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mulare/git/famulare.github.io/assets/2024-01-12-Two-fun-inferences-about-neutralizing-antibodies-and-viral-infection/"/>
    </mc:Choice>
  </mc:AlternateContent>
  <xr:revisionPtr revIDLastSave="0" documentId="13_ncr:1_{39A09561-F848-D444-AA23-4C85660B289C}" xr6:coauthVersionLast="47" xr6:coauthVersionMax="47" xr10:uidLastSave="{00000000-0000-0000-0000-000000000000}"/>
  <bookViews>
    <workbookView xWindow="4100" yWindow="2160" windowWidth="30060" windowHeight="17440" xr2:uid="{874EF407-527A-CA41-91CA-DDEA84074C19}"/>
  </bookViews>
  <sheets>
    <sheet name="Nab_dependence" sheetId="1" r:id="rId1"/>
    <sheet name="censor frac&gt;=.01 Nab dependence" sheetId="3" r:id="rId2"/>
  </sheets>
  <definedNames>
    <definedName name="_xlnm._FilterDatabase" localSheetId="1" hidden="1">'censor frac&gt;=.01 Nab dependence'!$E$1:$E$34</definedName>
    <definedName name="_xlnm._FilterDatabase" localSheetId="0" hidden="1">Nab_dependence!$E$1:$E$55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3" l="1"/>
  <c r="I2" i="3" s="1" a="1"/>
  <c r="I2" i="3" s="1"/>
  <c r="F2" i="3"/>
  <c r="G2" i="3" s="1"/>
  <c r="F14" i="3"/>
  <c r="G14" i="3" s="1"/>
  <c r="H14" i="3"/>
  <c r="F21" i="3"/>
  <c r="G21" i="3" s="1"/>
  <c r="H21" i="3"/>
  <c r="F3" i="3"/>
  <c r="G3" i="3" s="1"/>
  <c r="H3" i="3"/>
  <c r="F9" i="3"/>
  <c r="G9" i="3" s="1"/>
  <c r="H9" i="3"/>
  <c r="F27" i="3"/>
  <c r="G27" i="3" s="1"/>
  <c r="H27" i="3"/>
  <c r="Q27" i="3" s="1" a="1"/>
  <c r="Q27" i="3" s="1"/>
  <c r="F31" i="3"/>
  <c r="G31" i="3" s="1"/>
  <c r="H31" i="3"/>
  <c r="F15" i="3"/>
  <c r="G15" i="3" s="1"/>
  <c r="H15" i="3"/>
  <c r="Q15" i="3" s="1" a="1"/>
  <c r="Q15" i="3" s="1"/>
  <c r="F4" i="3"/>
  <c r="G4" i="3" s="1"/>
  <c r="H4" i="3"/>
  <c r="F5" i="3"/>
  <c r="G5" i="3" s="1"/>
  <c r="H5" i="3"/>
  <c r="F6" i="3"/>
  <c r="G6" i="3" s="1"/>
  <c r="H6" i="3"/>
  <c r="F7" i="3"/>
  <c r="G7" i="3" s="1"/>
  <c r="H7" i="3"/>
  <c r="F8" i="3"/>
  <c r="G8" i="3" s="1"/>
  <c r="H8" i="3"/>
  <c r="F10" i="3"/>
  <c r="G10" i="3" s="1"/>
  <c r="H10" i="3"/>
  <c r="F11" i="3"/>
  <c r="G11" i="3" s="1"/>
  <c r="H11" i="3"/>
  <c r="F12" i="3"/>
  <c r="G12" i="3" s="1"/>
  <c r="H12" i="3"/>
  <c r="F13" i="3"/>
  <c r="G13" i="3" s="1"/>
  <c r="H13" i="3"/>
  <c r="F16" i="3"/>
  <c r="G16" i="3" s="1"/>
  <c r="H16" i="3"/>
  <c r="F17" i="3"/>
  <c r="G17" i="3" s="1"/>
  <c r="H17" i="3"/>
  <c r="F18" i="3"/>
  <c r="G18" i="3" s="1"/>
  <c r="H18" i="3"/>
  <c r="F19" i="3"/>
  <c r="G19" i="3" s="1"/>
  <c r="H19" i="3"/>
  <c r="F20" i="3"/>
  <c r="G20" i="3" s="1"/>
  <c r="H20" i="3"/>
  <c r="F22" i="3"/>
  <c r="G22" i="3" s="1"/>
  <c r="H22" i="3"/>
  <c r="F23" i="3"/>
  <c r="G23" i="3" s="1"/>
  <c r="H23" i="3"/>
  <c r="F24" i="3"/>
  <c r="G24" i="3" s="1"/>
  <c r="H24" i="3"/>
  <c r="F25" i="3"/>
  <c r="G25" i="3" s="1"/>
  <c r="H25" i="3"/>
  <c r="F26" i="3"/>
  <c r="G26" i="3" s="1"/>
  <c r="H26" i="3"/>
  <c r="F28" i="3"/>
  <c r="G28" i="3" s="1"/>
  <c r="H28" i="3"/>
  <c r="F29" i="3"/>
  <c r="G29" i="3" s="1"/>
  <c r="H29" i="3"/>
  <c r="F30" i="3"/>
  <c r="G30" i="3" s="1"/>
  <c r="H30" i="3"/>
  <c r="F32" i="3"/>
  <c r="G32" i="3" s="1"/>
  <c r="H32" i="3"/>
  <c r="F33" i="3"/>
  <c r="G33" i="3" s="1"/>
  <c r="H33" i="3"/>
  <c r="F34" i="3"/>
  <c r="G34" i="3" s="1"/>
  <c r="H34" i="3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O20" i="1" s="1" a="1"/>
  <c r="O20" i="1" s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O38" i="1" s="1" a="1"/>
  <c r="O38" i="1" s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2" i="1"/>
  <c r="O2" i="1" s="1" a="1"/>
  <c r="O2" i="1" s="1"/>
  <c r="G9" i="1"/>
  <c r="G21" i="1"/>
  <c r="G22" i="1"/>
  <c r="G23" i="1"/>
  <c r="G24" i="1"/>
  <c r="G25" i="1"/>
  <c r="G33" i="1"/>
  <c r="G35" i="1"/>
  <c r="G48" i="1"/>
  <c r="G49" i="1"/>
  <c r="F3" i="1"/>
  <c r="G3" i="1" s="1"/>
  <c r="F4" i="1"/>
  <c r="G4" i="1" s="1"/>
  <c r="F5" i="1"/>
  <c r="G5" i="1" s="1"/>
  <c r="F6" i="1"/>
  <c r="G6" i="1" s="1"/>
  <c r="F7" i="1"/>
  <c r="G7" i="1" s="1"/>
  <c r="F8" i="1"/>
  <c r="G8" i="1" s="1"/>
  <c r="F9" i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F22" i="1"/>
  <c r="F23" i="1"/>
  <c r="F24" i="1"/>
  <c r="F25" i="1"/>
  <c r="F26" i="1"/>
  <c r="G26" i="1" s="1"/>
  <c r="F27" i="1"/>
  <c r="G27" i="1" s="1"/>
  <c r="F28" i="1"/>
  <c r="G28" i="1" s="1"/>
  <c r="F29" i="1"/>
  <c r="G29" i="1" s="1"/>
  <c r="F30" i="1"/>
  <c r="G30" i="1" s="1"/>
  <c r="F31" i="1"/>
  <c r="G31" i="1" s="1"/>
  <c r="F32" i="1"/>
  <c r="G32" i="1" s="1"/>
  <c r="F33" i="1"/>
  <c r="F34" i="1"/>
  <c r="G34" i="1" s="1"/>
  <c r="F35" i="1"/>
  <c r="F36" i="1"/>
  <c r="G36" i="1" s="1"/>
  <c r="F37" i="1"/>
  <c r="G37" i="1" s="1"/>
  <c r="F38" i="1"/>
  <c r="G38" i="1" s="1"/>
  <c r="F39" i="1"/>
  <c r="G39" i="1" s="1"/>
  <c r="F40" i="1"/>
  <c r="G40" i="1" s="1"/>
  <c r="F41" i="1"/>
  <c r="G41" i="1" s="1"/>
  <c r="F42" i="1"/>
  <c r="G42" i="1" s="1"/>
  <c r="F43" i="1"/>
  <c r="G43" i="1" s="1"/>
  <c r="F44" i="1"/>
  <c r="G44" i="1" s="1"/>
  <c r="F45" i="1"/>
  <c r="G45" i="1" s="1"/>
  <c r="F46" i="1"/>
  <c r="G46" i="1" s="1"/>
  <c r="F47" i="1"/>
  <c r="G47" i="1" s="1"/>
  <c r="F48" i="1"/>
  <c r="F49" i="1"/>
  <c r="F50" i="1"/>
  <c r="G50" i="1" s="1"/>
  <c r="F51" i="1"/>
  <c r="G51" i="1" s="1"/>
  <c r="F52" i="1"/>
  <c r="G52" i="1" s="1"/>
  <c r="F53" i="1"/>
  <c r="G53" i="1" s="1"/>
  <c r="F54" i="1"/>
  <c r="G54" i="1" s="1"/>
  <c r="F55" i="1"/>
  <c r="G55" i="1" s="1"/>
  <c r="F2" i="1"/>
  <c r="G2" i="1" s="1"/>
  <c r="Q2" i="3" l="1" a="1"/>
  <c r="Q2" i="3" s="1"/>
  <c r="I2" i="1" a="1"/>
  <c r="I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<sst xmlns="http://schemas.openxmlformats.org/spreadsheetml/2006/main" count="109" uniqueCount="17">
  <si>
    <t>serotype</t>
  </si>
  <si>
    <t>rep</t>
  </si>
  <si>
    <t>NAb_titer</t>
  </si>
  <si>
    <t>fraction_infected</t>
  </si>
  <si>
    <t>odds</t>
  </si>
  <si>
    <t>log_odds</t>
  </si>
  <si>
    <t>slope</t>
  </si>
  <si>
    <t>intercept</t>
  </si>
  <si>
    <t>group</t>
  </si>
  <si>
    <t>s1r1</t>
  </si>
  <si>
    <t>s1r2</t>
  </si>
  <si>
    <t>s2r1</t>
  </si>
  <si>
    <t>s2r2</t>
  </si>
  <si>
    <t>s3r1</t>
  </si>
  <si>
    <t>s3r2</t>
  </si>
  <si>
    <t>log2_NAb_titer</t>
  </si>
  <si>
    <t>serotype_slope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</si>
</sst>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log_odds vs log2_NAb_titer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Nab_dependence!$H$2:$H$55</c:f>
              <c:numCache>
                <c:formatCode>General</c:formatCode>
                <c:ptCount val="54"/>
                <c:pt idx="0">
                  <c:v>1.3862943611198906</c:v>
                </c:pt>
                <c:pt idx="1">
                  <c:v>2.0794415416798357</c:v>
                </c:pt>
                <c:pt idx="2">
                  <c:v>2.7725887222397811</c:v>
                </c:pt>
                <c:pt idx="3">
                  <c:v>3.4657359027997265</c:v>
                </c:pt>
                <c:pt idx="4">
                  <c:v>4.1588830833596715</c:v>
                </c:pt>
                <c:pt idx="5">
                  <c:v>4.8520302639196169</c:v>
                </c:pt>
                <c:pt idx="6">
                  <c:v>5.5451774444795623</c:v>
                </c:pt>
                <c:pt idx="7">
                  <c:v>6.2383246250395077</c:v>
                </c:pt>
                <c:pt idx="8">
                  <c:v>6.9314718055994531</c:v>
                </c:pt>
                <c:pt idx="9">
                  <c:v>1.3862943611198906</c:v>
                </c:pt>
                <c:pt idx="10">
                  <c:v>2.0794415416798357</c:v>
                </c:pt>
                <c:pt idx="11">
                  <c:v>2.7725887222397811</c:v>
                </c:pt>
                <c:pt idx="12">
                  <c:v>3.4657359027997265</c:v>
                </c:pt>
                <c:pt idx="13">
                  <c:v>4.1588830833596715</c:v>
                </c:pt>
                <c:pt idx="14">
                  <c:v>4.8520302639196169</c:v>
                </c:pt>
                <c:pt idx="15">
                  <c:v>5.5451774444795623</c:v>
                </c:pt>
                <c:pt idx="16">
                  <c:v>6.2383246250395077</c:v>
                </c:pt>
                <c:pt idx="17">
                  <c:v>6.9314718055994531</c:v>
                </c:pt>
                <c:pt idx="18">
                  <c:v>1.3862943611198906</c:v>
                </c:pt>
                <c:pt idx="19">
                  <c:v>2.0794415416798357</c:v>
                </c:pt>
                <c:pt idx="20">
                  <c:v>2.7725887222397811</c:v>
                </c:pt>
                <c:pt idx="21">
                  <c:v>3.4657359027997265</c:v>
                </c:pt>
                <c:pt idx="22">
                  <c:v>4.1588830833596715</c:v>
                </c:pt>
                <c:pt idx="23">
                  <c:v>4.8520302639196169</c:v>
                </c:pt>
                <c:pt idx="24">
                  <c:v>5.5451774444795623</c:v>
                </c:pt>
                <c:pt idx="25">
                  <c:v>6.2383246250395077</c:v>
                </c:pt>
                <c:pt idx="26">
                  <c:v>6.9314718055994531</c:v>
                </c:pt>
                <c:pt idx="27">
                  <c:v>1.3862943611198906</c:v>
                </c:pt>
                <c:pt idx="28">
                  <c:v>2.0794415416798357</c:v>
                </c:pt>
                <c:pt idx="29">
                  <c:v>2.7725887222397811</c:v>
                </c:pt>
                <c:pt idx="30">
                  <c:v>3.4657359027997265</c:v>
                </c:pt>
                <c:pt idx="31">
                  <c:v>4.1588830833596715</c:v>
                </c:pt>
                <c:pt idx="32">
                  <c:v>4.8520302639196169</c:v>
                </c:pt>
                <c:pt idx="33">
                  <c:v>5.5451774444795623</c:v>
                </c:pt>
                <c:pt idx="34">
                  <c:v>6.2383246250395077</c:v>
                </c:pt>
                <c:pt idx="35">
                  <c:v>6.9314718055994531</c:v>
                </c:pt>
                <c:pt idx="36">
                  <c:v>1.3862943611198906</c:v>
                </c:pt>
                <c:pt idx="37">
                  <c:v>2.0794415416798357</c:v>
                </c:pt>
                <c:pt idx="38">
                  <c:v>2.7725887222397811</c:v>
                </c:pt>
                <c:pt idx="39">
                  <c:v>3.4657359027997265</c:v>
                </c:pt>
                <c:pt idx="40">
                  <c:v>4.1588830833596715</c:v>
                </c:pt>
                <c:pt idx="41">
                  <c:v>4.8520302639196169</c:v>
                </c:pt>
                <c:pt idx="42">
                  <c:v>5.5451774444795623</c:v>
                </c:pt>
                <c:pt idx="43">
                  <c:v>6.2383246250395077</c:v>
                </c:pt>
                <c:pt idx="44">
                  <c:v>6.9314718055994531</c:v>
                </c:pt>
                <c:pt idx="45">
                  <c:v>1.3862943611198906</c:v>
                </c:pt>
                <c:pt idx="46">
                  <c:v>2.0794415416798357</c:v>
                </c:pt>
                <c:pt idx="47">
                  <c:v>2.7725887222397811</c:v>
                </c:pt>
                <c:pt idx="48">
                  <c:v>3.4657359027997265</c:v>
                </c:pt>
                <c:pt idx="49">
                  <c:v>4.1588830833596715</c:v>
                </c:pt>
                <c:pt idx="50">
                  <c:v>4.8520302639196169</c:v>
                </c:pt>
                <c:pt idx="51">
                  <c:v>5.5451774444795623</c:v>
                </c:pt>
                <c:pt idx="52">
                  <c:v>6.2383246250395077</c:v>
                </c:pt>
                <c:pt idx="53">
                  <c:v>6.9314718055994531</c:v>
                </c:pt>
              </c:numCache>
            </c:numRef>
          </c:xVal>
          <c:yVal>
            <c:numRef>
              <c:f>Nab_dependence!$G$2:$G$55</c:f>
              <c:numCache>
                <c:formatCode>General</c:formatCode>
                <c:ptCount val="54"/>
                <c:pt idx="0">
                  <c:v>-4.9548205149898594</c:v>
                </c:pt>
                <c:pt idx="1">
                  <c:v>-6.2126060957515188</c:v>
                </c:pt>
                <c:pt idx="2">
                  <c:v>-4.4987990588243418</c:v>
                </c:pt>
                <c:pt idx="3">
                  <c:v>-2.2775429569618808</c:v>
                </c:pt>
                <c:pt idx="4">
                  <c:v>-1.3862943611198906</c:v>
                </c:pt>
                <c:pt idx="5">
                  <c:v>0</c:v>
                </c:pt>
                <c:pt idx="6">
                  <c:v>0.24116205681688824</c:v>
                </c:pt>
                <c:pt idx="7">
                  <c:v>0.80011930011211285</c:v>
                </c:pt>
                <c:pt idx="8">
                  <c:v>1.2656663733312761</c:v>
                </c:pt>
                <c:pt idx="9">
                  <c:v>-5.1099777374285189</c:v>
                </c:pt>
                <c:pt idx="10">
                  <c:v>-6.2126060957515188</c:v>
                </c:pt>
                <c:pt idx="11">
                  <c:v>-4.9548205149898594</c:v>
                </c:pt>
                <c:pt idx="12">
                  <c:v>-2.2657445237729754</c:v>
                </c:pt>
                <c:pt idx="13">
                  <c:v>-0.99462257514406194</c:v>
                </c:pt>
                <c:pt idx="14">
                  <c:v>0.32277339226305085</c:v>
                </c:pt>
                <c:pt idx="15">
                  <c:v>0.40546510810816422</c:v>
                </c:pt>
                <c:pt idx="16">
                  <c:v>0.32277339226305085</c:v>
                </c:pt>
                <c:pt idx="17">
                  <c:v>2.1972245773362196</c:v>
                </c:pt>
                <c:pt idx="18">
                  <c:v>-5.2933048247244923</c:v>
                </c:pt>
                <c:pt idx="19">
                  <c:v>-6.2126060957515188</c:v>
                </c:pt>
                <c:pt idx="20">
                  <c:v>-6.2126060957515188</c:v>
                </c:pt>
                <c:pt idx="21">
                  <c:v>-3.5845472161816758</c:v>
                </c:pt>
                <c:pt idx="22">
                  <c:v>-1.8152899666382492</c:v>
                </c:pt>
                <c:pt idx="23">
                  <c:v>-0.66329421741026395</c:v>
                </c:pt>
                <c:pt idx="24">
                  <c:v>0.16034265007517948</c:v>
                </c:pt>
                <c:pt idx="25">
                  <c:v>0.75377180237638031</c:v>
                </c:pt>
                <c:pt idx="26">
                  <c:v>1.2083112059245342</c:v>
                </c:pt>
                <c:pt idx="27">
                  <c:v>-5.2933048247244923</c:v>
                </c:pt>
                <c:pt idx="28">
                  <c:v>-6.2126060957515188</c:v>
                </c:pt>
                <c:pt idx="29">
                  <c:v>-4.9548205149898594</c:v>
                </c:pt>
                <c:pt idx="30">
                  <c:v>-3.9992195504583012</c:v>
                </c:pt>
                <c:pt idx="31">
                  <c:v>-1.7346010553881064</c:v>
                </c:pt>
                <c:pt idx="32">
                  <c:v>-0.36396537720141192</c:v>
                </c:pt>
                <c:pt idx="33">
                  <c:v>0.16034265007517948</c:v>
                </c:pt>
                <c:pt idx="34">
                  <c:v>0.48954822531870579</c:v>
                </c:pt>
                <c:pt idx="35">
                  <c:v>1.5163474893680882</c:v>
                </c:pt>
                <c:pt idx="36">
                  <c:v>-3.9992195504583012</c:v>
                </c:pt>
                <c:pt idx="37">
                  <c:v>-5.8061384812937282</c:v>
                </c:pt>
                <c:pt idx="38">
                  <c:v>-6.2126060957515188</c:v>
                </c:pt>
                <c:pt idx="39">
                  <c:v>-6.2126060957515188</c:v>
                </c:pt>
                <c:pt idx="40">
                  <c:v>-5.5174528964647074</c:v>
                </c:pt>
                <c:pt idx="41">
                  <c:v>-2.2540580520993854</c:v>
                </c:pt>
                <c:pt idx="42">
                  <c:v>-1.0459685551826876</c:v>
                </c:pt>
                <c:pt idx="43">
                  <c:v>-0.16034265007517937</c:v>
                </c:pt>
                <c:pt idx="44">
                  <c:v>0.75377180237638031</c:v>
                </c:pt>
                <c:pt idx="45">
                  <c:v>-5.1099777374285189</c:v>
                </c:pt>
                <c:pt idx="46">
                  <c:v>-6.2126060957515188</c:v>
                </c:pt>
                <c:pt idx="47">
                  <c:v>-6.2126060957515188</c:v>
                </c:pt>
                <c:pt idx="48">
                  <c:v>-6.2126060957515188</c:v>
                </c:pt>
                <c:pt idx="49">
                  <c:v>-5.8061384812937282</c:v>
                </c:pt>
                <c:pt idx="50">
                  <c:v>-2.2083854074737479</c:v>
                </c:pt>
                <c:pt idx="51">
                  <c:v>-1.0986122886681098</c:v>
                </c:pt>
                <c:pt idx="52">
                  <c:v>0.12014431184206341</c:v>
                </c:pt>
                <c:pt idx="53">
                  <c:v>0.84729786038720345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0-AF42-8430-8C280C311E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0547152"/>
        <c:axId val="360548880"/>
      </c:scatterChart>
      <c:valAx>
        <c:axId val="360547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548880"/>
        <c:crosses val="autoZero"/>
        <c:crossBetween val="midCat"/>
      </c:valAx>
      <c:valAx>
        <c:axId val="36054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547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fraction infected vs log2_NAb_titer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Nab_dependence!$H$2:$H$55</c:f>
              <c:numCache>
                <c:formatCode>General</c:formatCode>
                <c:ptCount val="54"/>
                <c:pt idx="0">
                  <c:v>1.3862943611198906</c:v>
                </c:pt>
                <c:pt idx="1">
                  <c:v>2.0794415416798357</c:v>
                </c:pt>
                <c:pt idx="2">
                  <c:v>2.7725887222397811</c:v>
                </c:pt>
                <c:pt idx="3">
                  <c:v>3.4657359027997265</c:v>
                </c:pt>
                <c:pt idx="4">
                  <c:v>4.1588830833596715</c:v>
                </c:pt>
                <c:pt idx="5">
                  <c:v>4.8520302639196169</c:v>
                </c:pt>
                <c:pt idx="6">
                  <c:v>5.5451774444795623</c:v>
                </c:pt>
                <c:pt idx="7">
                  <c:v>6.2383246250395077</c:v>
                </c:pt>
                <c:pt idx="8">
                  <c:v>6.9314718055994531</c:v>
                </c:pt>
                <c:pt idx="9">
                  <c:v>1.3862943611198906</c:v>
                </c:pt>
                <c:pt idx="10">
                  <c:v>2.0794415416798357</c:v>
                </c:pt>
                <c:pt idx="11">
                  <c:v>2.7725887222397811</c:v>
                </c:pt>
                <c:pt idx="12">
                  <c:v>3.4657359027997265</c:v>
                </c:pt>
                <c:pt idx="13">
                  <c:v>4.1588830833596715</c:v>
                </c:pt>
                <c:pt idx="14">
                  <c:v>4.8520302639196169</c:v>
                </c:pt>
                <c:pt idx="15">
                  <c:v>5.5451774444795623</c:v>
                </c:pt>
                <c:pt idx="16">
                  <c:v>6.2383246250395077</c:v>
                </c:pt>
                <c:pt idx="17">
                  <c:v>6.9314718055994531</c:v>
                </c:pt>
                <c:pt idx="18">
                  <c:v>1.3862943611198906</c:v>
                </c:pt>
                <c:pt idx="19">
                  <c:v>2.0794415416798357</c:v>
                </c:pt>
                <c:pt idx="20">
                  <c:v>2.7725887222397811</c:v>
                </c:pt>
                <c:pt idx="21">
                  <c:v>3.4657359027997265</c:v>
                </c:pt>
                <c:pt idx="22">
                  <c:v>4.1588830833596715</c:v>
                </c:pt>
                <c:pt idx="23">
                  <c:v>4.8520302639196169</c:v>
                </c:pt>
                <c:pt idx="24">
                  <c:v>5.5451774444795623</c:v>
                </c:pt>
                <c:pt idx="25">
                  <c:v>6.2383246250395077</c:v>
                </c:pt>
                <c:pt idx="26">
                  <c:v>6.9314718055994531</c:v>
                </c:pt>
                <c:pt idx="27">
                  <c:v>1.3862943611198906</c:v>
                </c:pt>
                <c:pt idx="28">
                  <c:v>2.0794415416798357</c:v>
                </c:pt>
                <c:pt idx="29">
                  <c:v>2.7725887222397811</c:v>
                </c:pt>
                <c:pt idx="30">
                  <c:v>3.4657359027997265</c:v>
                </c:pt>
                <c:pt idx="31">
                  <c:v>4.1588830833596715</c:v>
                </c:pt>
                <c:pt idx="32">
                  <c:v>4.8520302639196169</c:v>
                </c:pt>
                <c:pt idx="33">
                  <c:v>5.5451774444795623</c:v>
                </c:pt>
                <c:pt idx="34">
                  <c:v>6.2383246250395077</c:v>
                </c:pt>
                <c:pt idx="35">
                  <c:v>6.9314718055994531</c:v>
                </c:pt>
                <c:pt idx="36">
                  <c:v>1.3862943611198906</c:v>
                </c:pt>
                <c:pt idx="37">
                  <c:v>2.0794415416798357</c:v>
                </c:pt>
                <c:pt idx="38">
                  <c:v>2.7725887222397811</c:v>
                </c:pt>
                <c:pt idx="39">
                  <c:v>3.4657359027997265</c:v>
                </c:pt>
                <c:pt idx="40">
                  <c:v>4.1588830833596715</c:v>
                </c:pt>
                <c:pt idx="41">
                  <c:v>4.8520302639196169</c:v>
                </c:pt>
                <c:pt idx="42">
                  <c:v>5.5451774444795623</c:v>
                </c:pt>
                <c:pt idx="43">
                  <c:v>6.2383246250395077</c:v>
                </c:pt>
                <c:pt idx="44">
                  <c:v>6.9314718055994531</c:v>
                </c:pt>
                <c:pt idx="45">
                  <c:v>1.3862943611198906</c:v>
                </c:pt>
                <c:pt idx="46">
                  <c:v>2.0794415416798357</c:v>
                </c:pt>
                <c:pt idx="47">
                  <c:v>2.7725887222397811</c:v>
                </c:pt>
                <c:pt idx="48">
                  <c:v>3.4657359027997265</c:v>
                </c:pt>
                <c:pt idx="49">
                  <c:v>4.1588830833596715</c:v>
                </c:pt>
                <c:pt idx="50">
                  <c:v>4.8520302639196169</c:v>
                </c:pt>
                <c:pt idx="51">
                  <c:v>5.5451774444795623</c:v>
                </c:pt>
                <c:pt idx="52">
                  <c:v>6.2383246250395077</c:v>
                </c:pt>
                <c:pt idx="53">
                  <c:v>6.9314718055994531</c:v>
                </c:pt>
              </c:numCache>
            </c:numRef>
          </c:xVal>
          <c:yVal>
            <c:numRef>
              <c:f>Nab_dependence!$E$2:$E$55</c:f>
              <c:numCache>
                <c:formatCode>General</c:formatCode>
                <c:ptCount val="54"/>
                <c:pt idx="0">
                  <c:v>7.0000000000000001E-3</c:v>
                </c:pt>
                <c:pt idx="1">
                  <c:v>2E-3</c:v>
                </c:pt>
                <c:pt idx="2">
                  <c:v>1.0999999999999999E-2</c:v>
                </c:pt>
                <c:pt idx="3">
                  <c:v>9.2999999999999999E-2</c:v>
                </c:pt>
                <c:pt idx="4">
                  <c:v>0.2</c:v>
                </c:pt>
                <c:pt idx="5">
                  <c:v>0.5</c:v>
                </c:pt>
                <c:pt idx="6">
                  <c:v>0.56000000000000005</c:v>
                </c:pt>
                <c:pt idx="7">
                  <c:v>0.69</c:v>
                </c:pt>
                <c:pt idx="8">
                  <c:v>0.78</c:v>
                </c:pt>
                <c:pt idx="9">
                  <c:v>6.0000000000000001E-3</c:v>
                </c:pt>
                <c:pt idx="10">
                  <c:v>2E-3</c:v>
                </c:pt>
                <c:pt idx="11">
                  <c:v>7.0000000000000001E-3</c:v>
                </c:pt>
                <c:pt idx="12">
                  <c:v>9.4E-2</c:v>
                </c:pt>
                <c:pt idx="13">
                  <c:v>0.27</c:v>
                </c:pt>
                <c:pt idx="14">
                  <c:v>0.57999999999999996</c:v>
                </c:pt>
                <c:pt idx="15">
                  <c:v>0.6</c:v>
                </c:pt>
                <c:pt idx="16">
                  <c:v>0.57999999999999996</c:v>
                </c:pt>
                <c:pt idx="17">
                  <c:v>0.9</c:v>
                </c:pt>
                <c:pt idx="18">
                  <c:v>5.0000000000000001E-3</c:v>
                </c:pt>
                <c:pt idx="19">
                  <c:v>2E-3</c:v>
                </c:pt>
                <c:pt idx="20">
                  <c:v>2E-3</c:v>
                </c:pt>
                <c:pt idx="21">
                  <c:v>2.7E-2</c:v>
                </c:pt>
                <c:pt idx="22">
                  <c:v>0.14000000000000001</c:v>
                </c:pt>
                <c:pt idx="23">
                  <c:v>0.34</c:v>
                </c:pt>
                <c:pt idx="24">
                  <c:v>0.54</c:v>
                </c:pt>
                <c:pt idx="25">
                  <c:v>0.68</c:v>
                </c:pt>
                <c:pt idx="26">
                  <c:v>0.77</c:v>
                </c:pt>
                <c:pt idx="27">
                  <c:v>5.0000000000000001E-3</c:v>
                </c:pt>
                <c:pt idx="28">
                  <c:v>2E-3</c:v>
                </c:pt>
                <c:pt idx="29">
                  <c:v>7.0000000000000001E-3</c:v>
                </c:pt>
                <c:pt idx="30">
                  <c:v>1.7999999999999999E-2</c:v>
                </c:pt>
                <c:pt idx="31">
                  <c:v>0.15</c:v>
                </c:pt>
                <c:pt idx="32">
                  <c:v>0.41</c:v>
                </c:pt>
                <c:pt idx="33">
                  <c:v>0.54</c:v>
                </c:pt>
                <c:pt idx="34">
                  <c:v>0.62</c:v>
                </c:pt>
                <c:pt idx="35">
                  <c:v>0.82</c:v>
                </c:pt>
                <c:pt idx="36">
                  <c:v>1.7999999999999999E-2</c:v>
                </c:pt>
                <c:pt idx="37">
                  <c:v>3.0000000000000001E-3</c:v>
                </c:pt>
                <c:pt idx="38">
                  <c:v>2E-3</c:v>
                </c:pt>
                <c:pt idx="39">
                  <c:v>2E-3</c:v>
                </c:pt>
                <c:pt idx="40">
                  <c:v>4.0000000000000001E-3</c:v>
                </c:pt>
                <c:pt idx="41">
                  <c:v>9.5000000000000001E-2</c:v>
                </c:pt>
                <c:pt idx="42">
                  <c:v>0.26</c:v>
                </c:pt>
                <c:pt idx="43">
                  <c:v>0.46</c:v>
                </c:pt>
                <c:pt idx="44">
                  <c:v>0.68</c:v>
                </c:pt>
                <c:pt idx="45">
                  <c:v>6.0000000000000001E-3</c:v>
                </c:pt>
                <c:pt idx="46">
                  <c:v>2E-3</c:v>
                </c:pt>
                <c:pt idx="47">
                  <c:v>2E-3</c:v>
                </c:pt>
                <c:pt idx="48">
                  <c:v>2E-3</c:v>
                </c:pt>
                <c:pt idx="49">
                  <c:v>3.0000000000000001E-3</c:v>
                </c:pt>
                <c:pt idx="50">
                  <c:v>9.9000000000000005E-2</c:v>
                </c:pt>
                <c:pt idx="51">
                  <c:v>0.25</c:v>
                </c:pt>
                <c:pt idx="52">
                  <c:v>0.53</c:v>
                </c:pt>
                <c:pt idx="53">
                  <c:v>0.7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D1-6B45-AC48-D590FD844B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0547152"/>
        <c:axId val="360548880"/>
      </c:scatterChart>
      <c:valAx>
        <c:axId val="360547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548880"/>
        <c:crosses val="autoZero"/>
        <c:crossBetween val="midCat"/>
      </c:valAx>
      <c:valAx>
        <c:axId val="36054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547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log_odds vs log2_NAb_titer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'censor frac&gt;=.01 Nab dependence'!$H$2:$H$34</c:f>
              <c:numCache>
                <c:formatCode>General</c:formatCode>
                <c:ptCount val="33"/>
                <c:pt idx="0">
                  <c:v>2.7725887222397811</c:v>
                </c:pt>
                <c:pt idx="1">
                  <c:v>3.4657359027997265</c:v>
                </c:pt>
                <c:pt idx="2">
                  <c:v>4.1588830833596715</c:v>
                </c:pt>
                <c:pt idx="3">
                  <c:v>4.8520302639196169</c:v>
                </c:pt>
                <c:pt idx="4">
                  <c:v>5.5451774444795623</c:v>
                </c:pt>
                <c:pt idx="5">
                  <c:v>6.2383246250395077</c:v>
                </c:pt>
                <c:pt idx="6">
                  <c:v>6.9314718055994531</c:v>
                </c:pt>
                <c:pt idx="7">
                  <c:v>3.4657359027997265</c:v>
                </c:pt>
                <c:pt idx="8">
                  <c:v>4.1588830833596715</c:v>
                </c:pt>
                <c:pt idx="9">
                  <c:v>4.8520302639196169</c:v>
                </c:pt>
                <c:pt idx="10">
                  <c:v>5.5451774444795623</c:v>
                </c:pt>
                <c:pt idx="11">
                  <c:v>6.2383246250395077</c:v>
                </c:pt>
                <c:pt idx="12">
                  <c:v>6.9314718055994531</c:v>
                </c:pt>
                <c:pt idx="13">
                  <c:v>3.4657359027997265</c:v>
                </c:pt>
                <c:pt idx="14">
                  <c:v>4.1588830833596715</c:v>
                </c:pt>
                <c:pt idx="15">
                  <c:v>4.8520302639196169</c:v>
                </c:pt>
                <c:pt idx="16">
                  <c:v>5.5451774444795623</c:v>
                </c:pt>
                <c:pt idx="17">
                  <c:v>6.2383246250395077</c:v>
                </c:pt>
                <c:pt idx="18">
                  <c:v>6.9314718055994531</c:v>
                </c:pt>
                <c:pt idx="19">
                  <c:v>3.4657359027997265</c:v>
                </c:pt>
                <c:pt idx="20">
                  <c:v>4.1588830833596715</c:v>
                </c:pt>
                <c:pt idx="21">
                  <c:v>4.8520302639196169</c:v>
                </c:pt>
                <c:pt idx="22">
                  <c:v>5.5451774444795623</c:v>
                </c:pt>
                <c:pt idx="23">
                  <c:v>6.2383246250395077</c:v>
                </c:pt>
                <c:pt idx="24">
                  <c:v>6.9314718055994531</c:v>
                </c:pt>
                <c:pt idx="25">
                  <c:v>4.8520302639196169</c:v>
                </c:pt>
                <c:pt idx="26">
                  <c:v>5.5451774444795623</c:v>
                </c:pt>
                <c:pt idx="27">
                  <c:v>6.2383246250395077</c:v>
                </c:pt>
                <c:pt idx="28">
                  <c:v>6.9314718055994531</c:v>
                </c:pt>
                <c:pt idx="29">
                  <c:v>4.8520302639196169</c:v>
                </c:pt>
                <c:pt idx="30">
                  <c:v>5.5451774444795623</c:v>
                </c:pt>
                <c:pt idx="31">
                  <c:v>6.2383246250395077</c:v>
                </c:pt>
                <c:pt idx="32">
                  <c:v>6.9314718055994531</c:v>
                </c:pt>
              </c:numCache>
            </c:numRef>
          </c:xVal>
          <c:yVal>
            <c:numRef>
              <c:f>'censor frac&gt;=.01 Nab dependence'!$G$2:$G$34</c:f>
              <c:numCache>
                <c:formatCode>General</c:formatCode>
                <c:ptCount val="33"/>
                <c:pt idx="0">
                  <c:v>-4.4987990588243418</c:v>
                </c:pt>
                <c:pt idx="1">
                  <c:v>-2.2775429569618808</c:v>
                </c:pt>
                <c:pt idx="2">
                  <c:v>-1.3862943611198906</c:v>
                </c:pt>
                <c:pt idx="3">
                  <c:v>0</c:v>
                </c:pt>
                <c:pt idx="4">
                  <c:v>0.24116205681688824</c:v>
                </c:pt>
                <c:pt idx="5">
                  <c:v>0.80011930011211285</c:v>
                </c:pt>
                <c:pt idx="6">
                  <c:v>1.2656663733312761</c:v>
                </c:pt>
                <c:pt idx="7">
                  <c:v>-2.2657445237729754</c:v>
                </c:pt>
                <c:pt idx="8">
                  <c:v>-0.99462257514406194</c:v>
                </c:pt>
                <c:pt idx="9">
                  <c:v>0.32277339226305085</c:v>
                </c:pt>
                <c:pt idx="10">
                  <c:v>0.40546510810816422</c:v>
                </c:pt>
                <c:pt idx="11">
                  <c:v>0.32277339226305085</c:v>
                </c:pt>
                <c:pt idx="12">
                  <c:v>2.1972245773362196</c:v>
                </c:pt>
                <c:pt idx="13">
                  <c:v>-3.5845472161816758</c:v>
                </c:pt>
                <c:pt idx="14">
                  <c:v>-1.8152899666382492</c:v>
                </c:pt>
                <c:pt idx="15">
                  <c:v>-0.66329421741026395</c:v>
                </c:pt>
                <c:pt idx="16">
                  <c:v>0.16034265007517948</c:v>
                </c:pt>
                <c:pt idx="17">
                  <c:v>0.75377180237638031</c:v>
                </c:pt>
                <c:pt idx="18">
                  <c:v>1.2083112059245342</c:v>
                </c:pt>
                <c:pt idx="19">
                  <c:v>-3.9992195504583012</c:v>
                </c:pt>
                <c:pt idx="20">
                  <c:v>-1.7346010553881064</c:v>
                </c:pt>
                <c:pt idx="21">
                  <c:v>-0.36396537720141192</c:v>
                </c:pt>
                <c:pt idx="22">
                  <c:v>0.16034265007517948</c:v>
                </c:pt>
                <c:pt idx="23">
                  <c:v>0.48954822531870579</c:v>
                </c:pt>
                <c:pt idx="24">
                  <c:v>1.5163474893680882</c:v>
                </c:pt>
                <c:pt idx="25">
                  <c:v>-2.2540580520993854</c:v>
                </c:pt>
                <c:pt idx="26">
                  <c:v>-1.0459685551826876</c:v>
                </c:pt>
                <c:pt idx="27">
                  <c:v>-0.16034265007517937</c:v>
                </c:pt>
                <c:pt idx="28">
                  <c:v>0.75377180237638031</c:v>
                </c:pt>
                <c:pt idx="29">
                  <c:v>-2.2083854074737479</c:v>
                </c:pt>
                <c:pt idx="30">
                  <c:v>-1.0986122886681098</c:v>
                </c:pt>
                <c:pt idx="31">
                  <c:v>0.12014431184206341</c:v>
                </c:pt>
                <c:pt idx="32">
                  <c:v>0.84729786038720345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0B-E34E-A28C-0970AC49A8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0547152"/>
        <c:axId val="360548880"/>
      </c:scatterChart>
      <c:valAx>
        <c:axId val="360547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548880"/>
        <c:crosses val="autoZero"/>
        <c:crossBetween val="midCat"/>
      </c:valAx>
      <c:valAx>
        <c:axId val="36054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547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fraction vs log2_NAb_titer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'censor frac&gt;=.01 Nab dependence'!$H$2:$H$34</c:f>
              <c:numCache>
                <c:formatCode>General</c:formatCode>
                <c:ptCount val="33"/>
                <c:pt idx="0">
                  <c:v>2.7725887222397811</c:v>
                </c:pt>
                <c:pt idx="1">
                  <c:v>3.4657359027997265</c:v>
                </c:pt>
                <c:pt idx="2">
                  <c:v>4.1588830833596715</c:v>
                </c:pt>
                <c:pt idx="3">
                  <c:v>4.8520302639196169</c:v>
                </c:pt>
                <c:pt idx="4">
                  <c:v>5.5451774444795623</c:v>
                </c:pt>
                <c:pt idx="5">
                  <c:v>6.2383246250395077</c:v>
                </c:pt>
                <c:pt idx="6">
                  <c:v>6.9314718055994531</c:v>
                </c:pt>
                <c:pt idx="7">
                  <c:v>3.4657359027997265</c:v>
                </c:pt>
                <c:pt idx="8">
                  <c:v>4.1588830833596715</c:v>
                </c:pt>
                <c:pt idx="9">
                  <c:v>4.8520302639196169</c:v>
                </c:pt>
                <c:pt idx="10">
                  <c:v>5.5451774444795623</c:v>
                </c:pt>
                <c:pt idx="11">
                  <c:v>6.2383246250395077</c:v>
                </c:pt>
                <c:pt idx="12">
                  <c:v>6.9314718055994531</c:v>
                </c:pt>
                <c:pt idx="13">
                  <c:v>3.4657359027997265</c:v>
                </c:pt>
                <c:pt idx="14">
                  <c:v>4.1588830833596715</c:v>
                </c:pt>
                <c:pt idx="15">
                  <c:v>4.8520302639196169</c:v>
                </c:pt>
                <c:pt idx="16">
                  <c:v>5.5451774444795623</c:v>
                </c:pt>
                <c:pt idx="17">
                  <c:v>6.2383246250395077</c:v>
                </c:pt>
                <c:pt idx="18">
                  <c:v>6.9314718055994531</c:v>
                </c:pt>
                <c:pt idx="19">
                  <c:v>3.4657359027997265</c:v>
                </c:pt>
                <c:pt idx="20">
                  <c:v>4.1588830833596715</c:v>
                </c:pt>
                <c:pt idx="21">
                  <c:v>4.8520302639196169</c:v>
                </c:pt>
                <c:pt idx="22">
                  <c:v>5.5451774444795623</c:v>
                </c:pt>
                <c:pt idx="23">
                  <c:v>6.2383246250395077</c:v>
                </c:pt>
                <c:pt idx="24">
                  <c:v>6.9314718055994531</c:v>
                </c:pt>
                <c:pt idx="25">
                  <c:v>4.8520302639196169</c:v>
                </c:pt>
                <c:pt idx="26">
                  <c:v>5.5451774444795623</c:v>
                </c:pt>
                <c:pt idx="27">
                  <c:v>6.2383246250395077</c:v>
                </c:pt>
                <c:pt idx="28">
                  <c:v>6.9314718055994531</c:v>
                </c:pt>
                <c:pt idx="29">
                  <c:v>4.8520302639196169</c:v>
                </c:pt>
                <c:pt idx="30">
                  <c:v>5.5451774444795623</c:v>
                </c:pt>
                <c:pt idx="31">
                  <c:v>6.2383246250395077</c:v>
                </c:pt>
                <c:pt idx="32">
                  <c:v>6.9314718055994531</c:v>
                </c:pt>
              </c:numCache>
            </c:numRef>
          </c:xVal>
          <c:yVal>
            <c:numRef>
              <c:f>'censor frac&gt;=.01 Nab dependence'!$E$2:$E$34</c:f>
              <c:numCache>
                <c:formatCode>General</c:formatCode>
                <c:ptCount val="33"/>
                <c:pt idx="0">
                  <c:v>1.0999999999999999E-2</c:v>
                </c:pt>
                <c:pt idx="1">
                  <c:v>9.2999999999999999E-2</c:v>
                </c:pt>
                <c:pt idx="2">
                  <c:v>0.2</c:v>
                </c:pt>
                <c:pt idx="3">
                  <c:v>0.5</c:v>
                </c:pt>
                <c:pt idx="4">
                  <c:v>0.56000000000000005</c:v>
                </c:pt>
                <c:pt idx="5">
                  <c:v>0.69</c:v>
                </c:pt>
                <c:pt idx="6">
                  <c:v>0.78</c:v>
                </c:pt>
                <c:pt idx="7">
                  <c:v>9.4E-2</c:v>
                </c:pt>
                <c:pt idx="8">
                  <c:v>0.27</c:v>
                </c:pt>
                <c:pt idx="9">
                  <c:v>0.57999999999999996</c:v>
                </c:pt>
                <c:pt idx="10">
                  <c:v>0.6</c:v>
                </c:pt>
                <c:pt idx="11">
                  <c:v>0.57999999999999996</c:v>
                </c:pt>
                <c:pt idx="12">
                  <c:v>0.9</c:v>
                </c:pt>
                <c:pt idx="13">
                  <c:v>2.7E-2</c:v>
                </c:pt>
                <c:pt idx="14">
                  <c:v>0.14000000000000001</c:v>
                </c:pt>
                <c:pt idx="15">
                  <c:v>0.34</c:v>
                </c:pt>
                <c:pt idx="16">
                  <c:v>0.54</c:v>
                </c:pt>
                <c:pt idx="17">
                  <c:v>0.68</c:v>
                </c:pt>
                <c:pt idx="18">
                  <c:v>0.77</c:v>
                </c:pt>
                <c:pt idx="19">
                  <c:v>1.7999999999999999E-2</c:v>
                </c:pt>
                <c:pt idx="20">
                  <c:v>0.15</c:v>
                </c:pt>
                <c:pt idx="21">
                  <c:v>0.41</c:v>
                </c:pt>
                <c:pt idx="22">
                  <c:v>0.54</c:v>
                </c:pt>
                <c:pt idx="23">
                  <c:v>0.62</c:v>
                </c:pt>
                <c:pt idx="24">
                  <c:v>0.82</c:v>
                </c:pt>
                <c:pt idx="25">
                  <c:v>9.5000000000000001E-2</c:v>
                </c:pt>
                <c:pt idx="26">
                  <c:v>0.26</c:v>
                </c:pt>
                <c:pt idx="27">
                  <c:v>0.46</c:v>
                </c:pt>
                <c:pt idx="28">
                  <c:v>0.68</c:v>
                </c:pt>
                <c:pt idx="29">
                  <c:v>9.9000000000000005E-2</c:v>
                </c:pt>
                <c:pt idx="30">
                  <c:v>0.25</c:v>
                </c:pt>
                <c:pt idx="31">
                  <c:v>0.53</c:v>
                </c:pt>
                <c:pt idx="32">
                  <c:v>0.7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3D3-D447-B1F2-D9CCF2B0F1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0547152"/>
        <c:axId val="360548880"/>
      </c:scatterChart>
      <c:valAx>
        <c:axId val="360547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548880"/>
        <c:crosses val="autoZero"/>
        <c:crossBetween val="midCat"/>
      </c:valAx>
      <c:valAx>
        <c:axId val="36054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547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146050</xdr:colOff>
      <xdr:row>6</xdr:row>
      <xdr:rowOff>146050</xdr:rowOff>
    </xdr:from>
    <xdr:to>
      <xdr:col>13</xdr:col>
      <xdr:colOff>590550</xdr:colOff>
      <xdr:row>20</xdr:row>
      <xdr:rowOff>44450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50E7550-07B9-FA79-EC78-9B9A59B354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368300</xdr:colOff>
      <xdr:row>22</xdr:row>
      <xdr:rowOff>88900</xdr:rowOff>
    </xdr:from>
    <xdr:to>
      <xdr:col>13</xdr:col>
      <xdr:colOff>812800</xdr:colOff>
      <xdr:row>35</xdr:row>
      <xdr:rowOff>190500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8147400-162D-404E-921F-F095C64452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450850</xdr:colOff>
      <xdr:row>3</xdr:row>
      <xdr:rowOff>82550</xdr:rowOff>
    </xdr:from>
    <xdr:to>
      <xdr:col>15</xdr:col>
      <xdr:colOff>711200</xdr:colOff>
      <xdr:row>18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A23DDB-F583-404F-B642-0EA16CA590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228600</xdr:colOff>
      <xdr:row>19</xdr:row>
      <xdr:rowOff>88900</xdr:rowOff>
    </xdr:from>
    <xdr:to>
      <xdr:col>15</xdr:col>
      <xdr:colOff>488950</xdr:colOff>
      <xdr:row>34</xdr:row>
      <xdr:rowOff>107950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A4A487E-476E-8C49-A19C-E7E81411CC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4FD87-DEAA-064C-924E-AB53A477E253}">
  <dimension ref="A1:P55"/>
  <sheetViews>
    <sheetView tabSelected="1" topLeftCell="B1" workbookViewId="0">
      <selection activeCell="F1" sqref="F1:F1048576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5</v>
      </c>
      <c r="H1" t="s">
        <v>15</v>
      </c>
      <c r="I1" t="s">
        <v>6</v>
      </c>
      <c r="J1" t="s">
        <v>7</v>
      </c>
      <c r="O1" t="s">
        <v>16</v>
      </c>
    </row>
    <row r="2" spans="1:16" x14ac:dyDescent="0.2">
      <c r="A2">
        <v>1</v>
      </c>
      <c r="B2">
        <v>1</v>
      </c>
      <c r="C2" s="1" t="s">
        <v>9</v>
      </c>
      <c r="D2">
        <v>4</v>
      </c>
      <c r="E2">
        <v>7.0000000000000001E-3</v>
      </c>
      <c r="F2">
        <f>E2/(1-E2)</f>
        <v>7.0493454179254783E-3</v>
      </c>
      <c r="G2">
        <f>LN(F2)</f>
        <v>-4.9548205149898594</v>
      </c>
      <c r="H2">
        <f>LN(D2)</f>
        <v>1.3862943611198906</v>
      </c>
      <c r="I2" cm="1">
        <f t="array" ref="I2:J6">LINEST(G2:G55,H2:H55,TRUE,TRUE)</f>
        <v>1.4062500185651898</v>
      </c>
      <c r="J2">
        <v>-8.3986564993132706</v>
      </c>
      <c r="O2" cm="1">
        <f t="array" ref="O2:P6">LINEST(G2:G19,H2:H19,TRUE,TRUE)</f>
        <v>1.4405505446147213</v>
      </c>
      <c r="P2">
        <v>-7.8417840815284849</v>
      </c>
    </row>
    <row r="3" spans="1:16" x14ac:dyDescent="0.2">
      <c r="A3">
        <v>1</v>
      </c>
      <c r="B3">
        <v>1</v>
      </c>
      <c r="C3" s="1" t="s">
        <v>9</v>
      </c>
      <c r="D3">
        <v>8</v>
      </c>
      <c r="E3">
        <v>2E-3</v>
      </c>
      <c r="F3">
        <f t="shared" ref="F3:F55" si="0">E3/(1-E3)</f>
        <v>2.004008016032064E-3</v>
      </c>
      <c r="G3">
        <f t="shared" ref="G3:G55" si="1">LN(F3)</f>
        <v>-6.2126060957515188</v>
      </c>
      <c r="H3">
        <f t="shared" ref="H3:H55" si="2">LN(D3)</f>
        <v>2.0794415416798357</v>
      </c>
      <c r="I3">
        <v>9.6290489521646053E-2</v>
      </c>
      <c r="J3">
        <v>0.43596659441949004</v>
      </c>
      <c r="O3">
        <v>0.11444354411023637</v>
      </c>
      <c r="P3">
        <v>0.51815669882766968</v>
      </c>
    </row>
    <row r="4" spans="1:16" x14ac:dyDescent="0.2">
      <c r="A4">
        <v>1</v>
      </c>
      <c r="B4">
        <v>1</v>
      </c>
      <c r="C4" s="1" t="s">
        <v>9</v>
      </c>
      <c r="D4">
        <v>16</v>
      </c>
      <c r="E4">
        <v>1.0999999999999999E-2</v>
      </c>
      <c r="F4">
        <f t="shared" si="0"/>
        <v>1.1122345803842264E-2</v>
      </c>
      <c r="G4">
        <f t="shared" si="1"/>
        <v>-4.4987990588243418</v>
      </c>
      <c r="H4">
        <f t="shared" si="2"/>
        <v>2.7725887222397811</v>
      </c>
      <c r="I4">
        <v>0.80398366112044706</v>
      </c>
      <c r="J4">
        <v>1.266368519767086</v>
      </c>
      <c r="O4">
        <v>0.90827975384526005</v>
      </c>
      <c r="P4">
        <v>0.86897520118166627</v>
      </c>
    </row>
    <row r="5" spans="1:16" x14ac:dyDescent="0.2">
      <c r="A5">
        <v>1</v>
      </c>
      <c r="B5">
        <v>1</v>
      </c>
      <c r="C5" s="1" t="s">
        <v>9</v>
      </c>
      <c r="D5">
        <v>32</v>
      </c>
      <c r="E5">
        <v>9.2999999999999999E-2</v>
      </c>
      <c r="F5">
        <f t="shared" si="0"/>
        <v>0.10253583241455347</v>
      </c>
      <c r="G5">
        <f t="shared" si="1"/>
        <v>-2.2775429569618808</v>
      </c>
      <c r="H5">
        <f t="shared" si="2"/>
        <v>3.4657359027997265</v>
      </c>
      <c r="I5">
        <v>213.28400794156605</v>
      </c>
      <c r="J5">
        <v>52</v>
      </c>
      <c r="O5">
        <v>158.44349171290526</v>
      </c>
      <c r="P5">
        <v>16</v>
      </c>
    </row>
    <row r="6" spans="1:16" x14ac:dyDescent="0.2">
      <c r="A6">
        <v>1</v>
      </c>
      <c r="B6">
        <v>1</v>
      </c>
      <c r="C6" s="1" t="s">
        <v>9</v>
      </c>
      <c r="D6">
        <v>64</v>
      </c>
      <c r="E6">
        <v>0.2</v>
      </c>
      <c r="F6">
        <f t="shared" si="0"/>
        <v>0.25</v>
      </c>
      <c r="G6">
        <f t="shared" si="1"/>
        <v>-1.3862943611198906</v>
      </c>
      <c r="H6">
        <f t="shared" si="2"/>
        <v>4.1588830833596715</v>
      </c>
      <c r="I6">
        <v>342.04126601007351</v>
      </c>
      <c r="J6">
        <v>83.391839848568196</v>
      </c>
      <c r="O6">
        <v>119.64351677349292</v>
      </c>
      <c r="P6">
        <v>12.081886404299476</v>
      </c>
    </row>
    <row r="7" spans="1:16" x14ac:dyDescent="0.2">
      <c r="A7">
        <v>1</v>
      </c>
      <c r="B7">
        <v>1</v>
      </c>
      <c r="C7" s="1" t="s">
        <v>9</v>
      </c>
      <c r="D7">
        <v>128</v>
      </c>
      <c r="E7">
        <v>0.5</v>
      </c>
      <c r="F7">
        <f t="shared" si="0"/>
        <v>1</v>
      </c>
      <c r="G7">
        <f t="shared" si="1"/>
        <v>0</v>
      </c>
      <c r="H7">
        <f t="shared" si="2"/>
        <v>4.8520302639196169</v>
      </c>
    </row>
    <row r="8" spans="1:16" x14ac:dyDescent="0.2">
      <c r="A8">
        <v>1</v>
      </c>
      <c r="B8">
        <v>1</v>
      </c>
      <c r="C8" s="1" t="s">
        <v>9</v>
      </c>
      <c r="D8">
        <v>256</v>
      </c>
      <c r="E8">
        <v>0.56000000000000005</v>
      </c>
      <c r="F8">
        <f t="shared" si="0"/>
        <v>1.2727272727272729</v>
      </c>
      <c r="G8">
        <f t="shared" si="1"/>
        <v>0.24116205681688824</v>
      </c>
      <c r="H8">
        <f t="shared" si="2"/>
        <v>5.5451774444795623</v>
      </c>
    </row>
    <row r="9" spans="1:16" x14ac:dyDescent="0.2">
      <c r="A9">
        <v>1</v>
      </c>
      <c r="B9">
        <v>1</v>
      </c>
      <c r="C9" s="1" t="s">
        <v>9</v>
      </c>
      <c r="D9">
        <v>512</v>
      </c>
      <c r="E9">
        <v>0.69</v>
      </c>
      <c r="F9">
        <f t="shared" si="0"/>
        <v>2.2258064516129026</v>
      </c>
      <c r="G9">
        <f t="shared" si="1"/>
        <v>0.80011930011211285</v>
      </c>
      <c r="H9">
        <f t="shared" si="2"/>
        <v>6.2383246250395077</v>
      </c>
    </row>
    <row r="10" spans="1:16" x14ac:dyDescent="0.2">
      <c r="A10">
        <v>1</v>
      </c>
      <c r="B10">
        <v>1</v>
      </c>
      <c r="C10" s="1" t="s">
        <v>9</v>
      </c>
      <c r="D10">
        <v>1024</v>
      </c>
      <c r="E10">
        <v>0.78</v>
      </c>
      <c r="F10">
        <f t="shared" si="0"/>
        <v>3.5454545454545459</v>
      </c>
      <c r="G10">
        <f t="shared" si="1"/>
        <v>1.2656663733312761</v>
      </c>
      <c r="H10">
        <f t="shared" si="2"/>
        <v>6.9314718055994531</v>
      </c>
    </row>
    <row r="11" spans="1:16" x14ac:dyDescent="0.2">
      <c r="A11">
        <v>1</v>
      </c>
      <c r="B11">
        <v>2</v>
      </c>
      <c r="C11" s="1" t="s">
        <v>10</v>
      </c>
      <c r="D11">
        <v>4</v>
      </c>
      <c r="E11">
        <v>6.0000000000000001E-3</v>
      </c>
      <c r="F11">
        <f t="shared" si="0"/>
        <v>6.0362173038229381E-3</v>
      </c>
      <c r="G11">
        <f t="shared" si="1"/>
        <v>-5.1099777374285189</v>
      </c>
      <c r="H11">
        <f t="shared" si="2"/>
        <v>1.3862943611198906</v>
      </c>
    </row>
    <row r="12" spans="1:16" x14ac:dyDescent="0.2">
      <c r="A12">
        <v>1</v>
      </c>
      <c r="B12">
        <v>2</v>
      </c>
      <c r="C12" s="1" t="s">
        <v>10</v>
      </c>
      <c r="D12">
        <v>8</v>
      </c>
      <c r="E12">
        <v>2E-3</v>
      </c>
      <c r="F12">
        <f t="shared" si="0"/>
        <v>2.004008016032064E-3</v>
      </c>
      <c r="G12">
        <f t="shared" si="1"/>
        <v>-6.2126060957515188</v>
      </c>
      <c r="H12">
        <f t="shared" si="2"/>
        <v>2.0794415416798357</v>
      </c>
    </row>
    <row r="13" spans="1:16" x14ac:dyDescent="0.2">
      <c r="A13">
        <v>1</v>
      </c>
      <c r="B13">
        <v>2</v>
      </c>
      <c r="C13" s="1" t="s">
        <v>10</v>
      </c>
      <c r="D13">
        <v>16</v>
      </c>
      <c r="E13">
        <v>7.0000000000000001E-3</v>
      </c>
      <c r="F13">
        <f t="shared" si="0"/>
        <v>7.0493454179254783E-3</v>
      </c>
      <c r="G13">
        <f t="shared" si="1"/>
        <v>-4.9548205149898594</v>
      </c>
      <c r="H13">
        <f t="shared" si="2"/>
        <v>2.7725887222397811</v>
      </c>
    </row>
    <row r="14" spans="1:16" x14ac:dyDescent="0.2">
      <c r="A14">
        <v>1</v>
      </c>
      <c r="B14">
        <v>2</v>
      </c>
      <c r="C14" s="1" t="s">
        <v>10</v>
      </c>
      <c r="D14">
        <v>32</v>
      </c>
      <c r="E14">
        <v>9.4E-2</v>
      </c>
      <c r="F14">
        <f t="shared" si="0"/>
        <v>0.10375275938189846</v>
      </c>
      <c r="G14">
        <f t="shared" si="1"/>
        <v>-2.2657445237729754</v>
      </c>
      <c r="H14">
        <f t="shared" si="2"/>
        <v>3.4657359027997265</v>
      </c>
    </row>
    <row r="15" spans="1:16" x14ac:dyDescent="0.2">
      <c r="A15">
        <v>1</v>
      </c>
      <c r="B15">
        <v>2</v>
      </c>
      <c r="C15" s="1" t="s">
        <v>10</v>
      </c>
      <c r="D15">
        <v>64</v>
      </c>
      <c r="E15">
        <v>0.27</v>
      </c>
      <c r="F15">
        <f t="shared" si="0"/>
        <v>0.36986301369863017</v>
      </c>
      <c r="G15">
        <f t="shared" si="1"/>
        <v>-0.99462257514406194</v>
      </c>
      <c r="H15">
        <f t="shared" si="2"/>
        <v>4.1588830833596715</v>
      </c>
    </row>
    <row r="16" spans="1:16" x14ac:dyDescent="0.2">
      <c r="A16">
        <v>1</v>
      </c>
      <c r="B16">
        <v>2</v>
      </c>
      <c r="C16" s="1" t="s">
        <v>10</v>
      </c>
      <c r="D16">
        <v>128</v>
      </c>
      <c r="E16">
        <v>0.57999999999999996</v>
      </c>
      <c r="F16">
        <f t="shared" si="0"/>
        <v>1.3809523809523807</v>
      </c>
      <c r="G16">
        <f t="shared" si="1"/>
        <v>0.32277339226305085</v>
      </c>
      <c r="H16">
        <f t="shared" si="2"/>
        <v>4.8520302639196169</v>
      </c>
    </row>
    <row r="17" spans="1:16" x14ac:dyDescent="0.2">
      <c r="A17">
        <v>1</v>
      </c>
      <c r="B17">
        <v>2</v>
      </c>
      <c r="C17" s="1" t="s">
        <v>10</v>
      </c>
      <c r="D17">
        <v>256</v>
      </c>
      <c r="E17">
        <v>0.6</v>
      </c>
      <c r="F17">
        <f t="shared" si="0"/>
        <v>1.4999999999999998</v>
      </c>
      <c r="G17">
        <f t="shared" si="1"/>
        <v>0.40546510810816422</v>
      </c>
      <c r="H17">
        <f t="shared" si="2"/>
        <v>5.5451774444795623</v>
      </c>
    </row>
    <row r="18" spans="1:16" x14ac:dyDescent="0.2">
      <c r="A18">
        <v>1</v>
      </c>
      <c r="B18">
        <v>2</v>
      </c>
      <c r="C18" s="1" t="s">
        <v>10</v>
      </c>
      <c r="D18">
        <v>512</v>
      </c>
      <c r="E18">
        <v>0.57999999999999996</v>
      </c>
      <c r="F18">
        <f t="shared" si="0"/>
        <v>1.3809523809523807</v>
      </c>
      <c r="G18">
        <f t="shared" si="1"/>
        <v>0.32277339226305085</v>
      </c>
      <c r="H18">
        <f t="shared" si="2"/>
        <v>6.2383246250395077</v>
      </c>
    </row>
    <row r="19" spans="1:16" x14ac:dyDescent="0.2">
      <c r="A19">
        <v>1</v>
      </c>
      <c r="B19">
        <v>2</v>
      </c>
      <c r="C19" s="1" t="s">
        <v>10</v>
      </c>
      <c r="D19">
        <v>1024</v>
      </c>
      <c r="E19">
        <v>0.9</v>
      </c>
      <c r="F19">
        <f t="shared" si="0"/>
        <v>9.0000000000000018</v>
      </c>
      <c r="G19">
        <f t="shared" si="1"/>
        <v>2.1972245773362196</v>
      </c>
      <c r="H19">
        <f t="shared" si="2"/>
        <v>6.9314718055994531</v>
      </c>
    </row>
    <row r="20" spans="1:16" x14ac:dyDescent="0.2">
      <c r="A20">
        <v>2</v>
      </c>
      <c r="B20">
        <v>1</v>
      </c>
      <c r="C20" s="1" t="s">
        <v>11</v>
      </c>
      <c r="D20">
        <v>4</v>
      </c>
      <c r="E20">
        <v>5.0000000000000001E-3</v>
      </c>
      <c r="F20">
        <f t="shared" si="0"/>
        <v>5.0251256281407036E-3</v>
      </c>
      <c r="G20">
        <f t="shared" si="1"/>
        <v>-5.2933048247244923</v>
      </c>
      <c r="H20">
        <f t="shared" si="2"/>
        <v>1.3862943611198906</v>
      </c>
      <c r="O20" cm="1">
        <f t="array" ref="O20:P24">LINEST(G20:G37,H20:H37,TRUE,TRUE)</f>
        <v>1.4881808234240694</v>
      </c>
      <c r="P20">
        <v>-8.5253645966204807</v>
      </c>
    </row>
    <row r="21" spans="1:16" x14ac:dyDescent="0.2">
      <c r="A21">
        <v>2</v>
      </c>
      <c r="B21">
        <v>1</v>
      </c>
      <c r="C21" s="1" t="s">
        <v>11</v>
      </c>
      <c r="D21">
        <v>8</v>
      </c>
      <c r="E21">
        <v>2E-3</v>
      </c>
      <c r="F21">
        <f t="shared" si="0"/>
        <v>2.004008016032064E-3</v>
      </c>
      <c r="G21">
        <f t="shared" si="1"/>
        <v>-6.2126060957515188</v>
      </c>
      <c r="H21">
        <f t="shared" si="2"/>
        <v>2.0794415416798357</v>
      </c>
      <c r="O21">
        <v>0.10814753767762389</v>
      </c>
      <c r="P21">
        <v>0.48965078410540397</v>
      </c>
    </row>
    <row r="22" spans="1:16" x14ac:dyDescent="0.2">
      <c r="A22">
        <v>2</v>
      </c>
      <c r="B22">
        <v>1</v>
      </c>
      <c r="C22" s="1" t="s">
        <v>11</v>
      </c>
      <c r="D22">
        <v>16</v>
      </c>
      <c r="E22">
        <v>2E-3</v>
      </c>
      <c r="F22">
        <f t="shared" si="0"/>
        <v>2.004008016032064E-3</v>
      </c>
      <c r="G22">
        <f t="shared" si="1"/>
        <v>-6.2126060957515188</v>
      </c>
      <c r="H22">
        <f t="shared" si="2"/>
        <v>2.7725887222397811</v>
      </c>
      <c r="O22">
        <v>0.92208636831717694</v>
      </c>
      <c r="P22">
        <v>0.82116932887181759</v>
      </c>
    </row>
    <row r="23" spans="1:16" x14ac:dyDescent="0.2">
      <c r="A23">
        <v>2</v>
      </c>
      <c r="B23">
        <v>1</v>
      </c>
      <c r="C23" s="1" t="s">
        <v>11</v>
      </c>
      <c r="D23">
        <v>32</v>
      </c>
      <c r="E23">
        <v>2.7E-2</v>
      </c>
      <c r="F23">
        <f t="shared" si="0"/>
        <v>2.7749229188078109E-2</v>
      </c>
      <c r="G23">
        <f t="shared" si="1"/>
        <v>-3.5845472161816758</v>
      </c>
      <c r="H23">
        <f t="shared" si="2"/>
        <v>3.4657359027997265</v>
      </c>
      <c r="O23">
        <v>189.35559252499036</v>
      </c>
      <c r="P23">
        <v>16</v>
      </c>
    </row>
    <row r="24" spans="1:16" x14ac:dyDescent="0.2">
      <c r="A24">
        <v>2</v>
      </c>
      <c r="B24">
        <v>1</v>
      </c>
      <c r="C24" s="1" t="s">
        <v>11</v>
      </c>
      <c r="D24">
        <v>64</v>
      </c>
      <c r="E24">
        <v>0.14000000000000001</v>
      </c>
      <c r="F24">
        <f t="shared" si="0"/>
        <v>0.16279069767441862</v>
      </c>
      <c r="G24">
        <f t="shared" si="1"/>
        <v>-1.8152899666382492</v>
      </c>
      <c r="H24">
        <f t="shared" si="2"/>
        <v>4.1588830833596715</v>
      </c>
      <c r="O24">
        <v>127.68608642205035</v>
      </c>
      <c r="P24">
        <v>10.78910506687666</v>
      </c>
    </row>
    <row r="25" spans="1:16" x14ac:dyDescent="0.2">
      <c r="A25">
        <v>2</v>
      </c>
      <c r="B25">
        <v>1</v>
      </c>
      <c r="C25" s="1" t="s">
        <v>11</v>
      </c>
      <c r="D25">
        <v>128</v>
      </c>
      <c r="E25">
        <v>0.34</v>
      </c>
      <c r="F25">
        <f t="shared" si="0"/>
        <v>0.51515151515151525</v>
      </c>
      <c r="G25">
        <f t="shared" si="1"/>
        <v>-0.66329421741026395</v>
      </c>
      <c r="H25">
        <f t="shared" si="2"/>
        <v>4.8520302639196169</v>
      </c>
    </row>
    <row r="26" spans="1:16" x14ac:dyDescent="0.2">
      <c r="A26">
        <v>2</v>
      </c>
      <c r="B26">
        <v>1</v>
      </c>
      <c r="C26" s="1" t="s">
        <v>11</v>
      </c>
      <c r="D26">
        <v>256</v>
      </c>
      <c r="E26">
        <v>0.54</v>
      </c>
      <c r="F26">
        <f t="shared" si="0"/>
        <v>1.173913043478261</v>
      </c>
      <c r="G26">
        <f t="shared" si="1"/>
        <v>0.16034265007517948</v>
      </c>
      <c r="H26">
        <f t="shared" si="2"/>
        <v>5.5451774444795623</v>
      </c>
    </row>
    <row r="27" spans="1:16" x14ac:dyDescent="0.2">
      <c r="A27">
        <v>2</v>
      </c>
      <c r="B27">
        <v>1</v>
      </c>
      <c r="C27" s="1" t="s">
        <v>11</v>
      </c>
      <c r="D27">
        <v>512</v>
      </c>
      <c r="E27">
        <v>0.68</v>
      </c>
      <c r="F27">
        <f t="shared" si="0"/>
        <v>2.1250000000000004</v>
      </c>
      <c r="G27">
        <f t="shared" si="1"/>
        <v>0.75377180237638031</v>
      </c>
      <c r="H27">
        <f t="shared" si="2"/>
        <v>6.2383246250395077</v>
      </c>
    </row>
    <row r="28" spans="1:16" x14ac:dyDescent="0.2">
      <c r="A28">
        <v>2</v>
      </c>
      <c r="B28">
        <v>1</v>
      </c>
      <c r="C28" s="1" t="s">
        <v>11</v>
      </c>
      <c r="D28">
        <v>1024</v>
      </c>
      <c r="E28">
        <v>0.77</v>
      </c>
      <c r="F28">
        <f t="shared" si="0"/>
        <v>3.347826086956522</v>
      </c>
      <c r="G28">
        <f t="shared" si="1"/>
        <v>1.2083112059245342</v>
      </c>
      <c r="H28">
        <f t="shared" si="2"/>
        <v>6.9314718055994531</v>
      </c>
    </row>
    <row r="29" spans="1:16" x14ac:dyDescent="0.2">
      <c r="A29">
        <v>2</v>
      </c>
      <c r="B29">
        <v>2</v>
      </c>
      <c r="C29" s="1" t="s">
        <v>12</v>
      </c>
      <c r="D29">
        <v>4</v>
      </c>
      <c r="E29">
        <v>5.0000000000000001E-3</v>
      </c>
      <c r="F29">
        <f t="shared" si="0"/>
        <v>5.0251256281407036E-3</v>
      </c>
      <c r="G29">
        <f t="shared" si="1"/>
        <v>-5.2933048247244923</v>
      </c>
      <c r="H29">
        <f t="shared" si="2"/>
        <v>1.3862943611198906</v>
      </c>
    </row>
    <row r="30" spans="1:16" x14ac:dyDescent="0.2">
      <c r="A30">
        <v>2</v>
      </c>
      <c r="B30">
        <v>2</v>
      </c>
      <c r="C30" s="1" t="s">
        <v>12</v>
      </c>
      <c r="D30">
        <v>8</v>
      </c>
      <c r="E30">
        <v>2E-3</v>
      </c>
      <c r="F30">
        <f t="shared" si="0"/>
        <v>2.004008016032064E-3</v>
      </c>
      <c r="G30">
        <f t="shared" si="1"/>
        <v>-6.2126060957515188</v>
      </c>
      <c r="H30">
        <f t="shared" si="2"/>
        <v>2.0794415416798357</v>
      </c>
    </row>
    <row r="31" spans="1:16" x14ac:dyDescent="0.2">
      <c r="A31">
        <v>2</v>
      </c>
      <c r="B31">
        <v>2</v>
      </c>
      <c r="C31" s="1" t="s">
        <v>12</v>
      </c>
      <c r="D31">
        <v>16</v>
      </c>
      <c r="E31">
        <v>7.0000000000000001E-3</v>
      </c>
      <c r="F31">
        <f t="shared" si="0"/>
        <v>7.0493454179254783E-3</v>
      </c>
      <c r="G31">
        <f t="shared" si="1"/>
        <v>-4.9548205149898594</v>
      </c>
      <c r="H31">
        <f t="shared" si="2"/>
        <v>2.7725887222397811</v>
      </c>
    </row>
    <row r="32" spans="1:16" x14ac:dyDescent="0.2">
      <c r="A32">
        <v>2</v>
      </c>
      <c r="B32">
        <v>2</v>
      </c>
      <c r="C32" s="1" t="s">
        <v>12</v>
      </c>
      <c r="D32">
        <v>32</v>
      </c>
      <c r="E32">
        <v>1.7999999999999999E-2</v>
      </c>
      <c r="F32">
        <f t="shared" si="0"/>
        <v>1.8329938900203666E-2</v>
      </c>
      <c r="G32">
        <f t="shared" si="1"/>
        <v>-3.9992195504583012</v>
      </c>
      <c r="H32">
        <f t="shared" si="2"/>
        <v>3.4657359027997265</v>
      </c>
    </row>
    <row r="33" spans="1:16" x14ac:dyDescent="0.2">
      <c r="A33">
        <v>2</v>
      </c>
      <c r="B33">
        <v>2</v>
      </c>
      <c r="C33" s="1" t="s">
        <v>12</v>
      </c>
      <c r="D33">
        <v>64</v>
      </c>
      <c r="E33">
        <v>0.15</v>
      </c>
      <c r="F33">
        <f t="shared" si="0"/>
        <v>0.17647058823529413</v>
      </c>
      <c r="G33">
        <f t="shared" si="1"/>
        <v>-1.7346010553881064</v>
      </c>
      <c r="H33">
        <f t="shared" si="2"/>
        <v>4.1588830833596715</v>
      </c>
    </row>
    <row r="34" spans="1:16" x14ac:dyDescent="0.2">
      <c r="A34">
        <v>2</v>
      </c>
      <c r="B34">
        <v>2</v>
      </c>
      <c r="C34" s="1" t="s">
        <v>12</v>
      </c>
      <c r="D34">
        <v>128</v>
      </c>
      <c r="E34">
        <v>0.41</v>
      </c>
      <c r="F34">
        <f t="shared" si="0"/>
        <v>0.69491525423728795</v>
      </c>
      <c r="G34">
        <f t="shared" si="1"/>
        <v>-0.36396537720141192</v>
      </c>
      <c r="H34">
        <f t="shared" si="2"/>
        <v>4.8520302639196169</v>
      </c>
    </row>
    <row r="35" spans="1:16" x14ac:dyDescent="0.2">
      <c r="A35">
        <v>2</v>
      </c>
      <c r="B35">
        <v>2</v>
      </c>
      <c r="C35" s="1" t="s">
        <v>12</v>
      </c>
      <c r="D35">
        <v>256</v>
      </c>
      <c r="E35">
        <v>0.54</v>
      </c>
      <c r="F35">
        <f t="shared" si="0"/>
        <v>1.173913043478261</v>
      </c>
      <c r="G35">
        <f t="shared" si="1"/>
        <v>0.16034265007517948</v>
      </c>
      <c r="H35">
        <f t="shared" si="2"/>
        <v>5.5451774444795623</v>
      </c>
    </row>
    <row r="36" spans="1:16" x14ac:dyDescent="0.2">
      <c r="A36">
        <v>2</v>
      </c>
      <c r="B36">
        <v>2</v>
      </c>
      <c r="C36" s="1" t="s">
        <v>12</v>
      </c>
      <c r="D36">
        <v>512</v>
      </c>
      <c r="E36">
        <v>0.62</v>
      </c>
      <c r="F36">
        <f t="shared" si="0"/>
        <v>1.631578947368421</v>
      </c>
      <c r="G36">
        <f t="shared" si="1"/>
        <v>0.48954822531870579</v>
      </c>
      <c r="H36">
        <f t="shared" si="2"/>
        <v>6.2383246250395077</v>
      </c>
    </row>
    <row r="37" spans="1:16" x14ac:dyDescent="0.2">
      <c r="A37">
        <v>2</v>
      </c>
      <c r="B37">
        <v>2</v>
      </c>
      <c r="C37" s="1" t="s">
        <v>12</v>
      </c>
      <c r="D37">
        <v>1024</v>
      </c>
      <c r="E37">
        <v>0.82</v>
      </c>
      <c r="F37">
        <f t="shared" si="0"/>
        <v>4.5555555555555545</v>
      </c>
      <c r="G37">
        <f t="shared" si="1"/>
        <v>1.5163474893680882</v>
      </c>
      <c r="H37">
        <f t="shared" si="2"/>
        <v>6.9314718055994531</v>
      </c>
    </row>
    <row r="38" spans="1:16" x14ac:dyDescent="0.2">
      <c r="A38">
        <v>3</v>
      </c>
      <c r="B38">
        <v>1</v>
      </c>
      <c r="C38" s="1" t="s">
        <v>13</v>
      </c>
      <c r="D38">
        <v>4</v>
      </c>
      <c r="E38">
        <v>1.7999999999999999E-2</v>
      </c>
      <c r="F38">
        <f t="shared" si="0"/>
        <v>1.8329938900203666E-2</v>
      </c>
      <c r="G38">
        <f t="shared" si="1"/>
        <v>-3.9992195504583012</v>
      </c>
      <c r="H38">
        <f t="shared" si="2"/>
        <v>1.3862943611198906</v>
      </c>
      <c r="O38" cm="1">
        <f t="array" ref="O38:P42">LINEST(G38:G55,H38:H55,TRUE,TRUE)</f>
        <v>1.290018687656779</v>
      </c>
      <c r="P38">
        <v>-8.8288208197908453</v>
      </c>
    </row>
    <row r="39" spans="1:16" x14ac:dyDescent="0.2">
      <c r="A39">
        <v>3</v>
      </c>
      <c r="B39">
        <v>1</v>
      </c>
      <c r="C39" s="1" t="s">
        <v>13</v>
      </c>
      <c r="D39">
        <v>8</v>
      </c>
      <c r="E39">
        <v>3.0000000000000001E-3</v>
      </c>
      <c r="F39">
        <f t="shared" si="0"/>
        <v>3.0090270812437314E-3</v>
      </c>
      <c r="G39">
        <f t="shared" si="1"/>
        <v>-5.8061384812937282</v>
      </c>
      <c r="H39">
        <f t="shared" si="2"/>
        <v>2.0794415416798357</v>
      </c>
      <c r="O39">
        <v>0.19375926655092135</v>
      </c>
      <c r="P39">
        <v>0.87726802506735613</v>
      </c>
    </row>
    <row r="40" spans="1:16" x14ac:dyDescent="0.2">
      <c r="A40">
        <v>3</v>
      </c>
      <c r="B40">
        <v>1</v>
      </c>
      <c r="C40" s="1" t="s">
        <v>13</v>
      </c>
      <c r="D40">
        <v>16</v>
      </c>
      <c r="E40">
        <v>2E-3</v>
      </c>
      <c r="F40">
        <f t="shared" si="0"/>
        <v>2.004008016032064E-3</v>
      </c>
      <c r="G40">
        <f t="shared" si="1"/>
        <v>-6.2126060957515188</v>
      </c>
      <c r="H40">
        <f t="shared" si="2"/>
        <v>2.7725887222397811</v>
      </c>
      <c r="O40">
        <v>0.73477820556482631</v>
      </c>
      <c r="P40">
        <v>1.4712232039031985</v>
      </c>
    </row>
    <row r="41" spans="1:16" x14ac:dyDescent="0.2">
      <c r="A41">
        <v>3</v>
      </c>
      <c r="B41">
        <v>1</v>
      </c>
      <c r="C41" s="1" t="s">
        <v>13</v>
      </c>
      <c r="D41">
        <v>32</v>
      </c>
      <c r="E41">
        <v>2E-3</v>
      </c>
      <c r="F41">
        <f t="shared" si="0"/>
        <v>2.004008016032064E-3</v>
      </c>
      <c r="G41">
        <f t="shared" si="1"/>
        <v>-6.2126060957515188</v>
      </c>
      <c r="H41">
        <f t="shared" si="2"/>
        <v>3.4657359027997265</v>
      </c>
      <c r="O41">
        <v>44.326867307696929</v>
      </c>
      <c r="P41">
        <v>16</v>
      </c>
    </row>
    <row r="42" spans="1:16" x14ac:dyDescent="0.2">
      <c r="A42">
        <v>3</v>
      </c>
      <c r="B42">
        <v>1</v>
      </c>
      <c r="C42" s="1" t="s">
        <v>13</v>
      </c>
      <c r="D42">
        <v>64</v>
      </c>
      <c r="E42">
        <v>4.0000000000000001E-3</v>
      </c>
      <c r="F42">
        <f t="shared" si="0"/>
        <v>4.0160642570281129E-3</v>
      </c>
      <c r="G42">
        <f t="shared" si="1"/>
        <v>-5.5174528964647074</v>
      </c>
      <c r="H42">
        <f t="shared" si="2"/>
        <v>4.1588830833596715</v>
      </c>
      <c r="O42">
        <v>95.945403031788516</v>
      </c>
      <c r="P42">
        <v>34.631963451251075</v>
      </c>
    </row>
    <row r="43" spans="1:16" x14ac:dyDescent="0.2">
      <c r="A43">
        <v>3</v>
      </c>
      <c r="B43">
        <v>1</v>
      </c>
      <c r="C43" s="1" t="s">
        <v>13</v>
      </c>
      <c r="D43">
        <v>128</v>
      </c>
      <c r="E43">
        <v>9.5000000000000001E-2</v>
      </c>
      <c r="F43">
        <f t="shared" si="0"/>
        <v>0.10497237569060773</v>
      </c>
      <c r="G43">
        <f t="shared" si="1"/>
        <v>-2.2540580520993854</v>
      </c>
      <c r="H43">
        <f t="shared" si="2"/>
        <v>4.8520302639196169</v>
      </c>
    </row>
    <row r="44" spans="1:16" x14ac:dyDescent="0.2">
      <c r="A44">
        <v>3</v>
      </c>
      <c r="B44">
        <v>1</v>
      </c>
      <c r="C44" s="1" t="s">
        <v>13</v>
      </c>
      <c r="D44">
        <v>256</v>
      </c>
      <c r="E44">
        <v>0.26</v>
      </c>
      <c r="F44">
        <f t="shared" si="0"/>
        <v>0.35135135135135137</v>
      </c>
      <c r="G44">
        <f t="shared" si="1"/>
        <v>-1.0459685551826876</v>
      </c>
      <c r="H44">
        <f t="shared" si="2"/>
        <v>5.5451774444795623</v>
      </c>
    </row>
    <row r="45" spans="1:16" x14ac:dyDescent="0.2">
      <c r="A45">
        <v>3</v>
      </c>
      <c r="B45">
        <v>1</v>
      </c>
      <c r="C45" s="1" t="s">
        <v>13</v>
      </c>
      <c r="D45">
        <v>512</v>
      </c>
      <c r="E45">
        <v>0.46</v>
      </c>
      <c r="F45">
        <f t="shared" si="0"/>
        <v>0.85185185185185186</v>
      </c>
      <c r="G45">
        <f t="shared" si="1"/>
        <v>-0.16034265007517937</v>
      </c>
      <c r="H45">
        <f t="shared" si="2"/>
        <v>6.2383246250395077</v>
      </c>
    </row>
    <row r="46" spans="1:16" x14ac:dyDescent="0.2">
      <c r="A46">
        <v>3</v>
      </c>
      <c r="B46">
        <v>1</v>
      </c>
      <c r="C46" s="1" t="s">
        <v>13</v>
      </c>
      <c r="D46">
        <v>1024</v>
      </c>
      <c r="E46">
        <v>0.68</v>
      </c>
      <c r="F46">
        <f t="shared" si="0"/>
        <v>2.1250000000000004</v>
      </c>
      <c r="G46">
        <f t="shared" si="1"/>
        <v>0.75377180237638031</v>
      </c>
      <c r="H46">
        <f t="shared" si="2"/>
        <v>6.9314718055994531</v>
      </c>
    </row>
    <row r="47" spans="1:16" x14ac:dyDescent="0.2">
      <c r="A47">
        <v>3</v>
      </c>
      <c r="B47">
        <v>2</v>
      </c>
      <c r="C47" s="1" t="s">
        <v>14</v>
      </c>
      <c r="D47">
        <v>4</v>
      </c>
      <c r="E47">
        <v>6.0000000000000001E-3</v>
      </c>
      <c r="F47">
        <f t="shared" si="0"/>
        <v>6.0362173038229381E-3</v>
      </c>
      <c r="G47">
        <f t="shared" si="1"/>
        <v>-5.1099777374285189</v>
      </c>
      <c r="H47">
        <f t="shared" si="2"/>
        <v>1.3862943611198906</v>
      </c>
    </row>
    <row r="48" spans="1:16" x14ac:dyDescent="0.2">
      <c r="A48">
        <v>3</v>
      </c>
      <c r="B48">
        <v>2</v>
      </c>
      <c r="C48" s="1" t="s">
        <v>14</v>
      </c>
      <c r="D48">
        <v>8</v>
      </c>
      <c r="E48">
        <v>2E-3</v>
      </c>
      <c r="F48">
        <f t="shared" si="0"/>
        <v>2.004008016032064E-3</v>
      </c>
      <c r="G48">
        <f t="shared" si="1"/>
        <v>-6.2126060957515188</v>
      </c>
      <c r="H48">
        <f t="shared" si="2"/>
        <v>2.0794415416798357</v>
      </c>
    </row>
    <row r="49" spans="1:8" x14ac:dyDescent="0.2">
      <c r="A49">
        <v>3</v>
      </c>
      <c r="B49">
        <v>2</v>
      </c>
      <c r="C49" s="1" t="s">
        <v>14</v>
      </c>
      <c r="D49">
        <v>16</v>
      </c>
      <c r="E49">
        <v>2E-3</v>
      </c>
      <c r="F49">
        <f t="shared" si="0"/>
        <v>2.004008016032064E-3</v>
      </c>
      <c r="G49">
        <f t="shared" si="1"/>
        <v>-6.2126060957515188</v>
      </c>
      <c r="H49">
        <f t="shared" si="2"/>
        <v>2.7725887222397811</v>
      </c>
    </row>
    <row r="50" spans="1:8" x14ac:dyDescent="0.2">
      <c r="A50">
        <v>3</v>
      </c>
      <c r="B50">
        <v>2</v>
      </c>
      <c r="C50" s="1" t="s">
        <v>14</v>
      </c>
      <c r="D50">
        <v>32</v>
      </c>
      <c r="E50">
        <v>2E-3</v>
      </c>
      <c r="F50">
        <f t="shared" si="0"/>
        <v>2.004008016032064E-3</v>
      </c>
      <c r="G50">
        <f t="shared" si="1"/>
        <v>-6.2126060957515188</v>
      </c>
      <c r="H50">
        <f t="shared" si="2"/>
        <v>3.4657359027997265</v>
      </c>
    </row>
    <row r="51" spans="1:8" x14ac:dyDescent="0.2">
      <c r="A51">
        <v>3</v>
      </c>
      <c r="B51">
        <v>2</v>
      </c>
      <c r="C51" s="1" t="s">
        <v>14</v>
      </c>
      <c r="D51">
        <v>64</v>
      </c>
      <c r="E51">
        <v>3.0000000000000001E-3</v>
      </c>
      <c r="F51">
        <f t="shared" si="0"/>
        <v>3.0090270812437314E-3</v>
      </c>
      <c r="G51">
        <f t="shared" si="1"/>
        <v>-5.8061384812937282</v>
      </c>
      <c r="H51">
        <f t="shared" si="2"/>
        <v>4.1588830833596715</v>
      </c>
    </row>
    <row r="52" spans="1:8" x14ac:dyDescent="0.2">
      <c r="A52">
        <v>3</v>
      </c>
      <c r="B52">
        <v>2</v>
      </c>
      <c r="C52" s="1" t="s">
        <v>14</v>
      </c>
      <c r="D52">
        <v>128</v>
      </c>
      <c r="E52">
        <v>9.9000000000000005E-2</v>
      </c>
      <c r="F52">
        <f t="shared" si="0"/>
        <v>0.10987791342952276</v>
      </c>
      <c r="G52">
        <f t="shared" si="1"/>
        <v>-2.2083854074737479</v>
      </c>
      <c r="H52">
        <f t="shared" si="2"/>
        <v>4.8520302639196169</v>
      </c>
    </row>
    <row r="53" spans="1:8" x14ac:dyDescent="0.2">
      <c r="A53">
        <v>3</v>
      </c>
      <c r="B53">
        <v>2</v>
      </c>
      <c r="C53" s="1" t="s">
        <v>14</v>
      </c>
      <c r="D53">
        <v>256</v>
      </c>
      <c r="E53">
        <v>0.25</v>
      </c>
      <c r="F53">
        <f t="shared" si="0"/>
        <v>0.33333333333333331</v>
      </c>
      <c r="G53">
        <f t="shared" si="1"/>
        <v>-1.0986122886681098</v>
      </c>
      <c r="H53">
        <f t="shared" si="2"/>
        <v>5.5451774444795623</v>
      </c>
    </row>
    <row r="54" spans="1:8" x14ac:dyDescent="0.2">
      <c r="A54">
        <v>3</v>
      </c>
      <c r="B54">
        <v>2</v>
      </c>
      <c r="C54" s="1" t="s">
        <v>14</v>
      </c>
      <c r="D54">
        <v>512</v>
      </c>
      <c r="E54">
        <v>0.53</v>
      </c>
      <c r="F54">
        <f t="shared" si="0"/>
        <v>1.1276595744680853</v>
      </c>
      <c r="G54">
        <f t="shared" si="1"/>
        <v>0.12014431184206341</v>
      </c>
      <c r="H54">
        <f t="shared" si="2"/>
        <v>6.2383246250395077</v>
      </c>
    </row>
    <row r="55" spans="1:8" x14ac:dyDescent="0.2">
      <c r="A55">
        <v>3</v>
      </c>
      <c r="B55">
        <v>2</v>
      </c>
      <c r="C55" s="1" t="s">
        <v>14</v>
      </c>
      <c r="D55">
        <v>1024</v>
      </c>
      <c r="E55">
        <v>0.7</v>
      </c>
      <c r="F55">
        <f t="shared" si="0"/>
        <v>2.333333333333333</v>
      </c>
      <c r="G55">
        <f t="shared" si="1"/>
        <v>0.84729786038720345</v>
      </c>
      <c r="H55">
        <f t="shared" si="2"/>
        <v>6.9314718055994531</v>
      </c>
    </row>
  </sheetData>
  <autoFilter ref="E1:E55" xr:uid="{5004FD87-DEAA-064C-924E-AB53A477E253}"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C3047-577B-2C4C-83F1-3C9A603F19F3}">
  <dimension ref="A1:R34"/>
  <sheetViews>
    <sheetView topLeftCell="B1" workbookViewId="0">
      <selection activeCell="F1" sqref="F1:F1048576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5</v>
      </c>
      <c r="H1" t="s">
        <v>15</v>
      </c>
      <c r="I1" t="s">
        <v>6</v>
      </c>
      <c r="J1" t="s">
        <v>7</v>
      </c>
      <c r="Q1" t="s">
        <v>16</v>
      </c>
    </row>
    <row r="2" spans="1:18" x14ac:dyDescent="0.2">
      <c r="A2">
        <v>1</v>
      </c>
      <c r="B2">
        <v>1</v>
      </c>
      <c r="C2" s="1" t="s">
        <v>9</v>
      </c>
      <c r="D2">
        <v>16</v>
      </c>
      <c r="E2">
        <v>1.0999999999999999E-2</v>
      </c>
      <c r="F2">
        <f>E2/(1-E2)</f>
        <v>1.1122345803842264E-2</v>
      </c>
      <c r="G2">
        <f t="shared" ref="G2" si="0">LN(F2)</f>
        <v>-4.4987990588243418</v>
      </c>
      <c r="H2">
        <f t="shared" ref="H2" si="1">LN(D2)</f>
        <v>2.7725887222397811</v>
      </c>
      <c r="I2" cm="1">
        <f t="array" ref="I2:J6">LINEST(G2:G34,H2:H34,TRUE,TRUE)</f>
        <v>1.1942314033295272</v>
      </c>
      <c r="J2">
        <v>-6.8904943761647255</v>
      </c>
      <c r="Q2" cm="1">
        <f t="array" ref="Q2:R6">LINEST(G2:G14,H2:H14,TRUE,TRUE)</f>
        <v>1.2336914892157418</v>
      </c>
      <c r="R2">
        <v>-6.6346167964674923</v>
      </c>
    </row>
    <row r="3" spans="1:18" x14ac:dyDescent="0.2">
      <c r="A3">
        <v>1</v>
      </c>
      <c r="B3">
        <v>1</v>
      </c>
      <c r="C3" s="1" t="s">
        <v>9</v>
      </c>
      <c r="D3">
        <v>32</v>
      </c>
      <c r="E3">
        <v>9.2999999999999999E-2</v>
      </c>
      <c r="F3">
        <f>E3/(1-E3)</f>
        <v>0.10253583241455347</v>
      </c>
      <c r="G3">
        <f t="shared" ref="G3:G34" si="2">LN(F3)</f>
        <v>-2.2775429569618808</v>
      </c>
      <c r="H3">
        <f>LN(D3)</f>
        <v>3.4657359027997265</v>
      </c>
      <c r="I3">
        <v>0.10360013130405182</v>
      </c>
      <c r="J3">
        <v>0.56238541751166582</v>
      </c>
      <c r="Q3">
        <v>0.13501031614210429</v>
      </c>
      <c r="R3">
        <v>0.69934109541565448</v>
      </c>
    </row>
    <row r="4" spans="1:18" x14ac:dyDescent="0.2">
      <c r="A4">
        <v>1</v>
      </c>
      <c r="B4">
        <v>1</v>
      </c>
      <c r="C4" s="1" t="s">
        <v>9</v>
      </c>
      <c r="D4">
        <v>64</v>
      </c>
      <c r="E4">
        <v>0.2</v>
      </c>
      <c r="F4">
        <f>E4/(1-E4)</f>
        <v>0.25</v>
      </c>
      <c r="G4">
        <f t="shared" si="2"/>
        <v>-1.3862943611198906</v>
      </c>
      <c r="H4">
        <f>LN(D4)</f>
        <v>4.1588830833596715</v>
      </c>
      <c r="I4">
        <v>0.81083604772338058</v>
      </c>
      <c r="J4">
        <v>0.71679456119355622</v>
      </c>
      <c r="Q4">
        <v>0.88359616741901881</v>
      </c>
      <c r="R4">
        <v>0.6368233583785613</v>
      </c>
    </row>
    <row r="5" spans="1:18" x14ac:dyDescent="0.2">
      <c r="A5">
        <v>1</v>
      </c>
      <c r="B5">
        <v>1</v>
      </c>
      <c r="C5" s="1" t="s">
        <v>9</v>
      </c>
      <c r="D5">
        <v>128</v>
      </c>
      <c r="E5">
        <v>0.5</v>
      </c>
      <c r="F5">
        <f>E5/(1-E5)</f>
        <v>1</v>
      </c>
      <c r="G5">
        <f t="shared" si="2"/>
        <v>0</v>
      </c>
      <c r="H5">
        <f>LN(D5)</f>
        <v>4.8520302639196169</v>
      </c>
      <c r="I5">
        <v>132.87900351472814</v>
      </c>
      <c r="J5">
        <v>31</v>
      </c>
      <c r="Q5">
        <v>83.498606756331512</v>
      </c>
      <c r="R5">
        <v>11</v>
      </c>
    </row>
    <row r="6" spans="1:18" x14ac:dyDescent="0.2">
      <c r="A6">
        <v>1</v>
      </c>
      <c r="B6">
        <v>1</v>
      </c>
      <c r="C6" s="1" t="s">
        <v>9</v>
      </c>
      <c r="D6">
        <v>256</v>
      </c>
      <c r="E6">
        <v>0.56000000000000005</v>
      </c>
      <c r="F6">
        <f>E6/(1-E6)</f>
        <v>1.2727272727272729</v>
      </c>
      <c r="G6">
        <f t="shared" si="2"/>
        <v>0.24116205681688824</v>
      </c>
      <c r="H6">
        <f>LN(D6)</f>
        <v>5.5451774444795623</v>
      </c>
      <c r="I6">
        <v>68.272493591486196</v>
      </c>
      <c r="J6">
        <v>15.927627731656548</v>
      </c>
      <c r="Q6">
        <v>33.862358124745839</v>
      </c>
      <c r="R6">
        <v>4.4609838875420449</v>
      </c>
    </row>
    <row r="7" spans="1:18" x14ac:dyDescent="0.2">
      <c r="A7">
        <v>1</v>
      </c>
      <c r="B7">
        <v>1</v>
      </c>
      <c r="C7" s="1" t="s">
        <v>9</v>
      </c>
      <c r="D7">
        <v>512</v>
      </c>
      <c r="E7">
        <v>0.69</v>
      </c>
      <c r="F7">
        <f>E7/(1-E7)</f>
        <v>2.2258064516129026</v>
      </c>
      <c r="G7">
        <f t="shared" si="2"/>
        <v>0.80011930011211285</v>
      </c>
      <c r="H7">
        <f>LN(D7)</f>
        <v>6.2383246250395077</v>
      </c>
    </row>
    <row r="8" spans="1:18" x14ac:dyDescent="0.2">
      <c r="A8">
        <v>1</v>
      </c>
      <c r="B8">
        <v>1</v>
      </c>
      <c r="C8" s="1" t="s">
        <v>9</v>
      </c>
      <c r="D8">
        <v>1024</v>
      </c>
      <c r="E8">
        <v>0.78</v>
      </c>
      <c r="F8">
        <f>E8/(1-E8)</f>
        <v>3.5454545454545459</v>
      </c>
      <c r="G8">
        <f t="shared" si="2"/>
        <v>1.2656663733312761</v>
      </c>
      <c r="H8">
        <f>LN(D8)</f>
        <v>6.9314718055994531</v>
      </c>
    </row>
    <row r="9" spans="1:18" x14ac:dyDescent="0.2">
      <c r="A9">
        <v>1</v>
      </c>
      <c r="B9">
        <v>2</v>
      </c>
      <c r="C9" s="1" t="s">
        <v>10</v>
      </c>
      <c r="D9">
        <v>32</v>
      </c>
      <c r="E9">
        <v>9.4E-2</v>
      </c>
      <c r="F9">
        <f>E9/(1-E9)</f>
        <v>0.10375275938189846</v>
      </c>
      <c r="G9">
        <f t="shared" si="2"/>
        <v>-2.2657445237729754</v>
      </c>
      <c r="H9">
        <f>LN(D9)</f>
        <v>3.4657359027997265</v>
      </c>
    </row>
    <row r="10" spans="1:18" x14ac:dyDescent="0.2">
      <c r="A10">
        <v>1</v>
      </c>
      <c r="B10">
        <v>2</v>
      </c>
      <c r="C10" s="1" t="s">
        <v>10</v>
      </c>
      <c r="D10">
        <v>64</v>
      </c>
      <c r="E10">
        <v>0.27</v>
      </c>
      <c r="F10">
        <f>E10/(1-E10)</f>
        <v>0.36986301369863017</v>
      </c>
      <c r="G10">
        <f t="shared" si="2"/>
        <v>-0.99462257514406194</v>
      </c>
      <c r="H10">
        <f>LN(D10)</f>
        <v>4.1588830833596715</v>
      </c>
    </row>
    <row r="11" spans="1:18" x14ac:dyDescent="0.2">
      <c r="A11">
        <v>1</v>
      </c>
      <c r="B11">
        <v>2</v>
      </c>
      <c r="C11" s="1" t="s">
        <v>10</v>
      </c>
      <c r="D11">
        <v>128</v>
      </c>
      <c r="E11">
        <v>0.57999999999999996</v>
      </c>
      <c r="F11">
        <f>E11/(1-E11)</f>
        <v>1.3809523809523807</v>
      </c>
      <c r="G11">
        <f t="shared" si="2"/>
        <v>0.32277339226305085</v>
      </c>
      <c r="H11">
        <f>LN(D11)</f>
        <v>4.8520302639196169</v>
      </c>
    </row>
    <row r="12" spans="1:18" x14ac:dyDescent="0.2">
      <c r="A12">
        <v>1</v>
      </c>
      <c r="B12">
        <v>2</v>
      </c>
      <c r="C12" s="1" t="s">
        <v>10</v>
      </c>
      <c r="D12">
        <v>256</v>
      </c>
      <c r="E12">
        <v>0.6</v>
      </c>
      <c r="F12">
        <f>E12/(1-E12)</f>
        <v>1.4999999999999998</v>
      </c>
      <c r="G12">
        <f t="shared" si="2"/>
        <v>0.40546510810816422</v>
      </c>
      <c r="H12">
        <f>LN(D12)</f>
        <v>5.5451774444795623</v>
      </c>
    </row>
    <row r="13" spans="1:18" x14ac:dyDescent="0.2">
      <c r="A13">
        <v>1</v>
      </c>
      <c r="B13">
        <v>2</v>
      </c>
      <c r="C13" s="1" t="s">
        <v>10</v>
      </c>
      <c r="D13">
        <v>512</v>
      </c>
      <c r="E13">
        <v>0.57999999999999996</v>
      </c>
      <c r="F13">
        <f>E13/(1-E13)</f>
        <v>1.3809523809523807</v>
      </c>
      <c r="G13">
        <f t="shared" si="2"/>
        <v>0.32277339226305085</v>
      </c>
      <c r="H13">
        <f>LN(D13)</f>
        <v>6.2383246250395077</v>
      </c>
    </row>
    <row r="14" spans="1:18" x14ac:dyDescent="0.2">
      <c r="A14">
        <v>1</v>
      </c>
      <c r="B14">
        <v>2</v>
      </c>
      <c r="C14" s="1" t="s">
        <v>10</v>
      </c>
      <c r="D14">
        <v>1024</v>
      </c>
      <c r="E14">
        <v>0.9</v>
      </c>
      <c r="F14">
        <f>E14/(1-E14)</f>
        <v>9.0000000000000018</v>
      </c>
      <c r="G14">
        <f t="shared" si="2"/>
        <v>2.1972245773362196</v>
      </c>
      <c r="H14">
        <f>LN(D14)</f>
        <v>6.9314718055994531</v>
      </c>
    </row>
    <row r="15" spans="1:18" x14ac:dyDescent="0.2">
      <c r="A15">
        <v>2</v>
      </c>
      <c r="B15">
        <v>1</v>
      </c>
      <c r="C15" s="1" t="s">
        <v>11</v>
      </c>
      <c r="D15">
        <v>32</v>
      </c>
      <c r="E15">
        <v>2.7E-2</v>
      </c>
      <c r="F15">
        <f>E15/(1-E15)</f>
        <v>2.7749229188078109E-2</v>
      </c>
      <c r="G15">
        <f t="shared" si="2"/>
        <v>-3.5845472161816758</v>
      </c>
      <c r="H15">
        <f>LN(D15)</f>
        <v>3.4657359027997265</v>
      </c>
      <c r="Q15" cm="1">
        <f t="array" ref="Q15:R19">LINEST(G15:G26,H15:H26,TRUE,TRUE)</f>
        <v>1.3864238616526443</v>
      </c>
      <c r="R15">
        <v>-7.8634895440867112</v>
      </c>
    </row>
    <row r="16" spans="1:18" x14ac:dyDescent="0.2">
      <c r="A16">
        <v>2</v>
      </c>
      <c r="B16">
        <v>1</v>
      </c>
      <c r="C16" s="1" t="s">
        <v>11</v>
      </c>
      <c r="D16">
        <v>64</v>
      </c>
      <c r="E16">
        <v>0.14000000000000001</v>
      </c>
      <c r="F16">
        <f>E16/(1-E16)</f>
        <v>0.16279069767441862</v>
      </c>
      <c r="G16">
        <f t="shared" si="2"/>
        <v>-1.8152899666382492</v>
      </c>
      <c r="H16">
        <f>LN(D16)</f>
        <v>4.1588830833596715</v>
      </c>
      <c r="Q16">
        <v>0.13019799155032241</v>
      </c>
      <c r="R16">
        <v>0.69417392626064001</v>
      </c>
    </row>
    <row r="17" spans="1:18" x14ac:dyDescent="0.2">
      <c r="A17">
        <v>2</v>
      </c>
      <c r="B17">
        <v>1</v>
      </c>
      <c r="C17" s="1" t="s">
        <v>11</v>
      </c>
      <c r="D17">
        <v>128</v>
      </c>
      <c r="E17">
        <v>0.34</v>
      </c>
      <c r="F17">
        <f>E17/(1-E17)</f>
        <v>0.51515151515151525</v>
      </c>
      <c r="G17">
        <f t="shared" si="2"/>
        <v>-0.66329421741026395</v>
      </c>
      <c r="H17">
        <f>LN(D17)</f>
        <v>4.8520302639196169</v>
      </c>
      <c r="Q17">
        <v>0.91895765129424511</v>
      </c>
      <c r="R17">
        <v>0.53390472953758505</v>
      </c>
    </row>
    <row r="18" spans="1:18" x14ac:dyDescent="0.2">
      <c r="A18">
        <v>2</v>
      </c>
      <c r="B18">
        <v>1</v>
      </c>
      <c r="C18" s="1" t="s">
        <v>11</v>
      </c>
      <c r="D18">
        <v>256</v>
      </c>
      <c r="E18">
        <v>0.54</v>
      </c>
      <c r="F18">
        <f>E18/(1-E18)</f>
        <v>1.173913043478261</v>
      </c>
      <c r="G18">
        <f t="shared" si="2"/>
        <v>0.16034265007517948</v>
      </c>
      <c r="H18">
        <f>LN(D18)</f>
        <v>5.5451774444795623</v>
      </c>
      <c r="Q18">
        <v>113.39227773750217</v>
      </c>
      <c r="R18">
        <v>10</v>
      </c>
    </row>
    <row r="19" spans="1:18" x14ac:dyDescent="0.2">
      <c r="A19">
        <v>2</v>
      </c>
      <c r="B19">
        <v>1</v>
      </c>
      <c r="C19" s="1" t="s">
        <v>11</v>
      </c>
      <c r="D19">
        <v>512</v>
      </c>
      <c r="E19">
        <v>0.68</v>
      </c>
      <c r="F19">
        <f>E19/(1-E19)</f>
        <v>2.1250000000000004</v>
      </c>
      <c r="G19">
        <f t="shared" si="2"/>
        <v>0.75377180237638031</v>
      </c>
      <c r="H19">
        <f>LN(D19)</f>
        <v>6.2383246250395077</v>
      </c>
      <c r="Q19">
        <v>32.322951845419482</v>
      </c>
      <c r="R19">
        <v>2.8505426022260183</v>
      </c>
    </row>
    <row r="20" spans="1:18" x14ac:dyDescent="0.2">
      <c r="A20">
        <v>2</v>
      </c>
      <c r="B20">
        <v>1</v>
      </c>
      <c r="C20" s="1" t="s">
        <v>11</v>
      </c>
      <c r="D20">
        <v>1024</v>
      </c>
      <c r="E20">
        <v>0.77</v>
      </c>
      <c r="F20">
        <f>E20/(1-E20)</f>
        <v>3.347826086956522</v>
      </c>
      <c r="G20">
        <f t="shared" si="2"/>
        <v>1.2083112059245342</v>
      </c>
      <c r="H20">
        <f>LN(D20)</f>
        <v>6.9314718055994531</v>
      </c>
    </row>
    <row r="21" spans="1:18" x14ac:dyDescent="0.2">
      <c r="A21">
        <v>2</v>
      </c>
      <c r="B21">
        <v>2</v>
      </c>
      <c r="C21" s="1" t="s">
        <v>12</v>
      </c>
      <c r="D21">
        <v>32</v>
      </c>
      <c r="E21">
        <v>1.7999999999999999E-2</v>
      </c>
      <c r="F21">
        <f>E21/(1-E21)</f>
        <v>1.8329938900203666E-2</v>
      </c>
      <c r="G21">
        <f t="shared" si="2"/>
        <v>-3.9992195504583012</v>
      </c>
      <c r="H21">
        <f>LN(D21)</f>
        <v>3.4657359027997265</v>
      </c>
    </row>
    <row r="22" spans="1:18" x14ac:dyDescent="0.2">
      <c r="A22">
        <v>2</v>
      </c>
      <c r="B22">
        <v>2</v>
      </c>
      <c r="C22" s="1" t="s">
        <v>12</v>
      </c>
      <c r="D22">
        <v>64</v>
      </c>
      <c r="E22">
        <v>0.15</v>
      </c>
      <c r="F22">
        <f>E22/(1-E22)</f>
        <v>0.17647058823529413</v>
      </c>
      <c r="G22">
        <f t="shared" si="2"/>
        <v>-1.7346010553881064</v>
      </c>
      <c r="H22">
        <f>LN(D22)</f>
        <v>4.1588830833596715</v>
      </c>
    </row>
    <row r="23" spans="1:18" x14ac:dyDescent="0.2">
      <c r="A23">
        <v>2</v>
      </c>
      <c r="B23">
        <v>2</v>
      </c>
      <c r="C23" s="1" t="s">
        <v>12</v>
      </c>
      <c r="D23">
        <v>128</v>
      </c>
      <c r="E23">
        <v>0.41</v>
      </c>
      <c r="F23">
        <f>E23/(1-E23)</f>
        <v>0.69491525423728795</v>
      </c>
      <c r="G23">
        <f t="shared" si="2"/>
        <v>-0.36396537720141192</v>
      </c>
      <c r="H23">
        <f>LN(D23)</f>
        <v>4.8520302639196169</v>
      </c>
    </row>
    <row r="24" spans="1:18" x14ac:dyDescent="0.2">
      <c r="A24">
        <v>2</v>
      </c>
      <c r="B24">
        <v>2</v>
      </c>
      <c r="C24" s="1" t="s">
        <v>12</v>
      </c>
      <c r="D24">
        <v>256</v>
      </c>
      <c r="E24">
        <v>0.54</v>
      </c>
      <c r="F24">
        <f>E24/(1-E24)</f>
        <v>1.173913043478261</v>
      </c>
      <c r="G24">
        <f t="shared" si="2"/>
        <v>0.16034265007517948</v>
      </c>
      <c r="H24">
        <f>LN(D24)</f>
        <v>5.5451774444795623</v>
      </c>
    </row>
    <row r="25" spans="1:18" x14ac:dyDescent="0.2">
      <c r="A25">
        <v>2</v>
      </c>
      <c r="B25">
        <v>2</v>
      </c>
      <c r="C25" s="1" t="s">
        <v>12</v>
      </c>
      <c r="D25">
        <v>512</v>
      </c>
      <c r="E25">
        <v>0.62</v>
      </c>
      <c r="F25">
        <f>E25/(1-E25)</f>
        <v>1.631578947368421</v>
      </c>
      <c r="G25">
        <f t="shared" si="2"/>
        <v>0.48954822531870579</v>
      </c>
      <c r="H25">
        <f>LN(D25)</f>
        <v>6.2383246250395077</v>
      </c>
    </row>
    <row r="26" spans="1:18" x14ac:dyDescent="0.2">
      <c r="A26">
        <v>2</v>
      </c>
      <c r="B26">
        <v>2</v>
      </c>
      <c r="C26" s="1" t="s">
        <v>12</v>
      </c>
      <c r="D26">
        <v>1024</v>
      </c>
      <c r="E26">
        <v>0.82</v>
      </c>
      <c r="F26">
        <f>E26/(1-E26)</f>
        <v>4.5555555555555545</v>
      </c>
      <c r="G26">
        <f t="shared" si="2"/>
        <v>1.5163474893680882</v>
      </c>
      <c r="H26">
        <f>LN(D26)</f>
        <v>6.9314718055994531</v>
      </c>
    </row>
    <row r="27" spans="1:18" x14ac:dyDescent="0.2">
      <c r="A27">
        <v>3</v>
      </c>
      <c r="B27">
        <v>1</v>
      </c>
      <c r="C27" s="1" t="s">
        <v>13</v>
      </c>
      <c r="D27">
        <v>128</v>
      </c>
      <c r="E27">
        <v>9.5000000000000001E-2</v>
      </c>
      <c r="F27">
        <f>E27/(1-E27)</f>
        <v>0.10497237569060773</v>
      </c>
      <c r="G27">
        <f t="shared" si="2"/>
        <v>-2.2540580520993854</v>
      </c>
      <c r="H27">
        <f>LN(D27)</f>
        <v>4.8520302639196169</v>
      </c>
      <c r="Q27" cm="1">
        <f t="array" ref="Q27:R31">LINEST(G27:G34,H27:H34,TRUE,TRUE)</f>
        <v>1.4639691570434565</v>
      </c>
      <c r="R27">
        <v>-9.2561109182285115</v>
      </c>
    </row>
    <row r="28" spans="1:18" x14ac:dyDescent="0.2">
      <c r="A28">
        <v>3</v>
      </c>
      <c r="B28">
        <v>1</v>
      </c>
      <c r="C28" s="1" t="s">
        <v>13</v>
      </c>
      <c r="D28">
        <v>256</v>
      </c>
      <c r="E28">
        <v>0.26</v>
      </c>
      <c r="F28">
        <f>E28/(1-E28)</f>
        <v>0.35135135135135137</v>
      </c>
      <c r="G28">
        <f t="shared" si="2"/>
        <v>-1.0459685551826876</v>
      </c>
      <c r="H28">
        <f>LN(D28)</f>
        <v>5.5451774444795623</v>
      </c>
      <c r="Q28">
        <v>6.0329030247135304E-2</v>
      </c>
      <c r="R28">
        <v>0.35850521286865383</v>
      </c>
    </row>
    <row r="29" spans="1:18" x14ac:dyDescent="0.2">
      <c r="A29">
        <v>3</v>
      </c>
      <c r="B29">
        <v>1</v>
      </c>
      <c r="C29" s="1" t="s">
        <v>13</v>
      </c>
      <c r="D29">
        <v>512</v>
      </c>
      <c r="E29">
        <v>0.46</v>
      </c>
      <c r="F29">
        <f>E29/(1-E29)</f>
        <v>0.85185185185185186</v>
      </c>
      <c r="G29">
        <f t="shared" si="2"/>
        <v>-0.16034265007517937</v>
      </c>
      <c r="H29">
        <f>LN(D29)</f>
        <v>6.2383246250395077</v>
      </c>
      <c r="Q29">
        <v>0.98991357267219104</v>
      </c>
      <c r="R29">
        <v>0.13223663990179441</v>
      </c>
    </row>
    <row r="30" spans="1:18" x14ac:dyDescent="0.2">
      <c r="A30">
        <v>3</v>
      </c>
      <c r="B30">
        <v>1</v>
      </c>
      <c r="C30" s="1" t="s">
        <v>13</v>
      </c>
      <c r="D30">
        <v>1024</v>
      </c>
      <c r="E30">
        <v>0.68</v>
      </c>
      <c r="F30">
        <f>E30/(1-E30)</f>
        <v>2.1250000000000004</v>
      </c>
      <c r="G30">
        <f t="shared" si="2"/>
        <v>0.75377180237638031</v>
      </c>
      <c r="H30">
        <f>LN(D30)</f>
        <v>6.9314718055994531</v>
      </c>
      <c r="Q30">
        <v>588.85879439766109</v>
      </c>
      <c r="R30">
        <v>6</v>
      </c>
    </row>
    <row r="31" spans="1:18" x14ac:dyDescent="0.2">
      <c r="A31">
        <v>3</v>
      </c>
      <c r="B31">
        <v>2</v>
      </c>
      <c r="C31" s="1" t="s">
        <v>14</v>
      </c>
      <c r="D31">
        <v>128</v>
      </c>
      <c r="E31">
        <v>9.9000000000000005E-2</v>
      </c>
      <c r="F31">
        <f>E31/(1-E31)</f>
        <v>0.10987791342952276</v>
      </c>
      <c r="G31">
        <f t="shared" si="2"/>
        <v>-2.2083854074737479</v>
      </c>
      <c r="H31">
        <f>LN(D31)</f>
        <v>4.8520302639196169</v>
      </c>
      <c r="Q31">
        <v>10.297096345401689</v>
      </c>
      <c r="R31">
        <v>0.10491917359510108</v>
      </c>
    </row>
    <row r="32" spans="1:18" x14ac:dyDescent="0.2">
      <c r="A32">
        <v>3</v>
      </c>
      <c r="B32">
        <v>2</v>
      </c>
      <c r="C32" s="1" t="s">
        <v>14</v>
      </c>
      <c r="D32">
        <v>256</v>
      </c>
      <c r="E32">
        <v>0.25</v>
      </c>
      <c r="F32">
        <f>E32/(1-E32)</f>
        <v>0.33333333333333331</v>
      </c>
      <c r="G32">
        <f t="shared" si="2"/>
        <v>-1.0986122886681098</v>
      </c>
      <c r="H32">
        <f>LN(D32)</f>
        <v>5.5451774444795623</v>
      </c>
    </row>
    <row r="33" spans="1:8" x14ac:dyDescent="0.2">
      <c r="A33">
        <v>3</v>
      </c>
      <c r="B33">
        <v>2</v>
      </c>
      <c r="C33" s="1" t="s">
        <v>14</v>
      </c>
      <c r="D33">
        <v>512</v>
      </c>
      <c r="E33">
        <v>0.53</v>
      </c>
      <c r="F33">
        <f>E33/(1-E33)</f>
        <v>1.1276595744680853</v>
      </c>
      <c r="G33">
        <f t="shared" si="2"/>
        <v>0.12014431184206341</v>
      </c>
      <c r="H33">
        <f>LN(D33)</f>
        <v>6.2383246250395077</v>
      </c>
    </row>
    <row r="34" spans="1:8" x14ac:dyDescent="0.2">
      <c r="A34">
        <v>3</v>
      </c>
      <c r="B34">
        <v>2</v>
      </c>
      <c r="C34" s="1" t="s">
        <v>14</v>
      </c>
      <c r="D34">
        <v>1024</v>
      </c>
      <c r="E34">
        <v>0.7</v>
      </c>
      <c r="F34">
        <f>E34/(1-E34)</f>
        <v>2.333333333333333</v>
      </c>
      <c r="G34">
        <f t="shared" si="2"/>
        <v>0.84729786038720345</v>
      </c>
      <c r="H34">
        <f>LN(D34)</f>
        <v>6.9314718055994531</v>
      </c>
    </row>
  </sheetData>
  <dataConsolidate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Nab_dependence</vt:lpstr>
      <vt:lpstr>censor frac&gt;=.01 Nab dependence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Famulare</dc:creator>
  <cp:keywords/>
  <dc:description/>
  <cp:lastModifiedBy>Mike Famulare</cp:lastModifiedBy>
  <dcterms:created xsi:type="dcterms:W3CDTF">2024-01-12T21:54:03Z</dcterms:created>
  <dcterms:modified xsi:type="dcterms:W3CDTF">2024-01-13T00:59:27Z</dcterms:modified>
  <cp:category/>
</cp:coreProperties>
</file>