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mulare/git/famulare/typhoid-immune-dynamics/data/"/>
    </mc:Choice>
  </mc:AlternateContent>
  <xr:revisionPtr revIDLastSave="0" documentId="13_ncr:1_{0FE7AA06-FDA7-0A41-B411-270E80FA35EC}" xr6:coauthVersionLast="47" xr6:coauthVersionMax="47" xr10:uidLastSave="{00000000-0000-0000-0000-000000000000}"/>
  <bookViews>
    <workbookView xWindow="15000" yWindow="840" windowWidth="19560" windowHeight="17440" xr2:uid="{3C28E045-1CB7-C04C-9830-A174AB0F25A4}"/>
  </bookViews>
  <sheets>
    <sheet name="efficacy" sheetId="1" r:id="rId1"/>
    <sheet name="immunogenicity" sheetId="2" r:id="rId2"/>
    <sheet name="Qadri2021_pre_post_given_positi" sheetId="3" r:id="rId3"/>
  </sheets>
  <definedNames>
    <definedName name="_xlnm._FilterDatabase" localSheetId="2" hidden="1">Qadri2021_pre_post_given_positi!$H$1:$H$900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8" i="3" l="1"/>
  <c r="F261" i="3"/>
  <c r="F265" i="3"/>
  <c r="F366" i="3"/>
  <c r="F169" i="3"/>
  <c r="F49" i="3"/>
  <c r="F107" i="3"/>
  <c r="F16" i="3"/>
  <c r="F8" i="3"/>
  <c r="F2" i="3"/>
  <c r="AD35" i="1"/>
  <c r="AD36" i="1"/>
  <c r="AD37" i="1"/>
  <c r="AD38" i="1"/>
  <c r="AD39" i="1"/>
  <c r="AD34" i="1"/>
  <c r="AC52" i="1"/>
  <c r="AC51" i="1"/>
  <c r="AB52" i="1"/>
  <c r="AB51" i="1"/>
  <c r="AC50" i="1"/>
  <c r="AB50" i="1"/>
  <c r="AC49" i="1"/>
  <c r="AB49" i="1"/>
  <c r="AD43" i="1"/>
  <c r="AD44" i="1"/>
  <c r="AD46" i="1"/>
  <c r="AD45" i="1"/>
  <c r="AD33" i="1"/>
  <c r="AD32" i="1"/>
</calcChain>
</file>

<file path=xl/sharedStrings.xml><?xml version="1.0" encoding="utf-8"?>
<sst xmlns="http://schemas.openxmlformats.org/spreadsheetml/2006/main" count="3928" uniqueCount="332">
  <si>
    <t>study</t>
  </si>
  <si>
    <t>source</t>
  </si>
  <si>
    <t>https://pmc.ncbi.nlm.nih.gov/articles/PMC8387974/</t>
  </si>
  <si>
    <t>vaccine</t>
  </si>
  <si>
    <t>Qadri2021</t>
  </si>
  <si>
    <t>Mirpur.Dhaka.Bangladesh</t>
  </si>
  <si>
    <t>dotname</t>
  </si>
  <si>
    <t>age_max_years</t>
  </si>
  <si>
    <t>publication_year</t>
  </si>
  <si>
    <t>endpoint_date</t>
  </si>
  <si>
    <t>outcome</t>
  </si>
  <si>
    <t>blood_culture_confirmed_typhoid_fever</t>
  </si>
  <si>
    <t>vaccine_schedule</t>
  </si>
  <si>
    <t>single_dose</t>
  </si>
  <si>
    <t>assay</t>
  </si>
  <si>
    <t>anti_Vi_IgG_VaccZyme</t>
  </si>
  <si>
    <t>endpoint</t>
  </si>
  <si>
    <t>total_individual_VE</t>
  </si>
  <si>
    <t>overall_cluster_VE</t>
  </si>
  <si>
    <t>indirect_individual_VE</t>
  </si>
  <si>
    <t>pathogen</t>
  </si>
  <si>
    <t>s_typhi</t>
  </si>
  <si>
    <t>vaccine_delivery</t>
  </si>
  <si>
    <t>campaign</t>
  </si>
  <si>
    <t>estimator</t>
  </si>
  <si>
    <t>IRR_poisson_regression</t>
  </si>
  <si>
    <t>notes</t>
  </si>
  <si>
    <t>N_treatment</t>
  </si>
  <si>
    <t>N_control</t>
  </si>
  <si>
    <t>29</t>
  </si>
  <si>
    <t>192</t>
  </si>
  <si>
    <t>30253</t>
  </si>
  <si>
    <t>control_person_years_followup</t>
  </si>
  <si>
    <t>treatment_person_years_followup</t>
  </si>
  <si>
    <t>control_positive</t>
  </si>
  <si>
    <t>treatment_positive</t>
  </si>
  <si>
    <t>30349</t>
  </si>
  <si>
    <t>85</t>
  </si>
  <si>
    <t>76</t>
  </si>
  <si>
    <t>91</t>
  </si>
  <si>
    <t>CI_interval</t>
  </si>
  <si>
    <t>97.5</t>
  </si>
  <si>
    <t>144</t>
  </si>
  <si>
    <t>331</t>
  </si>
  <si>
    <t>154449</t>
  </si>
  <si>
    <t>155458</t>
  </si>
  <si>
    <t>57</t>
  </si>
  <si>
    <t>43</t>
  </si>
  <si>
    <t>68</t>
  </si>
  <si>
    <t>115</t>
  </si>
  <si>
    <t>139</t>
  </si>
  <si>
    <t>124100</t>
  </si>
  <si>
    <t>125205</t>
  </si>
  <si>
    <t>19</t>
  </si>
  <si>
    <t>-12</t>
  </si>
  <si>
    <t>41</t>
  </si>
  <si>
    <t>95</t>
  </si>
  <si>
    <t>objective</t>
  </si>
  <si>
    <t>primary</t>
  </si>
  <si>
    <t>2</t>
  </si>
  <si>
    <t>4</t>
  </si>
  <si>
    <t>1</t>
  </si>
  <si>
    <t>9</t>
  </si>
  <si>
    <t>5</t>
  </si>
  <si>
    <t>secondary</t>
  </si>
  <si>
    <t>12</t>
  </si>
  <si>
    <t>34</t>
  </si>
  <si>
    <t>23</t>
  </si>
  <si>
    <t>107</t>
  </si>
  <si>
    <t>50</t>
  </si>
  <si>
    <t>37</t>
  </si>
  <si>
    <t>35</t>
  </si>
  <si>
    <t>62</t>
  </si>
  <si>
    <t>86</t>
  </si>
  <si>
    <t>24</t>
  </si>
  <si>
    <t>141</t>
  </si>
  <si>
    <t>2800</t>
  </si>
  <si>
    <t>4913</t>
  </si>
  <si>
    <t>6173</t>
  </si>
  <si>
    <t>9041</t>
  </si>
  <si>
    <t>2880</t>
  </si>
  <si>
    <t>21375</t>
  </si>
  <si>
    <t>32462</t>
  </si>
  <si>
    <t>11227</t>
  </si>
  <si>
    <t>2804</t>
  </si>
  <si>
    <t>7779</t>
  </si>
  <si>
    <t>4846</t>
  </si>
  <si>
    <t>6413</t>
  </si>
  <si>
    <t>9295</t>
  </si>
  <si>
    <t>2884</t>
  </si>
  <si>
    <t>21037</t>
  </si>
  <si>
    <t>32316</t>
  </si>
  <si>
    <t>11415</t>
  </si>
  <si>
    <t>81</t>
  </si>
  <si>
    <t>63</t>
  </si>
  <si>
    <t>32</t>
  </si>
  <si>
    <t>80</t>
  </si>
  <si>
    <t>59</t>
  </si>
  <si>
    <t>6</t>
  </si>
  <si>
    <t>88</t>
  </si>
  <si>
    <t>65</t>
  </si>
  <si>
    <t>-13</t>
  </si>
  <si>
    <t>39</t>
  </si>
  <si>
    <t>94</t>
  </si>
  <si>
    <t>20</t>
  </si>
  <si>
    <t>83</t>
  </si>
  <si>
    <t>-127</t>
  </si>
  <si>
    <t>89</t>
  </si>
  <si>
    <t>40</t>
  </si>
  <si>
    <t>73</t>
  </si>
  <si>
    <t>-78</t>
  </si>
  <si>
    <t>51</t>
  </si>
  <si>
    <t>78</t>
  </si>
  <si>
    <t>93</t>
  </si>
  <si>
    <t>75</t>
  </si>
  <si>
    <t>-80</t>
  </si>
  <si>
    <t>treatment_day0_N</t>
  </si>
  <si>
    <t>treatment_day0_elisa_U_per_ml_median</t>
  </si>
  <si>
    <t>treatment_day0_seropositive_percent</t>
  </si>
  <si>
    <t>&lt;7.5</t>
  </si>
  <si>
    <t>treatment_day28_N</t>
  </si>
  <si>
    <t>treatment_day28_seropositive_percent</t>
  </si>
  <si>
    <t>treatment_day28_elisa_U_per_ml_median</t>
  </si>
  <si>
    <t>treatment_day28_fold_rise_median</t>
  </si>
  <si>
    <t>treatment_day28_seroconversion_percent</t>
  </si>
  <si>
    <t>control_day0_N</t>
  </si>
  <si>
    <t>control_day0_seropositive_percent</t>
  </si>
  <si>
    <t>control_day0_elisa_U_per_ml_median</t>
  </si>
  <si>
    <t>control_day28_N</t>
  </si>
  <si>
    <t>control_day28_seropositive_percent</t>
  </si>
  <si>
    <t>control_day28_elisa_U_per_ml_median</t>
  </si>
  <si>
    <t>control_day28_fold_rise_median</t>
  </si>
  <si>
    <t>control_day28_seroconversion_percent</t>
  </si>
  <si>
    <t>Vi_IgG_U_per_ml</t>
  </si>
  <si>
    <t>day</t>
  </si>
  <si>
    <t>age_lower</t>
  </si>
  <si>
    <t>age_upper</t>
  </si>
  <si>
    <t>group</t>
  </si>
  <si>
    <t>control</t>
  </si>
  <si>
    <t>treatment</t>
  </si>
  <si>
    <t>Qadri2024</t>
  </si>
  <si>
    <t>https://www.thelancet.com/journals/lancet/article/PIIS0140-6736(24)01494-6/fulltext</t>
  </si>
  <si>
    <t>2024</t>
  </si>
  <si>
    <t>test_negative_design</t>
  </si>
  <si>
    <t>yes</t>
  </si>
  <si>
    <t>no</t>
  </si>
  <si>
    <t>preferred_for_individual_level_model_fitting</t>
  </si>
  <si>
    <t>endpoint is a composite estimate from the original trial and followup period IRR as explained in the paper</t>
  </si>
  <si>
    <t>18</t>
  </si>
  <si>
    <t>timepoint_months_authors</t>
  </si>
  <si>
    <t>15112023</t>
  </si>
  <si>
    <t>age_min_years</t>
  </si>
  <si>
    <t>0.75</t>
  </si>
  <si>
    <t>15</t>
  </si>
  <si>
    <t>total_individual_RR_waned_vs_recent</t>
  </si>
  <si>
    <t>VE = 1 - IRR. IRR reported in paper of 3.10 (1.53--6.29)</t>
  </si>
  <si>
    <t>2.75</t>
  </si>
  <si>
    <t>estimate</t>
  </si>
  <si>
    <t>lower</t>
  </si>
  <si>
    <t>upper</t>
  </si>
  <si>
    <t>1-12</t>
  </si>
  <si>
    <t>13-24</t>
  </si>
  <si>
    <t>37-48</t>
  </si>
  <si>
    <t>49-60</t>
  </si>
  <si>
    <t>16</t>
  </si>
  <si>
    <t>25-60</t>
  </si>
  <si>
    <t>1-24</t>
  </si>
  <si>
    <t>7</t>
  </si>
  <si>
    <t>10</t>
  </si>
  <si>
    <t>14</t>
  </si>
  <si>
    <t>interval_type</t>
  </si>
  <si>
    <t>quartile</t>
  </si>
  <si>
    <t>treatment_day28_elisa_U_per_ml_lower</t>
  </si>
  <si>
    <t>treatment_day28_elisa_U_per_ml_upper</t>
  </si>
  <si>
    <t>treatment_day28_fold_rise_lower</t>
  </si>
  <si>
    <t>95CI</t>
  </si>
  <si>
    <t>treatment_day0_elisa_U_per_ml_lower</t>
  </si>
  <si>
    <t>treatment_day0_elisa_U_per_ml_upper</t>
  </si>
  <si>
    <t>treatment_day28_fold_rise_upper</t>
  </si>
  <si>
    <t>control_day0_elisa_U_per_ml_lower</t>
  </si>
  <si>
    <t>control_day0_elisa_U_per_ml_upper</t>
  </si>
  <si>
    <t>control_day28_elisa_U_per_ml_lower</t>
  </si>
  <si>
    <t>control_day28_elisa_U_per_ml_upper</t>
  </si>
  <si>
    <t>control_day28_fold_rise_lower</t>
  </si>
  <si>
    <t>control_day28_fold_rise_upper</t>
  </si>
  <si>
    <t>treatment_day545_N</t>
  </si>
  <si>
    <t>treatment_day545_seropositive_percent</t>
  </si>
  <si>
    <t>treatment_day545_elisa_U_per_ml_median</t>
  </si>
  <si>
    <t>treatment_day545_elisa_U_per_ml_lower</t>
  </si>
  <si>
    <t>treatment_day545_elisa_U_per_ml_upper</t>
  </si>
  <si>
    <t>treatment_day730_N</t>
  </si>
  <si>
    <t>treatment_day730_seropositive_percent</t>
  </si>
  <si>
    <t>treatment_day730_elisa_U_per_ml_median</t>
  </si>
  <si>
    <t>treatment_day730_elisa_U_per_ml_lower</t>
  </si>
  <si>
    <t>treatment_day730_elisa_U_per_ml_upper</t>
  </si>
  <si>
    <t>treatment_day1460_N</t>
  </si>
  <si>
    <t>treatment_day1460_seropositive_percent</t>
  </si>
  <si>
    <t>treatment_day1460_elisa_U_per_ml_median</t>
  </si>
  <si>
    <t>treatment_day1460_elisa_U_per_ml_lower</t>
  </si>
  <si>
    <t>treatment_day1460_elisa_U_per_ml_upper</t>
  </si>
  <si>
    <t>treatment_day1825_N</t>
  </si>
  <si>
    <t>treatment_day1825_seropositive_percent</t>
  </si>
  <si>
    <t>treatment_day1825_elisa_U_per_ml_median</t>
  </si>
  <si>
    <t>treatment_day1825_elisa_U_per_ml_lower</t>
  </si>
  <si>
    <t>treatment_day1825_elisa_U_per_ml_upper</t>
  </si>
  <si>
    <t>antigen</t>
  </si>
  <si>
    <t>IgG</t>
  </si>
  <si>
    <t>IgA</t>
  </si>
  <si>
    <t>anti_Vi_IgA_VaccZyme</t>
  </si>
  <si>
    <t>&lt;3.0</t>
  </si>
  <si>
    <t>NampotaNkomba2022</t>
  </si>
  <si>
    <t>https://www.thelancet.com/journals/langlo/article/PIIS2214-109X(22)00275-3/fulltext</t>
  </si>
  <si>
    <t>Ndirande.Blantyre.Malawi</t>
  </si>
  <si>
    <t>control_day730_N</t>
  </si>
  <si>
    <t>control_day730_seropositive_percent</t>
  </si>
  <si>
    <t>control_day730_elisa_U_per_ml_median</t>
  </si>
  <si>
    <t>control_day730_elisa_U_per_ml_lower</t>
  </si>
  <si>
    <t>control_day730_elisa_U_per_ml_upper</t>
  </si>
  <si>
    <t>per-protocol population because we are not interested in people who were not vaccinated; seroconversion inferred by counting dots on figures</t>
  </si>
  <si>
    <t>seroconversion inferred by counting dots on figures; more complete than redundant earlier paper https://www.sciencedirect.com/science/article/pii/S0264410X23003973?via%3Dihub</t>
  </si>
  <si>
    <t>Jin2017</t>
  </si>
  <si>
    <t>https://pmc.ncbi.nlm.nih.gov/articles/PMC5720597/</t>
  </si>
  <si>
    <t>Vi-polysaccharide</t>
  </si>
  <si>
    <t>Oxford.England.UK</t>
  </si>
  <si>
    <t xml:space="preserve">seroprevalence is likely due to non-typhi cross-reactivity. No idea why titer responses are so low. </t>
  </si>
  <si>
    <t>composite</t>
  </si>
  <si>
    <t>facility</t>
  </si>
  <si>
    <t>fraction_outcome</t>
  </si>
  <si>
    <t>bacteremia</t>
  </si>
  <si>
    <t>stool</t>
  </si>
  <si>
    <t>stool_given_diagnosis</t>
  </si>
  <si>
    <t>bacteremia_CFU_per_ml</t>
  </si>
  <si>
    <t>median_range</t>
  </si>
  <si>
    <t>none</t>
  </si>
  <si>
    <t>symptomatic_given_diagnosed</t>
  </si>
  <si>
    <t>severe_given_diagnosed</t>
  </si>
  <si>
    <t>Shakya2021</t>
  </si>
  <si>
    <t>https://www.thelancet.com/journals/langlo/article/PIIS2214-109X(21)00346-6/fulltext</t>
  </si>
  <si>
    <t>Lalitpur.Nepal</t>
  </si>
  <si>
    <t>04092020</t>
  </si>
  <si>
    <t>Typbar-TCV</t>
  </si>
  <si>
    <t>control_day545_N</t>
  </si>
  <si>
    <t>control_day545_seropositive_percent</t>
  </si>
  <si>
    <t>control_day545_elisa_U_per_ml_median</t>
  </si>
  <si>
    <t>control_day545_elisa_U_per_ml_lower</t>
  </si>
  <si>
    <t>control_day545_elisa_U_per_ml_upper</t>
  </si>
  <si>
    <t>IQR</t>
  </si>
  <si>
    <t>https://pmc.ncbi.nlm.nih.gov/articles/PMC6785806/</t>
  </si>
  <si>
    <t>Shakya2019</t>
  </si>
  <si>
    <t>Mohan2015</t>
  </si>
  <si>
    <t>https://academic.oup.com/cid/article/61/3/393/490870?login=false</t>
  </si>
  <si>
    <t>2015</t>
  </si>
  <si>
    <t>mulitcenter.India</t>
  </si>
  <si>
    <t>45</t>
  </si>
  <si>
    <t>0.5</t>
  </si>
  <si>
    <t>treatment_day42_N</t>
  </si>
  <si>
    <t>treatment_day42_seropositive_percent</t>
  </si>
  <si>
    <t>treatment_day42_elisa_U_per_ml_median</t>
  </si>
  <si>
    <t>treatment_day42_elisa_U_per_ml_lower</t>
  </si>
  <si>
    <t>treatment_day42_elisa_U_per_ml_upper</t>
  </si>
  <si>
    <t>treatment_day42_fold_rise_median</t>
  </si>
  <si>
    <t>treatment_day42_fold_rise_lower</t>
  </si>
  <si>
    <t>treatment_day42_fold_rise_upper</t>
  </si>
  <si>
    <t>treatment_day42_seroconversion_percent</t>
  </si>
  <si>
    <t>13</t>
  </si>
  <si>
    <t>booster</t>
  </si>
  <si>
    <t>Patel2024</t>
  </si>
  <si>
    <t>https://www.thelancet.com/journals/lancet/article/PIIS0140-6736(23)02031-7/fulltext</t>
  </si>
  <si>
    <t>https://pmc.ncbi.nlm.nih.gov/articles/PMC8202713/</t>
  </si>
  <si>
    <t>2021</t>
  </si>
  <si>
    <t>Patel2021</t>
  </si>
  <si>
    <t>Blantyre.Malawi</t>
  </si>
  <si>
    <t>30092022</t>
  </si>
  <si>
    <t>03042020</t>
  </si>
  <si>
    <t>25-36</t>
  </si>
  <si>
    <t>49-55</t>
  </si>
  <si>
    <t>per-protocol</t>
  </si>
  <si>
    <t>discrete year</t>
  </si>
  <si>
    <t>1-55</t>
  </si>
  <si>
    <t>cumulative</t>
  </si>
  <si>
    <t>ITT cumulative</t>
  </si>
  <si>
    <t>per-protocol cumulative</t>
  </si>
  <si>
    <t>Ying2001</t>
  </si>
  <si>
    <t>https://www.nejm.org/doi/10.1056/NEJM200104263441701?url_ver=Z39.88-2003&amp;rfr_id=ori:rid:crossref.org&amp;rfr_dat=cr_pub%20%200www.ncbi.nlm.nih.gov</t>
  </si>
  <si>
    <t>2001</t>
  </si>
  <si>
    <t>Vi-rEPA</t>
  </si>
  <si>
    <t>two_dose_6_week</t>
  </si>
  <si>
    <t>1-27</t>
  </si>
  <si>
    <t>Cao_Lanh.Dong_Thap.Vietnam</t>
  </si>
  <si>
    <t>30052000</t>
  </si>
  <si>
    <t>treatment and control N estimated from reported total (771) and efficacy (87.7)</t>
  </si>
  <si>
    <t>IRR</t>
  </si>
  <si>
    <t>hospitalized_given_diagnosed</t>
  </si>
  <si>
    <t>timepoint_months_authors_min</t>
  </si>
  <si>
    <t>timepoint_months_authors_max</t>
  </si>
  <si>
    <t>endpoint_duration</t>
  </si>
  <si>
    <t>age_cohort</t>
  </si>
  <si>
    <t>1-18</t>
  </si>
  <si>
    <t>interval</t>
  </si>
  <si>
    <t>point</t>
  </si>
  <si>
    <t>total</t>
  </si>
  <si>
    <t>subgroup</t>
  </si>
  <si>
    <t>population</t>
  </si>
  <si>
    <t>intention-to-treat</t>
  </si>
  <si>
    <t>to_check</t>
  </si>
  <si>
    <t>3</t>
  </si>
  <si>
    <t>design_group</t>
  </si>
  <si>
    <t>8</t>
  </si>
  <si>
    <t>11</t>
  </si>
  <si>
    <t>17</t>
  </si>
  <si>
    <t>fever&gt;=38</t>
  </si>
  <si>
    <t>Kossaczka1999</t>
  </si>
  <si>
    <t>https://pmc.ncbi.nlm.nih.gov/articles/PMC96958/</t>
  </si>
  <si>
    <t>anti_Vi_IgG_Jackson_ImmunoResearch_Laboratories</t>
  </si>
  <si>
    <t>anti_Vi_IgA_HP6107_George_Carlone_CDC</t>
  </si>
  <si>
    <t>treatment_day182_N</t>
  </si>
  <si>
    <t>treatment_day182_seropositive_percent</t>
  </si>
  <si>
    <t>treatment_day182_elisa_U_per_ml_median</t>
  </si>
  <si>
    <t>treatment_day182_elisa_U_per_ml_lower</t>
  </si>
  <si>
    <t>treatment_day182_elisa_U_per_ml_upper</t>
  </si>
  <si>
    <t>Vi-rEPA2</t>
  </si>
  <si>
    <t>treatment_day70_N</t>
  </si>
  <si>
    <t>treatment_day70_seropositive_percent</t>
  </si>
  <si>
    <t>treatment_day70_elisa_U_per_ml_median</t>
  </si>
  <si>
    <t>treatment_day70_elisa_U_per_ml_lower</t>
  </si>
  <si>
    <t>treatment_day70_elisa_U_per_ml_upper</t>
  </si>
  <si>
    <t>N</t>
  </si>
  <si>
    <t>assuming balance</t>
  </si>
  <si>
    <t>surely missed some points due to plot resolution</t>
  </si>
  <si>
    <t>zero treatment dots observed below detection</t>
  </si>
  <si>
    <t>I'm missing 101 dots in the treatment…</t>
  </si>
  <si>
    <t>missing 150 points in treatment…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</si>
</sst>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49" fontId="2" fillId="0" borderId="0" xfId="1" applyNumberFormat="1"/>
    <xf numFmtId="165" fontId="0" fillId="0" borderId="0" xfId="0" applyNumberFormat="1"/>
    <xf numFmtId="0" fontId="0" fillId="0" borderId="0" xfId="0" quotePrefix="1"/>
    <xf numFmtId="0" fontId="2" fillId="0" borderId="0" xfId="1"/>
    <xf numFmtId="49" fontId="3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lancet.com/journals/lancet/article/PIIS0140-6736(23)02031-7/fulltext" TargetMode="External"/><Relationship Id="rId13" Type="http://schemas.openxmlformats.org/officeDocument/2006/relationships/hyperlink" Target="https://www.thelancet.com/journals/lancet/article/PIIS0140-6736(23)02031-7/fulltext" TargetMode="External"/><Relationship Id="rId18" Type="http://schemas.openxmlformats.org/officeDocument/2006/relationships/hyperlink" Target="https://www.nejm.org/doi/10.1056/NEJM200104263441701?url_ver=Z39.88-2003&amp;rfr_id=ori:rid:crossref.org&amp;rfr_dat=cr_pub%20%200www.ncbi.nlm.nih.gov" TargetMode="External"/><Relationship Id="rId3" Type="http://schemas.openxmlformats.org/officeDocument/2006/relationships/hyperlink" Target="https://pmc.ncbi.nlm.nih.gov/articles/PMC8202713/" TargetMode="External"/><Relationship Id="rId7" Type="http://schemas.openxmlformats.org/officeDocument/2006/relationships/hyperlink" Target="https://www.thelancet.com/journals/lancet/article/PIIS0140-6736(23)02031-7/fulltext" TargetMode="External"/><Relationship Id="rId12" Type="http://schemas.openxmlformats.org/officeDocument/2006/relationships/hyperlink" Target="https://www.thelancet.com/journals/lancet/article/PIIS0140-6736(23)02031-7/fulltext" TargetMode="External"/><Relationship Id="rId17" Type="http://schemas.openxmlformats.org/officeDocument/2006/relationships/hyperlink" Target="https://pmc.ncbi.nlm.nih.gov/articles/PMC5720597/" TargetMode="External"/><Relationship Id="rId2" Type="http://schemas.openxmlformats.org/officeDocument/2006/relationships/hyperlink" Target="https://pmc.ncbi.nlm.nih.gov/articles/PMC8202713/" TargetMode="External"/><Relationship Id="rId16" Type="http://schemas.openxmlformats.org/officeDocument/2006/relationships/hyperlink" Target="https://pmc.ncbi.nlm.nih.gov/articles/PMC8387974/" TargetMode="External"/><Relationship Id="rId1" Type="http://schemas.openxmlformats.org/officeDocument/2006/relationships/hyperlink" Target="https://www.thelancet.com/journals/lancet/article/PIIS0140-6736(24)01494-6/fulltext" TargetMode="External"/><Relationship Id="rId6" Type="http://schemas.openxmlformats.org/officeDocument/2006/relationships/hyperlink" Target="https://www.thelancet.com/journals/lancet/article/PIIS0140-6736(23)02031-7/fulltext" TargetMode="External"/><Relationship Id="rId11" Type="http://schemas.openxmlformats.org/officeDocument/2006/relationships/hyperlink" Target="https://www.thelancet.com/journals/lancet/article/PIIS0140-6736(23)02031-7/fulltext" TargetMode="External"/><Relationship Id="rId5" Type="http://schemas.openxmlformats.org/officeDocument/2006/relationships/hyperlink" Target="https://www.thelancet.com/journals/lancet/article/PIIS0140-6736(23)02031-7/fulltext" TargetMode="External"/><Relationship Id="rId15" Type="http://schemas.openxmlformats.org/officeDocument/2006/relationships/hyperlink" Target="https://pmc.ncbi.nlm.nih.gov/articles/PMC5720597/" TargetMode="External"/><Relationship Id="rId10" Type="http://schemas.openxmlformats.org/officeDocument/2006/relationships/hyperlink" Target="https://www.thelancet.com/journals/lancet/article/PIIS0140-6736(23)02031-7/fulltext" TargetMode="External"/><Relationship Id="rId4" Type="http://schemas.openxmlformats.org/officeDocument/2006/relationships/hyperlink" Target="https://pmc.ncbi.nlm.nih.gov/articles/PMC8202713/" TargetMode="External"/><Relationship Id="rId9" Type="http://schemas.openxmlformats.org/officeDocument/2006/relationships/hyperlink" Target="https://www.thelancet.com/journals/lancet/article/PIIS0140-6736(23)02031-7/fulltext" TargetMode="External"/><Relationship Id="rId14" Type="http://schemas.openxmlformats.org/officeDocument/2006/relationships/hyperlink" Target="https://www.thelancet.com/journals/lancet/article/PIIS0140-6736(23)02031-7/fulltex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mc.ncbi.nlm.nih.gov/articles/PMC8387974/" TargetMode="External"/><Relationship Id="rId2" Type="http://schemas.openxmlformats.org/officeDocument/2006/relationships/hyperlink" Target="https://academic.oup.com/cid/article/61/3/393/490870?login=false" TargetMode="External"/><Relationship Id="rId1" Type="http://schemas.openxmlformats.org/officeDocument/2006/relationships/hyperlink" Target="https://academic.oup.com/cid/article/61/3/393/490870?login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F573-8D26-E847-8FB6-13AA5974A482}">
  <dimension ref="A1:AH68"/>
  <sheetViews>
    <sheetView tabSelected="1" topLeftCell="A36" workbookViewId="0">
      <pane xSplit="1" topLeftCell="I1" activePane="topRight" state="frozen"/>
      <selection pane="topRight" activeCell="J60" sqref="J60"/>
    </sheetView>
  </sheetViews>
  <sheetFormatPr baseColWidth="10" defaultRowHeight="16" x14ac:dyDescent="0.2"/>
  <cols>
    <col min="1" max="21" width="10.83203125" style="1"/>
    <col min="24" max="25" width="10.83203125" style="2"/>
    <col min="26" max="29" width="10.83203125" style="3"/>
    <col min="30" max="32" width="10.83203125" style="6"/>
    <col min="33" max="33" width="10.83203125" style="3"/>
    <col min="34" max="16384" width="10.83203125" style="1"/>
  </cols>
  <sheetData>
    <row r="1" spans="1:34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3</v>
      </c>
      <c r="F1" s="1" t="s">
        <v>12</v>
      </c>
      <c r="G1" s="1" t="s">
        <v>6</v>
      </c>
      <c r="H1" s="1" t="s">
        <v>302</v>
      </c>
      <c r="I1" s="1" t="s">
        <v>151</v>
      </c>
      <c r="J1" s="1" t="s">
        <v>7</v>
      </c>
      <c r="K1" s="1" t="s">
        <v>10</v>
      </c>
      <c r="L1" s="1" t="s">
        <v>20</v>
      </c>
      <c r="M1" s="1" t="s">
        <v>16</v>
      </c>
      <c r="N1" s="1" t="s">
        <v>295</v>
      </c>
      <c r="O1" s="1" t="s">
        <v>296</v>
      </c>
      <c r="P1" s="1" t="s">
        <v>57</v>
      </c>
      <c r="Q1" s="1" t="s">
        <v>146</v>
      </c>
      <c r="R1" s="1" t="s">
        <v>22</v>
      </c>
      <c r="S1" s="1" t="s">
        <v>24</v>
      </c>
      <c r="T1" s="1" t="s">
        <v>149</v>
      </c>
      <c r="U1" s="1" t="s">
        <v>306</v>
      </c>
      <c r="V1" t="s">
        <v>293</v>
      </c>
      <c r="W1" t="s">
        <v>294</v>
      </c>
      <c r="X1" s="2" t="s">
        <v>27</v>
      </c>
      <c r="Y1" s="2" t="s">
        <v>28</v>
      </c>
      <c r="Z1" s="3" t="s">
        <v>35</v>
      </c>
      <c r="AA1" s="3" t="s">
        <v>34</v>
      </c>
      <c r="AB1" s="3" t="s">
        <v>33</v>
      </c>
      <c r="AC1" s="3" t="s">
        <v>32</v>
      </c>
      <c r="AD1" s="6" t="s">
        <v>157</v>
      </c>
      <c r="AE1" s="6" t="s">
        <v>158</v>
      </c>
      <c r="AF1" s="6" t="s">
        <v>159</v>
      </c>
      <c r="AG1" s="3" t="s">
        <v>40</v>
      </c>
      <c r="AH1" s="1" t="s">
        <v>26</v>
      </c>
    </row>
    <row r="2" spans="1:34" x14ac:dyDescent="0.2">
      <c r="A2" s="1" t="s">
        <v>4</v>
      </c>
      <c r="B2" s="5" t="s">
        <v>2</v>
      </c>
      <c r="C2" s="1">
        <v>2021</v>
      </c>
      <c r="D2" s="1">
        <v>10122019</v>
      </c>
      <c r="E2" s="1" t="s">
        <v>240</v>
      </c>
      <c r="F2" s="1" t="s">
        <v>13</v>
      </c>
      <c r="G2" s="1" t="s">
        <v>5</v>
      </c>
      <c r="H2" s="1" t="s">
        <v>304</v>
      </c>
      <c r="I2" s="1" t="s">
        <v>152</v>
      </c>
      <c r="J2" s="1">
        <v>15</v>
      </c>
      <c r="K2" s="1" t="s">
        <v>11</v>
      </c>
      <c r="L2" s="1" t="s">
        <v>21</v>
      </c>
      <c r="M2" s="1" t="s">
        <v>17</v>
      </c>
      <c r="N2" s="1" t="s">
        <v>279</v>
      </c>
      <c r="O2" s="1" t="s">
        <v>300</v>
      </c>
      <c r="P2" s="1" t="s">
        <v>58</v>
      </c>
      <c r="Q2" s="1" t="s">
        <v>144</v>
      </c>
      <c r="R2" s="1" t="s">
        <v>23</v>
      </c>
      <c r="S2" s="1" t="s">
        <v>25</v>
      </c>
      <c r="T2" s="1" t="s">
        <v>297</v>
      </c>
      <c r="U2" s="1" t="s">
        <v>61</v>
      </c>
      <c r="V2">
        <v>1</v>
      </c>
      <c r="W2">
        <v>18</v>
      </c>
      <c r="X2" s="2">
        <v>30882</v>
      </c>
      <c r="Y2" s="2">
        <v>30685</v>
      </c>
      <c r="Z2" s="3">
        <v>29</v>
      </c>
      <c r="AA2" s="3" t="s">
        <v>30</v>
      </c>
      <c r="AB2" s="3" t="s">
        <v>36</v>
      </c>
      <c r="AC2" s="3" t="s">
        <v>31</v>
      </c>
      <c r="AD2" s="6" t="s">
        <v>37</v>
      </c>
      <c r="AE2" s="6" t="s">
        <v>38</v>
      </c>
      <c r="AF2" s="6" t="s">
        <v>39</v>
      </c>
      <c r="AG2" s="3" t="s">
        <v>41</v>
      </c>
    </row>
    <row r="3" spans="1:34" x14ac:dyDescent="0.2">
      <c r="A3" s="1" t="s">
        <v>4</v>
      </c>
      <c r="B3" s="1" t="s">
        <v>2</v>
      </c>
      <c r="C3" s="1">
        <v>2021</v>
      </c>
      <c r="D3" s="1">
        <v>10122019</v>
      </c>
      <c r="E3" s="1" t="s">
        <v>240</v>
      </c>
      <c r="F3" s="1" t="s">
        <v>13</v>
      </c>
      <c r="G3" s="1" t="s">
        <v>5</v>
      </c>
      <c r="H3" s="1" t="s">
        <v>304</v>
      </c>
      <c r="I3" s="1" t="s">
        <v>152</v>
      </c>
      <c r="J3" s="1">
        <v>15</v>
      </c>
      <c r="K3" s="1" t="s">
        <v>11</v>
      </c>
      <c r="L3" s="1" t="s">
        <v>21</v>
      </c>
      <c r="M3" s="1" t="s">
        <v>18</v>
      </c>
      <c r="N3" s="1" t="s">
        <v>279</v>
      </c>
      <c r="O3" s="1" t="s">
        <v>300</v>
      </c>
      <c r="P3" s="1" t="s">
        <v>58</v>
      </c>
      <c r="Q3" s="1" t="s">
        <v>145</v>
      </c>
      <c r="R3" s="1" t="s">
        <v>23</v>
      </c>
      <c r="S3" s="1" t="s">
        <v>25</v>
      </c>
      <c r="T3" s="1" t="s">
        <v>297</v>
      </c>
      <c r="U3" s="1" t="s">
        <v>61</v>
      </c>
      <c r="V3">
        <v>1</v>
      </c>
      <c r="W3">
        <v>18</v>
      </c>
      <c r="X3" s="2">
        <v>155841</v>
      </c>
      <c r="Y3" s="2">
        <v>155448</v>
      </c>
      <c r="Z3" s="3" t="s">
        <v>42</v>
      </c>
      <c r="AA3" s="3" t="s">
        <v>43</v>
      </c>
      <c r="AB3" s="3" t="s">
        <v>44</v>
      </c>
      <c r="AC3" s="3" t="s">
        <v>45</v>
      </c>
      <c r="AD3" s="6" t="s">
        <v>46</v>
      </c>
      <c r="AE3" s="6" t="s">
        <v>47</v>
      </c>
      <c r="AF3" s="6" t="s">
        <v>48</v>
      </c>
      <c r="AG3" s="3" t="s">
        <v>41</v>
      </c>
    </row>
    <row r="4" spans="1:34" x14ac:dyDescent="0.2">
      <c r="A4" s="1" t="s">
        <v>4</v>
      </c>
      <c r="B4" s="1" t="s">
        <v>2</v>
      </c>
      <c r="C4" s="1">
        <v>2021</v>
      </c>
      <c r="D4" s="1">
        <v>10122019</v>
      </c>
      <c r="E4" s="1" t="s">
        <v>240</v>
      </c>
      <c r="F4" s="1" t="s">
        <v>13</v>
      </c>
      <c r="G4" s="1" t="s">
        <v>5</v>
      </c>
      <c r="H4" s="1" t="s">
        <v>304</v>
      </c>
      <c r="I4" s="1" t="s">
        <v>152</v>
      </c>
      <c r="J4" s="1">
        <v>15</v>
      </c>
      <c r="K4" s="1" t="s">
        <v>11</v>
      </c>
      <c r="L4" s="1" t="s">
        <v>21</v>
      </c>
      <c r="M4" s="1" t="s">
        <v>19</v>
      </c>
      <c r="N4" s="1" t="s">
        <v>279</v>
      </c>
      <c r="O4" s="1" t="s">
        <v>300</v>
      </c>
      <c r="P4" s="1" t="s">
        <v>58</v>
      </c>
      <c r="Q4" s="1" t="s">
        <v>145</v>
      </c>
      <c r="R4" s="1" t="s">
        <v>23</v>
      </c>
      <c r="S4" s="1" t="s">
        <v>25</v>
      </c>
      <c r="T4" s="1" t="s">
        <v>297</v>
      </c>
      <c r="U4" s="1" t="s">
        <v>61</v>
      </c>
      <c r="V4">
        <v>1</v>
      </c>
      <c r="W4">
        <v>18</v>
      </c>
      <c r="X4" s="2">
        <v>135110</v>
      </c>
      <c r="Y4" s="2">
        <v>134835</v>
      </c>
      <c r="Z4" s="3" t="s">
        <v>49</v>
      </c>
      <c r="AA4" s="3" t="s">
        <v>50</v>
      </c>
      <c r="AB4" s="3" t="s">
        <v>51</v>
      </c>
      <c r="AC4" s="3" t="s">
        <v>52</v>
      </c>
      <c r="AD4" s="6" t="s">
        <v>53</v>
      </c>
      <c r="AE4" s="6" t="s">
        <v>54</v>
      </c>
      <c r="AF4" s="6" t="s">
        <v>55</v>
      </c>
      <c r="AG4" s="3" t="s">
        <v>56</v>
      </c>
    </row>
    <row r="5" spans="1:34" x14ac:dyDescent="0.2">
      <c r="A5" s="1" t="s">
        <v>4</v>
      </c>
      <c r="B5" s="1" t="s">
        <v>2</v>
      </c>
      <c r="C5" s="1">
        <v>2021</v>
      </c>
      <c r="D5" s="1">
        <v>10122019</v>
      </c>
      <c r="E5" s="1" t="s">
        <v>240</v>
      </c>
      <c r="F5" s="1" t="s">
        <v>13</v>
      </c>
      <c r="G5" s="1" t="s">
        <v>5</v>
      </c>
      <c r="H5" s="1" t="s">
        <v>304</v>
      </c>
      <c r="I5" s="1" t="s">
        <v>152</v>
      </c>
      <c r="J5" s="1" t="s">
        <v>59</v>
      </c>
      <c r="K5" s="1" t="s">
        <v>11</v>
      </c>
      <c r="L5" s="1" t="s">
        <v>21</v>
      </c>
      <c r="M5" s="1" t="s">
        <v>17</v>
      </c>
      <c r="N5" s="1" t="s">
        <v>279</v>
      </c>
      <c r="O5" s="1" t="s">
        <v>301</v>
      </c>
      <c r="P5" s="1" t="s">
        <v>64</v>
      </c>
      <c r="Q5" s="1" t="s">
        <v>144</v>
      </c>
      <c r="R5" s="1" t="s">
        <v>23</v>
      </c>
      <c r="S5" s="1" t="s">
        <v>25</v>
      </c>
      <c r="T5" s="1" t="s">
        <v>297</v>
      </c>
      <c r="U5" s="1" t="s">
        <v>59</v>
      </c>
      <c r="V5">
        <v>1</v>
      </c>
      <c r="W5">
        <v>18</v>
      </c>
      <c r="Z5" s="3">
        <v>4</v>
      </c>
      <c r="AA5" s="3" t="s">
        <v>67</v>
      </c>
      <c r="AB5" s="3" t="s">
        <v>76</v>
      </c>
      <c r="AC5" s="3" t="s">
        <v>84</v>
      </c>
      <c r="AD5" s="6" t="s">
        <v>93</v>
      </c>
      <c r="AE5" s="6" t="s">
        <v>102</v>
      </c>
      <c r="AF5" s="6" t="s">
        <v>103</v>
      </c>
      <c r="AG5" s="3" t="s">
        <v>56</v>
      </c>
    </row>
    <row r="6" spans="1:34" x14ac:dyDescent="0.2">
      <c r="A6" s="1" t="s">
        <v>4</v>
      </c>
      <c r="B6" s="1" t="s">
        <v>2</v>
      </c>
      <c r="C6" s="1">
        <v>2021</v>
      </c>
      <c r="D6" s="1">
        <v>10122019</v>
      </c>
      <c r="E6" s="1" t="s">
        <v>240</v>
      </c>
      <c r="F6" s="1" t="s">
        <v>13</v>
      </c>
      <c r="G6" s="1" t="s">
        <v>5</v>
      </c>
      <c r="H6" s="1" t="s">
        <v>304</v>
      </c>
      <c r="I6" s="1" t="s">
        <v>152</v>
      </c>
      <c r="J6" s="1" t="s">
        <v>59</v>
      </c>
      <c r="K6" s="1" t="s">
        <v>11</v>
      </c>
      <c r="L6" s="1" t="s">
        <v>21</v>
      </c>
      <c r="M6" s="1" t="s">
        <v>18</v>
      </c>
      <c r="N6" s="1" t="s">
        <v>279</v>
      </c>
      <c r="O6" s="1" t="s">
        <v>301</v>
      </c>
      <c r="P6" s="1" t="s">
        <v>64</v>
      </c>
      <c r="Q6" s="1" t="s">
        <v>145</v>
      </c>
      <c r="R6" s="1" t="s">
        <v>23</v>
      </c>
      <c r="S6" s="1" t="s">
        <v>25</v>
      </c>
      <c r="T6" s="1" t="s">
        <v>297</v>
      </c>
      <c r="U6" s="1" t="s">
        <v>59</v>
      </c>
      <c r="V6">
        <v>1</v>
      </c>
      <c r="W6">
        <v>18</v>
      </c>
      <c r="Z6" s="3">
        <v>13</v>
      </c>
      <c r="AA6" s="3" t="s">
        <v>71</v>
      </c>
      <c r="AB6" s="3">
        <v>7861</v>
      </c>
      <c r="AC6" s="3" t="s">
        <v>85</v>
      </c>
      <c r="AD6" s="6" t="s">
        <v>94</v>
      </c>
      <c r="AE6" s="6" t="s">
        <v>104</v>
      </c>
      <c r="AF6" s="6" t="s">
        <v>105</v>
      </c>
      <c r="AG6" s="3" t="s">
        <v>56</v>
      </c>
    </row>
    <row r="7" spans="1:34" x14ac:dyDescent="0.2">
      <c r="A7" s="1" t="s">
        <v>4</v>
      </c>
      <c r="B7" s="1" t="s">
        <v>2</v>
      </c>
      <c r="C7" s="1">
        <v>2021</v>
      </c>
      <c r="D7" s="1">
        <v>10122019</v>
      </c>
      <c r="E7" s="1" t="s">
        <v>240</v>
      </c>
      <c r="F7" s="1" t="s">
        <v>13</v>
      </c>
      <c r="G7" s="1" t="s">
        <v>5</v>
      </c>
      <c r="H7" s="1" t="s">
        <v>304</v>
      </c>
      <c r="I7" s="1" t="s">
        <v>152</v>
      </c>
      <c r="J7" s="1" t="s">
        <v>59</v>
      </c>
      <c r="K7" s="1" t="s">
        <v>11</v>
      </c>
      <c r="L7" s="1" t="s">
        <v>21</v>
      </c>
      <c r="M7" s="1" t="s">
        <v>19</v>
      </c>
      <c r="N7" s="1" t="s">
        <v>279</v>
      </c>
      <c r="O7" s="1" t="s">
        <v>301</v>
      </c>
      <c r="P7" s="1" t="s">
        <v>64</v>
      </c>
      <c r="Q7" s="1" t="s">
        <v>145</v>
      </c>
      <c r="R7" s="1" t="s">
        <v>23</v>
      </c>
      <c r="S7" s="1" t="s">
        <v>25</v>
      </c>
      <c r="T7" s="1" t="s">
        <v>297</v>
      </c>
      <c r="U7" s="1" t="s">
        <v>59</v>
      </c>
      <c r="V7">
        <v>1</v>
      </c>
      <c r="W7">
        <v>18</v>
      </c>
      <c r="Z7" s="3">
        <v>8</v>
      </c>
      <c r="AA7" s="3" t="s">
        <v>65</v>
      </c>
      <c r="AB7" s="3" t="s">
        <v>77</v>
      </c>
      <c r="AC7" s="3" t="s">
        <v>86</v>
      </c>
      <c r="AD7" s="6" t="s">
        <v>95</v>
      </c>
      <c r="AE7" s="6" t="s">
        <v>106</v>
      </c>
      <c r="AF7" s="6" t="s">
        <v>96</v>
      </c>
      <c r="AG7" s="3" t="s">
        <v>56</v>
      </c>
    </row>
    <row r="8" spans="1:34" x14ac:dyDescent="0.2">
      <c r="A8" s="1" t="s">
        <v>4</v>
      </c>
      <c r="B8" s="1" t="s">
        <v>2</v>
      </c>
      <c r="C8" s="1">
        <v>2021</v>
      </c>
      <c r="D8" s="1">
        <v>10122019</v>
      </c>
      <c r="E8" s="1" t="s">
        <v>240</v>
      </c>
      <c r="F8" s="1" t="s">
        <v>13</v>
      </c>
      <c r="G8" s="1" t="s">
        <v>5</v>
      </c>
      <c r="H8" s="1" t="s">
        <v>304</v>
      </c>
      <c r="I8" s="1" t="s">
        <v>59</v>
      </c>
      <c r="J8" s="1" t="s">
        <v>60</v>
      </c>
      <c r="K8" s="1" t="s">
        <v>11</v>
      </c>
      <c r="L8" s="1" t="s">
        <v>21</v>
      </c>
      <c r="M8" s="1" t="s">
        <v>17</v>
      </c>
      <c r="N8" s="1" t="s">
        <v>279</v>
      </c>
      <c r="O8" s="1" t="s">
        <v>301</v>
      </c>
      <c r="P8" s="1" t="s">
        <v>64</v>
      </c>
      <c r="Q8" s="1" t="s">
        <v>144</v>
      </c>
      <c r="R8" s="1" t="s">
        <v>23</v>
      </c>
      <c r="S8" s="1" t="s">
        <v>25</v>
      </c>
      <c r="T8" s="1" t="s">
        <v>297</v>
      </c>
      <c r="U8" s="1" t="s">
        <v>59</v>
      </c>
      <c r="V8">
        <v>1</v>
      </c>
      <c r="W8">
        <v>18</v>
      </c>
      <c r="Z8" s="3" t="s">
        <v>65</v>
      </c>
      <c r="AA8" s="3" t="s">
        <v>72</v>
      </c>
      <c r="AB8" s="3" t="s">
        <v>78</v>
      </c>
      <c r="AC8" s="3" t="s">
        <v>87</v>
      </c>
      <c r="AD8" s="6" t="s">
        <v>96</v>
      </c>
      <c r="AE8" s="6" t="s">
        <v>72</v>
      </c>
      <c r="AF8" s="6" t="s">
        <v>107</v>
      </c>
      <c r="AG8" s="3" t="s">
        <v>56</v>
      </c>
    </row>
    <row r="9" spans="1:34" x14ac:dyDescent="0.2">
      <c r="A9" s="1" t="s">
        <v>4</v>
      </c>
      <c r="B9" s="1" t="s">
        <v>2</v>
      </c>
      <c r="C9" s="1">
        <v>2021</v>
      </c>
      <c r="D9" s="1">
        <v>10122019</v>
      </c>
      <c r="E9" s="1" t="s">
        <v>240</v>
      </c>
      <c r="F9" s="1" t="s">
        <v>13</v>
      </c>
      <c r="G9" s="1" t="s">
        <v>5</v>
      </c>
      <c r="H9" s="1" t="s">
        <v>304</v>
      </c>
      <c r="I9" s="1" t="s">
        <v>59</v>
      </c>
      <c r="J9" s="1" t="s">
        <v>60</v>
      </c>
      <c r="K9" s="1" t="s">
        <v>11</v>
      </c>
      <c r="L9" s="1" t="s">
        <v>21</v>
      </c>
      <c r="M9" s="1" t="s">
        <v>18</v>
      </c>
      <c r="N9" s="1" t="s">
        <v>279</v>
      </c>
      <c r="O9" s="1" t="s">
        <v>301</v>
      </c>
      <c r="P9" s="1" t="s">
        <v>64</v>
      </c>
      <c r="Q9" s="1" t="s">
        <v>145</v>
      </c>
      <c r="R9" s="1" t="s">
        <v>23</v>
      </c>
      <c r="S9" s="1" t="s">
        <v>25</v>
      </c>
      <c r="T9" s="1" t="s">
        <v>297</v>
      </c>
      <c r="U9" s="1" t="s">
        <v>59</v>
      </c>
      <c r="V9">
        <v>1</v>
      </c>
      <c r="W9">
        <v>18</v>
      </c>
      <c r="Z9" s="3" t="s">
        <v>66</v>
      </c>
      <c r="AA9" s="3" t="s">
        <v>73</v>
      </c>
      <c r="AB9" s="3" t="s">
        <v>79</v>
      </c>
      <c r="AC9" s="3" t="s">
        <v>88</v>
      </c>
      <c r="AD9" s="6" t="s">
        <v>97</v>
      </c>
      <c r="AE9" s="6" t="s">
        <v>108</v>
      </c>
      <c r="AF9" s="6" t="s">
        <v>109</v>
      </c>
      <c r="AG9" s="3" t="s">
        <v>56</v>
      </c>
    </row>
    <row r="10" spans="1:34" x14ac:dyDescent="0.2">
      <c r="A10" s="1" t="s">
        <v>4</v>
      </c>
      <c r="B10" s="1" t="s">
        <v>2</v>
      </c>
      <c r="C10" s="1">
        <v>2021</v>
      </c>
      <c r="D10" s="1">
        <v>10122019</v>
      </c>
      <c r="E10" s="1" t="s">
        <v>240</v>
      </c>
      <c r="F10" s="1" t="s">
        <v>13</v>
      </c>
      <c r="G10" s="1" t="s">
        <v>5</v>
      </c>
      <c r="H10" s="1" t="s">
        <v>304</v>
      </c>
      <c r="I10" s="1" t="s">
        <v>59</v>
      </c>
      <c r="J10" s="1" t="s">
        <v>60</v>
      </c>
      <c r="K10" s="1" t="s">
        <v>11</v>
      </c>
      <c r="L10" s="1" t="s">
        <v>21</v>
      </c>
      <c r="M10" s="1" t="s">
        <v>19</v>
      </c>
      <c r="N10" s="1" t="s">
        <v>279</v>
      </c>
      <c r="O10" s="1" t="s">
        <v>301</v>
      </c>
      <c r="P10" s="1" t="s">
        <v>64</v>
      </c>
      <c r="Q10" s="1" t="s">
        <v>145</v>
      </c>
      <c r="R10" s="1" t="s">
        <v>23</v>
      </c>
      <c r="S10" s="1" t="s">
        <v>25</v>
      </c>
      <c r="T10" s="1" t="s">
        <v>297</v>
      </c>
      <c r="U10" s="1" t="s">
        <v>59</v>
      </c>
      <c r="V10">
        <v>1</v>
      </c>
      <c r="W10">
        <v>18</v>
      </c>
      <c r="Z10" s="3" t="s">
        <v>67</v>
      </c>
      <c r="AA10" s="3" t="s">
        <v>74</v>
      </c>
      <c r="AB10" s="3" t="s">
        <v>80</v>
      </c>
      <c r="AC10" s="3" t="s">
        <v>89</v>
      </c>
      <c r="AD10" s="6" t="s">
        <v>98</v>
      </c>
      <c r="AE10" s="6" t="s">
        <v>110</v>
      </c>
      <c r="AF10" s="6" t="s">
        <v>111</v>
      </c>
      <c r="AG10" s="3" t="s">
        <v>56</v>
      </c>
    </row>
    <row r="11" spans="1:34" x14ac:dyDescent="0.2">
      <c r="A11" s="1" t="s">
        <v>4</v>
      </c>
      <c r="B11" s="1" t="s">
        <v>2</v>
      </c>
      <c r="C11" s="1">
        <v>2021</v>
      </c>
      <c r="D11" s="1">
        <v>10122019</v>
      </c>
      <c r="E11" s="1" t="s">
        <v>240</v>
      </c>
      <c r="F11" s="1" t="s">
        <v>13</v>
      </c>
      <c r="G11" s="1" t="s">
        <v>5</v>
      </c>
      <c r="H11" s="1" t="s">
        <v>304</v>
      </c>
      <c r="I11" s="1" t="s">
        <v>63</v>
      </c>
      <c r="J11" s="1">
        <v>15</v>
      </c>
      <c r="K11" s="1" t="s">
        <v>11</v>
      </c>
      <c r="L11" s="1" t="s">
        <v>21</v>
      </c>
      <c r="M11" s="1" t="s">
        <v>17</v>
      </c>
      <c r="N11" s="1" t="s">
        <v>279</v>
      </c>
      <c r="O11" s="1" t="s">
        <v>301</v>
      </c>
      <c r="P11" s="1" t="s">
        <v>64</v>
      </c>
      <c r="Q11" s="1" t="s">
        <v>144</v>
      </c>
      <c r="R11" s="1" t="s">
        <v>23</v>
      </c>
      <c r="S11" s="1" t="s">
        <v>25</v>
      </c>
      <c r="T11" s="1" t="s">
        <v>297</v>
      </c>
      <c r="U11" s="1" t="s">
        <v>59</v>
      </c>
      <c r="V11">
        <v>1</v>
      </c>
      <c r="W11">
        <v>18</v>
      </c>
      <c r="Z11" s="3" t="s">
        <v>68</v>
      </c>
      <c r="AA11" s="3" t="s">
        <v>68</v>
      </c>
      <c r="AB11" s="3" t="s">
        <v>81</v>
      </c>
      <c r="AC11" s="3" t="s">
        <v>90</v>
      </c>
      <c r="AD11" s="6" t="s">
        <v>99</v>
      </c>
      <c r="AE11" s="6" t="s">
        <v>112</v>
      </c>
      <c r="AF11" s="6" t="s">
        <v>113</v>
      </c>
      <c r="AG11" s="3" t="s">
        <v>56</v>
      </c>
    </row>
    <row r="12" spans="1:34" x14ac:dyDescent="0.2">
      <c r="A12" s="1" t="s">
        <v>4</v>
      </c>
      <c r="B12" s="1" t="s">
        <v>2</v>
      </c>
      <c r="C12" s="1">
        <v>2021</v>
      </c>
      <c r="D12" s="1">
        <v>10122019</v>
      </c>
      <c r="E12" s="1" t="s">
        <v>240</v>
      </c>
      <c r="F12" s="1" t="s">
        <v>13</v>
      </c>
      <c r="G12" s="1" t="s">
        <v>5</v>
      </c>
      <c r="H12" s="1" t="s">
        <v>304</v>
      </c>
      <c r="I12" s="1" t="s">
        <v>63</v>
      </c>
      <c r="J12" s="1">
        <v>15</v>
      </c>
      <c r="K12" s="1" t="s">
        <v>11</v>
      </c>
      <c r="L12" s="1" t="s">
        <v>21</v>
      </c>
      <c r="M12" s="1" t="s">
        <v>18</v>
      </c>
      <c r="N12" s="1" t="s">
        <v>279</v>
      </c>
      <c r="O12" s="1" t="s">
        <v>301</v>
      </c>
      <c r="P12" s="1" t="s">
        <v>64</v>
      </c>
      <c r="Q12" s="1" t="s">
        <v>145</v>
      </c>
      <c r="R12" s="1" t="s">
        <v>23</v>
      </c>
      <c r="S12" s="1" t="s">
        <v>25</v>
      </c>
      <c r="T12" s="1" t="s">
        <v>297</v>
      </c>
      <c r="U12" s="1" t="s">
        <v>59</v>
      </c>
      <c r="V12">
        <v>1</v>
      </c>
      <c r="W12">
        <v>18</v>
      </c>
      <c r="Z12" s="3" t="s">
        <v>69</v>
      </c>
      <c r="AA12" s="3" t="s">
        <v>75</v>
      </c>
      <c r="AB12" s="3" t="s">
        <v>82</v>
      </c>
      <c r="AC12" s="3" t="s">
        <v>91</v>
      </c>
      <c r="AD12" s="6" t="s">
        <v>100</v>
      </c>
      <c r="AE12" s="6" t="s">
        <v>69</v>
      </c>
      <c r="AF12" s="6" t="s">
        <v>114</v>
      </c>
      <c r="AG12" s="3" t="s">
        <v>56</v>
      </c>
    </row>
    <row r="13" spans="1:34" x14ac:dyDescent="0.2">
      <c r="A13" s="1" t="s">
        <v>4</v>
      </c>
      <c r="B13" s="1" t="s">
        <v>2</v>
      </c>
      <c r="C13" s="1">
        <v>2021</v>
      </c>
      <c r="D13" s="1">
        <v>10122019</v>
      </c>
      <c r="E13" s="1" t="s">
        <v>240</v>
      </c>
      <c r="F13" s="1" t="s">
        <v>13</v>
      </c>
      <c r="G13" s="1" t="s">
        <v>5</v>
      </c>
      <c r="H13" s="1" t="s">
        <v>304</v>
      </c>
      <c r="I13" s="1" t="s">
        <v>63</v>
      </c>
      <c r="J13" s="1">
        <v>15</v>
      </c>
      <c r="K13" s="1" t="s">
        <v>11</v>
      </c>
      <c r="L13" s="1" t="s">
        <v>21</v>
      </c>
      <c r="M13" s="1" t="s">
        <v>19</v>
      </c>
      <c r="N13" s="1" t="s">
        <v>279</v>
      </c>
      <c r="O13" s="1" t="s">
        <v>301</v>
      </c>
      <c r="P13" s="1" t="s">
        <v>64</v>
      </c>
      <c r="Q13" s="1" t="s">
        <v>145</v>
      </c>
      <c r="R13" s="1" t="s">
        <v>23</v>
      </c>
      <c r="S13" s="1" t="s">
        <v>25</v>
      </c>
      <c r="T13" s="1" t="s">
        <v>297</v>
      </c>
      <c r="U13" s="1" t="s">
        <v>59</v>
      </c>
      <c r="V13">
        <v>1</v>
      </c>
      <c r="W13">
        <v>18</v>
      </c>
      <c r="Z13" s="3" t="s">
        <v>70</v>
      </c>
      <c r="AA13" s="3" t="s">
        <v>66</v>
      </c>
      <c r="AB13" s="3" t="s">
        <v>83</v>
      </c>
      <c r="AC13" s="3" t="s">
        <v>92</v>
      </c>
      <c r="AD13" s="6" t="s">
        <v>101</v>
      </c>
      <c r="AE13" s="6" t="s">
        <v>115</v>
      </c>
      <c r="AF13" s="6" t="s">
        <v>29</v>
      </c>
      <c r="AG13" s="3" t="s">
        <v>56</v>
      </c>
    </row>
    <row r="14" spans="1:34" x14ac:dyDescent="0.2">
      <c r="A14" s="1" t="s">
        <v>140</v>
      </c>
      <c r="B14" s="1" t="s">
        <v>141</v>
      </c>
      <c r="C14" s="1" t="s">
        <v>142</v>
      </c>
      <c r="D14" s="1" t="s">
        <v>150</v>
      </c>
      <c r="E14" s="1" t="s">
        <v>240</v>
      </c>
      <c r="F14" s="1" t="s">
        <v>13</v>
      </c>
      <c r="G14" s="1" t="s">
        <v>5</v>
      </c>
      <c r="H14" s="1" t="s">
        <v>304</v>
      </c>
      <c r="I14" s="1" t="s">
        <v>152</v>
      </c>
      <c r="J14" s="1" t="s">
        <v>153</v>
      </c>
      <c r="K14" s="1" t="s">
        <v>11</v>
      </c>
      <c r="L14" s="1" t="s">
        <v>21</v>
      </c>
      <c r="M14" s="1" t="s">
        <v>17</v>
      </c>
      <c r="N14" s="1" t="s">
        <v>298</v>
      </c>
      <c r="O14" s="1" t="s">
        <v>300</v>
      </c>
      <c r="P14" s="1" t="s">
        <v>58</v>
      </c>
      <c r="Q14" s="1" t="s">
        <v>144</v>
      </c>
      <c r="R14" s="1" t="s">
        <v>23</v>
      </c>
      <c r="S14" s="1" t="s">
        <v>25</v>
      </c>
      <c r="T14" s="1" t="s">
        <v>166</v>
      </c>
      <c r="U14" s="1" t="s">
        <v>61</v>
      </c>
      <c r="V14">
        <v>1</v>
      </c>
      <c r="W14">
        <v>24</v>
      </c>
      <c r="X14" s="2">
        <v>27042</v>
      </c>
      <c r="Y14" s="2">
        <v>26599</v>
      </c>
      <c r="Z14" s="3">
        <v>32</v>
      </c>
      <c r="AA14" s="3">
        <v>197</v>
      </c>
      <c r="AB14" s="3">
        <v>34855</v>
      </c>
      <c r="AC14" s="3">
        <v>34590</v>
      </c>
      <c r="AD14" s="6">
        <v>84</v>
      </c>
      <c r="AE14" s="6">
        <v>74</v>
      </c>
      <c r="AF14" s="6">
        <v>90</v>
      </c>
      <c r="AG14" s="3" t="s">
        <v>56</v>
      </c>
    </row>
    <row r="15" spans="1:34" x14ac:dyDescent="0.2">
      <c r="A15" s="1" t="s">
        <v>140</v>
      </c>
      <c r="B15" s="1" t="s">
        <v>141</v>
      </c>
      <c r="C15" s="1" t="s">
        <v>142</v>
      </c>
      <c r="D15" s="1" t="s">
        <v>150</v>
      </c>
      <c r="E15" s="1" t="s">
        <v>240</v>
      </c>
      <c r="F15" s="1" t="s">
        <v>13</v>
      </c>
      <c r="G15" s="1" t="s">
        <v>5</v>
      </c>
      <c r="H15" s="1" t="s">
        <v>304</v>
      </c>
      <c r="I15" s="1" t="s">
        <v>152</v>
      </c>
      <c r="J15" s="1" t="s">
        <v>153</v>
      </c>
      <c r="K15" s="1" t="s">
        <v>11</v>
      </c>
      <c r="L15" s="1" t="s">
        <v>21</v>
      </c>
      <c r="M15" s="1" t="s">
        <v>154</v>
      </c>
      <c r="N15" s="1" t="s">
        <v>298</v>
      </c>
      <c r="O15" s="1" t="s">
        <v>300</v>
      </c>
      <c r="P15" s="1" t="s">
        <v>64</v>
      </c>
      <c r="Q15" s="1" t="s">
        <v>145</v>
      </c>
      <c r="R15" s="1" t="s">
        <v>23</v>
      </c>
      <c r="S15" s="1" t="s">
        <v>25</v>
      </c>
      <c r="T15" s="1" t="s">
        <v>165</v>
      </c>
      <c r="U15" s="1" t="s">
        <v>61</v>
      </c>
      <c r="V15">
        <v>25</v>
      </c>
      <c r="W15">
        <v>60</v>
      </c>
      <c r="X15" s="2">
        <v>21329</v>
      </c>
      <c r="Y15" s="2">
        <v>22451</v>
      </c>
      <c r="Z15" s="3">
        <v>45</v>
      </c>
      <c r="AA15" s="3">
        <v>14</v>
      </c>
      <c r="AB15" s="3">
        <v>46392</v>
      </c>
      <c r="AC15" s="3">
        <v>45161</v>
      </c>
      <c r="AD15" s="6">
        <v>-210</v>
      </c>
      <c r="AE15" s="6">
        <v>-529</v>
      </c>
      <c r="AF15" s="6">
        <v>-53</v>
      </c>
      <c r="AG15" s="3">
        <v>95</v>
      </c>
      <c r="AH15" s="1" t="s">
        <v>155</v>
      </c>
    </row>
    <row r="16" spans="1:34" x14ac:dyDescent="0.2">
      <c r="A16" s="1" t="s">
        <v>140</v>
      </c>
      <c r="B16" s="1" t="s">
        <v>141</v>
      </c>
      <c r="C16" s="1" t="s">
        <v>142</v>
      </c>
      <c r="D16" s="1" t="s">
        <v>150</v>
      </c>
      <c r="E16" s="1" t="s">
        <v>240</v>
      </c>
      <c r="F16" s="1" t="s">
        <v>13</v>
      </c>
      <c r="G16" s="1" t="s">
        <v>5</v>
      </c>
      <c r="H16" s="1" t="s">
        <v>304</v>
      </c>
      <c r="I16" s="1" t="s">
        <v>152</v>
      </c>
      <c r="J16" s="1" t="s">
        <v>153</v>
      </c>
      <c r="K16" s="1" t="s">
        <v>11</v>
      </c>
      <c r="L16" s="1" t="s">
        <v>21</v>
      </c>
      <c r="M16" s="1" t="s">
        <v>17</v>
      </c>
      <c r="N16" s="1" t="s">
        <v>298</v>
      </c>
      <c r="O16" s="1" t="s">
        <v>300</v>
      </c>
      <c r="P16" s="1" t="s">
        <v>64</v>
      </c>
      <c r="Q16" s="1" t="s">
        <v>144</v>
      </c>
      <c r="R16" s="1" t="s">
        <v>23</v>
      </c>
      <c r="S16" s="1" t="s">
        <v>25</v>
      </c>
      <c r="T16" s="1" t="s">
        <v>165</v>
      </c>
      <c r="U16" s="1" t="s">
        <v>61</v>
      </c>
      <c r="V16">
        <v>25</v>
      </c>
      <c r="W16">
        <v>60</v>
      </c>
      <c r="AD16" s="6">
        <v>50</v>
      </c>
      <c r="AE16" s="6">
        <v>-13</v>
      </c>
      <c r="AF16" s="6">
        <v>78</v>
      </c>
      <c r="AG16" s="3">
        <v>95</v>
      </c>
      <c r="AH16" s="1" t="s">
        <v>147</v>
      </c>
    </row>
    <row r="17" spans="1:33" x14ac:dyDescent="0.2">
      <c r="A17" s="1" t="s">
        <v>140</v>
      </c>
      <c r="B17" s="5" t="s">
        <v>141</v>
      </c>
      <c r="C17" s="1" t="s">
        <v>142</v>
      </c>
      <c r="D17" s="1" t="s">
        <v>150</v>
      </c>
      <c r="E17" s="1" t="s">
        <v>240</v>
      </c>
      <c r="F17" s="1" t="s">
        <v>13</v>
      </c>
      <c r="G17" s="1" t="s">
        <v>5</v>
      </c>
      <c r="H17" s="1" t="s">
        <v>304</v>
      </c>
      <c r="I17" s="1" t="s">
        <v>152</v>
      </c>
      <c r="J17" s="1" t="s">
        <v>153</v>
      </c>
      <c r="K17" s="1" t="s">
        <v>11</v>
      </c>
      <c r="L17" s="1" t="s">
        <v>21</v>
      </c>
      <c r="M17" s="1" t="s">
        <v>17</v>
      </c>
      <c r="N17" s="1" t="s">
        <v>298</v>
      </c>
      <c r="O17" s="1" t="s">
        <v>300</v>
      </c>
      <c r="P17" s="1" t="s">
        <v>64</v>
      </c>
      <c r="Q17" s="1" t="s">
        <v>145</v>
      </c>
      <c r="R17" s="1" t="s">
        <v>23</v>
      </c>
      <c r="S17" s="1" t="s">
        <v>143</v>
      </c>
      <c r="T17" s="1" t="s">
        <v>165</v>
      </c>
      <c r="U17" s="1" t="s">
        <v>305</v>
      </c>
      <c r="V17">
        <v>25</v>
      </c>
      <c r="W17">
        <v>60</v>
      </c>
      <c r="AD17" s="6">
        <v>55</v>
      </c>
      <c r="AE17" s="6">
        <v>36</v>
      </c>
      <c r="AF17" s="6">
        <v>68</v>
      </c>
      <c r="AG17" s="3">
        <v>95</v>
      </c>
    </row>
    <row r="18" spans="1:33" x14ac:dyDescent="0.2">
      <c r="A18" s="1" t="s">
        <v>140</v>
      </c>
      <c r="B18" s="1" t="s">
        <v>141</v>
      </c>
      <c r="C18" s="1" t="s">
        <v>142</v>
      </c>
      <c r="D18" s="1" t="s">
        <v>150</v>
      </c>
      <c r="E18" s="1" t="s">
        <v>240</v>
      </c>
      <c r="F18" s="1" t="s">
        <v>13</v>
      </c>
      <c r="G18" s="1" t="s">
        <v>5</v>
      </c>
      <c r="H18" s="1" t="s">
        <v>304</v>
      </c>
      <c r="I18" s="1" t="s">
        <v>152</v>
      </c>
      <c r="J18" s="1" t="s">
        <v>153</v>
      </c>
      <c r="K18" s="1" t="s">
        <v>11</v>
      </c>
      <c r="L18" s="1" t="s">
        <v>21</v>
      </c>
      <c r="M18" s="1" t="s">
        <v>17</v>
      </c>
      <c r="N18" s="1" t="s">
        <v>298</v>
      </c>
      <c r="O18" s="1" t="s">
        <v>300</v>
      </c>
      <c r="P18" s="1" t="s">
        <v>64</v>
      </c>
      <c r="Q18" s="1" t="s">
        <v>144</v>
      </c>
      <c r="R18" s="1" t="s">
        <v>23</v>
      </c>
      <c r="S18" s="1" t="s">
        <v>143</v>
      </c>
      <c r="T18" s="1" t="s">
        <v>160</v>
      </c>
      <c r="U18" s="1" t="s">
        <v>60</v>
      </c>
      <c r="V18">
        <v>1</v>
      </c>
      <c r="W18">
        <v>12</v>
      </c>
      <c r="AD18" s="6">
        <v>93</v>
      </c>
      <c r="AE18" s="6">
        <v>86</v>
      </c>
      <c r="AF18" s="6">
        <v>96</v>
      </c>
      <c r="AG18" s="3">
        <v>95</v>
      </c>
    </row>
    <row r="19" spans="1:33" x14ac:dyDescent="0.2">
      <c r="A19" s="1" t="s">
        <v>140</v>
      </c>
      <c r="B19" s="1" t="s">
        <v>141</v>
      </c>
      <c r="C19" s="1" t="s">
        <v>142</v>
      </c>
      <c r="D19" s="1" t="s">
        <v>150</v>
      </c>
      <c r="E19" s="1" t="s">
        <v>240</v>
      </c>
      <c r="F19" s="1" t="s">
        <v>13</v>
      </c>
      <c r="G19" s="1" t="s">
        <v>5</v>
      </c>
      <c r="H19" s="1" t="s">
        <v>304</v>
      </c>
      <c r="I19" s="1" t="s">
        <v>152</v>
      </c>
      <c r="J19" s="1" t="s">
        <v>153</v>
      </c>
      <c r="K19" s="1" t="s">
        <v>11</v>
      </c>
      <c r="L19" s="1" t="s">
        <v>21</v>
      </c>
      <c r="M19" s="1" t="s">
        <v>17</v>
      </c>
      <c r="N19" s="1" t="s">
        <v>298</v>
      </c>
      <c r="O19" s="1" t="s">
        <v>300</v>
      </c>
      <c r="P19" s="1" t="s">
        <v>64</v>
      </c>
      <c r="Q19" s="1" t="s">
        <v>144</v>
      </c>
      <c r="R19" s="1" t="s">
        <v>23</v>
      </c>
      <c r="S19" s="1" t="s">
        <v>143</v>
      </c>
      <c r="T19" s="1" t="s">
        <v>161</v>
      </c>
      <c r="U19" s="1" t="s">
        <v>60</v>
      </c>
      <c r="V19">
        <v>13</v>
      </c>
      <c r="W19">
        <v>24</v>
      </c>
      <c r="AD19" s="6">
        <v>89</v>
      </c>
      <c r="AE19" s="6">
        <v>78</v>
      </c>
      <c r="AF19" s="6">
        <v>94</v>
      </c>
      <c r="AG19" s="3">
        <v>95</v>
      </c>
    </row>
    <row r="20" spans="1:33" x14ac:dyDescent="0.2">
      <c r="A20" s="1" t="s">
        <v>140</v>
      </c>
      <c r="B20" s="1" t="s">
        <v>141</v>
      </c>
      <c r="C20" s="1" t="s">
        <v>142</v>
      </c>
      <c r="D20" s="1" t="s">
        <v>150</v>
      </c>
      <c r="E20" s="1" t="s">
        <v>240</v>
      </c>
      <c r="F20" s="1" t="s">
        <v>13</v>
      </c>
      <c r="G20" s="1" t="s">
        <v>5</v>
      </c>
      <c r="H20" s="1" t="s">
        <v>304</v>
      </c>
      <c r="I20" s="1" t="s">
        <v>152</v>
      </c>
      <c r="J20" s="1" t="s">
        <v>153</v>
      </c>
      <c r="K20" s="1" t="s">
        <v>11</v>
      </c>
      <c r="L20" s="1" t="s">
        <v>21</v>
      </c>
      <c r="M20" s="1" t="s">
        <v>17</v>
      </c>
      <c r="N20" s="1" t="s">
        <v>298</v>
      </c>
      <c r="O20" s="1" t="s">
        <v>300</v>
      </c>
      <c r="P20" s="1" t="s">
        <v>64</v>
      </c>
      <c r="Q20" s="1" t="s">
        <v>144</v>
      </c>
      <c r="R20" s="1" t="s">
        <v>23</v>
      </c>
      <c r="S20" s="1" t="s">
        <v>143</v>
      </c>
      <c r="T20" s="1" t="s">
        <v>162</v>
      </c>
      <c r="U20" s="1" t="s">
        <v>60</v>
      </c>
      <c r="V20">
        <v>37</v>
      </c>
      <c r="W20">
        <v>48</v>
      </c>
      <c r="AD20" s="6">
        <v>77</v>
      </c>
      <c r="AE20" s="6">
        <v>43</v>
      </c>
      <c r="AF20" s="6">
        <v>91</v>
      </c>
      <c r="AG20" s="3">
        <v>95</v>
      </c>
    </row>
    <row r="21" spans="1:33" x14ac:dyDescent="0.2">
      <c r="A21" s="1" t="s">
        <v>140</v>
      </c>
      <c r="B21" s="1" t="s">
        <v>141</v>
      </c>
      <c r="C21" s="1" t="s">
        <v>142</v>
      </c>
      <c r="D21" s="1" t="s">
        <v>150</v>
      </c>
      <c r="E21" s="1" t="s">
        <v>240</v>
      </c>
      <c r="F21" s="1" t="s">
        <v>13</v>
      </c>
      <c r="G21" s="1" t="s">
        <v>5</v>
      </c>
      <c r="H21" s="1" t="s">
        <v>304</v>
      </c>
      <c r="I21" s="1" t="s">
        <v>152</v>
      </c>
      <c r="J21" s="1" t="s">
        <v>153</v>
      </c>
      <c r="K21" s="1" t="s">
        <v>11</v>
      </c>
      <c r="L21" s="1" t="s">
        <v>21</v>
      </c>
      <c r="M21" s="1" t="s">
        <v>17</v>
      </c>
      <c r="N21" s="1" t="s">
        <v>298</v>
      </c>
      <c r="O21" s="1" t="s">
        <v>300</v>
      </c>
      <c r="P21" s="1" t="s">
        <v>64</v>
      </c>
      <c r="Q21" s="1" t="s">
        <v>144</v>
      </c>
      <c r="R21" s="1" t="s">
        <v>23</v>
      </c>
      <c r="S21" s="1" t="s">
        <v>143</v>
      </c>
      <c r="T21" s="1" t="s">
        <v>163</v>
      </c>
      <c r="U21" s="1" t="s">
        <v>60</v>
      </c>
      <c r="V21">
        <v>49</v>
      </c>
      <c r="W21">
        <v>60</v>
      </c>
      <c r="AD21" s="6">
        <v>39</v>
      </c>
      <c r="AE21" s="6">
        <v>-23</v>
      </c>
      <c r="AF21" s="6">
        <v>70</v>
      </c>
      <c r="AG21" s="3">
        <v>95</v>
      </c>
    </row>
    <row r="22" spans="1:33" x14ac:dyDescent="0.2">
      <c r="A22" s="1" t="s">
        <v>140</v>
      </c>
      <c r="B22" s="1" t="s">
        <v>141</v>
      </c>
      <c r="C22" s="1" t="s">
        <v>142</v>
      </c>
      <c r="D22" s="1" t="s">
        <v>150</v>
      </c>
      <c r="E22" s="1" t="s">
        <v>240</v>
      </c>
      <c r="F22" s="1" t="s">
        <v>13</v>
      </c>
      <c r="G22" s="1" t="s">
        <v>5</v>
      </c>
      <c r="H22" s="1" t="s">
        <v>304</v>
      </c>
      <c r="I22" s="1" t="s">
        <v>156</v>
      </c>
      <c r="J22" s="1" t="s">
        <v>98</v>
      </c>
      <c r="K22" s="1" t="s">
        <v>11</v>
      </c>
      <c r="L22" s="1" t="s">
        <v>21</v>
      </c>
      <c r="M22" s="1" t="s">
        <v>17</v>
      </c>
      <c r="N22" s="1" t="s">
        <v>298</v>
      </c>
      <c r="O22" s="1" t="s">
        <v>301</v>
      </c>
      <c r="P22" s="1" t="s">
        <v>64</v>
      </c>
      <c r="Q22" s="1" t="s">
        <v>144</v>
      </c>
      <c r="R22" s="1" t="s">
        <v>23</v>
      </c>
      <c r="S22" s="1" t="s">
        <v>143</v>
      </c>
      <c r="T22" s="1" t="s">
        <v>165</v>
      </c>
      <c r="U22" s="1" t="s">
        <v>63</v>
      </c>
      <c r="V22">
        <v>25</v>
      </c>
      <c r="W22">
        <v>60</v>
      </c>
      <c r="AD22" s="6">
        <v>24</v>
      </c>
      <c r="AE22" s="6">
        <v>-29</v>
      </c>
      <c r="AF22" s="6">
        <v>55</v>
      </c>
      <c r="AG22" s="3">
        <v>95</v>
      </c>
    </row>
    <row r="23" spans="1:33" x14ac:dyDescent="0.2">
      <c r="A23" s="1" t="s">
        <v>140</v>
      </c>
      <c r="B23" s="1" t="s">
        <v>141</v>
      </c>
      <c r="C23" s="1" t="s">
        <v>142</v>
      </c>
      <c r="D23" s="1" t="s">
        <v>150</v>
      </c>
      <c r="E23" s="1" t="s">
        <v>240</v>
      </c>
      <c r="F23" s="1" t="s">
        <v>13</v>
      </c>
      <c r="G23" s="1" t="s">
        <v>5</v>
      </c>
      <c r="H23" s="1" t="s">
        <v>304</v>
      </c>
      <c r="I23" s="1" t="s">
        <v>156</v>
      </c>
      <c r="J23" s="1" t="s">
        <v>98</v>
      </c>
      <c r="K23" s="1" t="s">
        <v>11</v>
      </c>
      <c r="L23" s="1" t="s">
        <v>21</v>
      </c>
      <c r="M23" s="1" t="s">
        <v>17</v>
      </c>
      <c r="N23" s="1" t="s">
        <v>298</v>
      </c>
      <c r="O23" s="1" t="s">
        <v>301</v>
      </c>
      <c r="P23" s="1" t="s">
        <v>64</v>
      </c>
      <c r="Q23" s="1" t="s">
        <v>144</v>
      </c>
      <c r="R23" s="1" t="s">
        <v>23</v>
      </c>
      <c r="S23" s="1" t="s">
        <v>143</v>
      </c>
      <c r="T23" s="1" t="s">
        <v>166</v>
      </c>
      <c r="U23" s="1" t="s">
        <v>63</v>
      </c>
      <c r="V23">
        <v>1</v>
      </c>
      <c r="W23">
        <v>24</v>
      </c>
      <c r="AD23" s="6">
        <v>85</v>
      </c>
      <c r="AE23" s="6">
        <v>60</v>
      </c>
      <c r="AF23" s="6">
        <v>94</v>
      </c>
      <c r="AG23" s="3">
        <v>95</v>
      </c>
    </row>
    <row r="24" spans="1:33" x14ac:dyDescent="0.2">
      <c r="A24" s="1" t="s">
        <v>140</v>
      </c>
      <c r="B24" s="1" t="s">
        <v>141</v>
      </c>
      <c r="C24" s="1" t="s">
        <v>142</v>
      </c>
      <c r="D24" s="1" t="s">
        <v>150</v>
      </c>
      <c r="E24" s="1" t="s">
        <v>240</v>
      </c>
      <c r="F24" s="1" t="s">
        <v>13</v>
      </c>
      <c r="G24" s="1" t="s">
        <v>5</v>
      </c>
      <c r="H24" s="1" t="s">
        <v>304</v>
      </c>
      <c r="I24" s="1" t="s">
        <v>167</v>
      </c>
      <c r="J24" s="1" t="s">
        <v>62</v>
      </c>
      <c r="K24" s="1" t="s">
        <v>11</v>
      </c>
      <c r="L24" s="1" t="s">
        <v>21</v>
      </c>
      <c r="M24" s="1" t="s">
        <v>17</v>
      </c>
      <c r="N24" s="1" t="s">
        <v>298</v>
      </c>
      <c r="O24" s="1" t="s">
        <v>301</v>
      </c>
      <c r="P24" s="1" t="s">
        <v>64</v>
      </c>
      <c r="Q24" s="1" t="s">
        <v>144</v>
      </c>
      <c r="R24" s="1" t="s">
        <v>23</v>
      </c>
      <c r="S24" s="1" t="s">
        <v>143</v>
      </c>
      <c r="T24" s="1" t="s">
        <v>165</v>
      </c>
      <c r="U24" s="1" t="s">
        <v>63</v>
      </c>
      <c r="V24">
        <v>25</v>
      </c>
      <c r="W24">
        <v>60</v>
      </c>
      <c r="AD24" s="6">
        <v>59</v>
      </c>
      <c r="AE24" s="6">
        <v>12</v>
      </c>
      <c r="AF24" s="6">
        <v>81</v>
      </c>
      <c r="AG24" s="3">
        <v>95</v>
      </c>
    </row>
    <row r="25" spans="1:33" x14ac:dyDescent="0.2">
      <c r="A25" s="1" t="s">
        <v>140</v>
      </c>
      <c r="B25" s="1" t="s">
        <v>141</v>
      </c>
      <c r="C25" s="1" t="s">
        <v>142</v>
      </c>
      <c r="D25" s="1" t="s">
        <v>150</v>
      </c>
      <c r="E25" s="1" t="s">
        <v>240</v>
      </c>
      <c r="F25" s="1" t="s">
        <v>13</v>
      </c>
      <c r="G25" s="1" t="s">
        <v>5</v>
      </c>
      <c r="H25" s="1" t="s">
        <v>304</v>
      </c>
      <c r="I25" s="1" t="s">
        <v>167</v>
      </c>
      <c r="J25" s="1" t="s">
        <v>62</v>
      </c>
      <c r="K25" s="1" t="s">
        <v>11</v>
      </c>
      <c r="L25" s="1" t="s">
        <v>21</v>
      </c>
      <c r="M25" s="1" t="s">
        <v>17</v>
      </c>
      <c r="N25" s="1" t="s">
        <v>298</v>
      </c>
      <c r="O25" s="1" t="s">
        <v>301</v>
      </c>
      <c r="P25" s="1" t="s">
        <v>64</v>
      </c>
      <c r="Q25" s="1" t="s">
        <v>144</v>
      </c>
      <c r="R25" s="1" t="s">
        <v>23</v>
      </c>
      <c r="S25" s="1" t="s">
        <v>143</v>
      </c>
      <c r="T25" s="1" t="s">
        <v>166</v>
      </c>
      <c r="U25" s="1" t="s">
        <v>63</v>
      </c>
      <c r="V25">
        <v>1</v>
      </c>
      <c r="W25">
        <v>24</v>
      </c>
      <c r="AD25" s="6">
        <v>87</v>
      </c>
      <c r="AE25" s="6">
        <v>62</v>
      </c>
      <c r="AF25" s="6">
        <v>95</v>
      </c>
      <c r="AG25" s="3">
        <v>95</v>
      </c>
    </row>
    <row r="26" spans="1:33" x14ac:dyDescent="0.2">
      <c r="A26" s="1" t="s">
        <v>140</v>
      </c>
      <c r="B26" s="1" t="s">
        <v>141</v>
      </c>
      <c r="C26" s="1" t="s">
        <v>142</v>
      </c>
      <c r="D26" s="1" t="s">
        <v>150</v>
      </c>
      <c r="E26" s="1" t="s">
        <v>240</v>
      </c>
      <c r="F26" s="1" t="s">
        <v>13</v>
      </c>
      <c r="G26" s="1" t="s">
        <v>5</v>
      </c>
      <c r="H26" s="1" t="s">
        <v>304</v>
      </c>
      <c r="I26" s="1" t="s">
        <v>168</v>
      </c>
      <c r="J26" s="1" t="s">
        <v>169</v>
      </c>
      <c r="K26" s="1" t="s">
        <v>11</v>
      </c>
      <c r="L26" s="1" t="s">
        <v>21</v>
      </c>
      <c r="M26" s="1" t="s">
        <v>17</v>
      </c>
      <c r="N26" s="1" t="s">
        <v>298</v>
      </c>
      <c r="O26" s="1" t="s">
        <v>301</v>
      </c>
      <c r="P26" s="1" t="s">
        <v>64</v>
      </c>
      <c r="Q26" s="1" t="s">
        <v>144</v>
      </c>
      <c r="R26" s="1" t="s">
        <v>23</v>
      </c>
      <c r="S26" s="1" t="s">
        <v>143</v>
      </c>
      <c r="T26" s="1" t="s">
        <v>165</v>
      </c>
      <c r="U26" s="1" t="s">
        <v>63</v>
      </c>
      <c r="V26">
        <v>25</v>
      </c>
      <c r="W26">
        <v>60</v>
      </c>
      <c r="AD26" s="6">
        <v>74</v>
      </c>
      <c r="AE26" s="6">
        <v>41</v>
      </c>
      <c r="AF26" s="6">
        <v>89</v>
      </c>
      <c r="AG26" s="3">
        <v>95</v>
      </c>
    </row>
    <row r="27" spans="1:33" x14ac:dyDescent="0.2">
      <c r="A27" s="1" t="s">
        <v>140</v>
      </c>
      <c r="B27" s="1" t="s">
        <v>141</v>
      </c>
      <c r="C27" s="1" t="s">
        <v>142</v>
      </c>
      <c r="D27" s="1" t="s">
        <v>150</v>
      </c>
      <c r="E27" s="1" t="s">
        <v>240</v>
      </c>
      <c r="F27" s="1" t="s">
        <v>13</v>
      </c>
      <c r="G27" s="1" t="s">
        <v>5</v>
      </c>
      <c r="H27" s="1" t="s">
        <v>304</v>
      </c>
      <c r="I27" s="1" t="s">
        <v>168</v>
      </c>
      <c r="J27" s="1" t="s">
        <v>169</v>
      </c>
      <c r="K27" s="1" t="s">
        <v>11</v>
      </c>
      <c r="L27" s="1" t="s">
        <v>21</v>
      </c>
      <c r="M27" s="1" t="s">
        <v>17</v>
      </c>
      <c r="N27" s="1" t="s">
        <v>298</v>
      </c>
      <c r="O27" s="1" t="s">
        <v>301</v>
      </c>
      <c r="P27" s="1" t="s">
        <v>64</v>
      </c>
      <c r="Q27" s="1" t="s">
        <v>144</v>
      </c>
      <c r="R27" s="1" t="s">
        <v>23</v>
      </c>
      <c r="S27" s="1" t="s">
        <v>143</v>
      </c>
      <c r="T27" s="1" t="s">
        <v>166</v>
      </c>
      <c r="U27" s="1" t="s">
        <v>63</v>
      </c>
      <c r="V27">
        <v>1</v>
      </c>
      <c r="W27">
        <v>24</v>
      </c>
      <c r="AD27" s="6">
        <v>80</v>
      </c>
      <c r="AE27" s="6">
        <v>54</v>
      </c>
      <c r="AF27" s="6">
        <v>92</v>
      </c>
      <c r="AG27" s="3">
        <v>95</v>
      </c>
    </row>
    <row r="28" spans="1:33" x14ac:dyDescent="0.2">
      <c r="A28" s="1" t="s">
        <v>140</v>
      </c>
      <c r="B28" s="1" t="s">
        <v>141</v>
      </c>
      <c r="C28" s="1" t="s">
        <v>142</v>
      </c>
      <c r="D28" s="1" t="s">
        <v>150</v>
      </c>
      <c r="E28" s="1" t="s">
        <v>240</v>
      </c>
      <c r="F28" s="1" t="s">
        <v>13</v>
      </c>
      <c r="G28" s="1" t="s">
        <v>5</v>
      </c>
      <c r="H28" s="1" t="s">
        <v>304</v>
      </c>
      <c r="I28" s="1" t="s">
        <v>153</v>
      </c>
      <c r="J28" s="1" t="s">
        <v>53</v>
      </c>
      <c r="K28" s="1" t="s">
        <v>11</v>
      </c>
      <c r="L28" s="1" t="s">
        <v>21</v>
      </c>
      <c r="M28" s="1" t="s">
        <v>17</v>
      </c>
      <c r="N28" s="1" t="s">
        <v>298</v>
      </c>
      <c r="O28" s="1" t="s">
        <v>301</v>
      </c>
      <c r="P28" s="1" t="s">
        <v>64</v>
      </c>
      <c r="Q28" s="1" t="s">
        <v>144</v>
      </c>
      <c r="R28" s="1" t="s">
        <v>23</v>
      </c>
      <c r="S28" s="1" t="s">
        <v>143</v>
      </c>
      <c r="T28" s="1" t="s">
        <v>165</v>
      </c>
      <c r="U28" s="1" t="s">
        <v>63</v>
      </c>
      <c r="V28">
        <v>25</v>
      </c>
      <c r="W28">
        <v>60</v>
      </c>
      <c r="AD28" s="6">
        <v>85</v>
      </c>
      <c r="AE28" s="6">
        <v>51</v>
      </c>
      <c r="AF28" s="6">
        <v>95</v>
      </c>
      <c r="AG28" s="3">
        <v>95</v>
      </c>
    </row>
    <row r="29" spans="1:33" x14ac:dyDescent="0.2">
      <c r="A29" s="1" t="s">
        <v>140</v>
      </c>
      <c r="B29" s="1" t="s">
        <v>141</v>
      </c>
      <c r="C29" s="1" t="s">
        <v>142</v>
      </c>
      <c r="D29" s="1" t="s">
        <v>150</v>
      </c>
      <c r="E29" s="1" t="s">
        <v>240</v>
      </c>
      <c r="F29" s="1" t="s">
        <v>13</v>
      </c>
      <c r="G29" s="1" t="s">
        <v>5</v>
      </c>
      <c r="H29" s="1" t="s">
        <v>304</v>
      </c>
      <c r="I29" s="1" t="s">
        <v>153</v>
      </c>
      <c r="J29" s="1" t="s">
        <v>53</v>
      </c>
      <c r="K29" s="1" t="s">
        <v>11</v>
      </c>
      <c r="L29" s="1" t="s">
        <v>21</v>
      </c>
      <c r="M29" s="1" t="s">
        <v>17</v>
      </c>
      <c r="N29" s="1" t="s">
        <v>298</v>
      </c>
      <c r="O29" s="1" t="s">
        <v>301</v>
      </c>
      <c r="P29" s="1" t="s">
        <v>64</v>
      </c>
      <c r="Q29" s="1" t="s">
        <v>144</v>
      </c>
      <c r="R29" s="1" t="s">
        <v>23</v>
      </c>
      <c r="S29" s="1" t="s">
        <v>143</v>
      </c>
      <c r="T29" s="1" t="s">
        <v>166</v>
      </c>
      <c r="U29" s="1" t="s">
        <v>63</v>
      </c>
      <c r="V29">
        <v>1</v>
      </c>
      <c r="W29">
        <v>24</v>
      </c>
      <c r="AD29" s="6">
        <v>96</v>
      </c>
      <c r="AE29" s="6">
        <v>67</v>
      </c>
      <c r="AF29" s="6">
        <v>99</v>
      </c>
      <c r="AG29" s="3">
        <v>95</v>
      </c>
    </row>
    <row r="30" spans="1:33" x14ac:dyDescent="0.2">
      <c r="A30" s="1" t="s">
        <v>220</v>
      </c>
      <c r="B30" s="8" t="s">
        <v>221</v>
      </c>
      <c r="C30">
        <v>2017</v>
      </c>
      <c r="E30" s="1" t="s">
        <v>240</v>
      </c>
      <c r="F30" s="1" t="s">
        <v>13</v>
      </c>
      <c r="G30" s="1" t="s">
        <v>223</v>
      </c>
      <c r="H30" s="1" t="s">
        <v>304</v>
      </c>
      <c r="I30">
        <v>18</v>
      </c>
      <c r="J30">
        <v>60</v>
      </c>
      <c r="K30" s="1" t="s">
        <v>225</v>
      </c>
      <c r="L30" s="1" t="s">
        <v>21</v>
      </c>
      <c r="M30" s="1" t="s">
        <v>17</v>
      </c>
      <c r="N30" s="1" t="s">
        <v>299</v>
      </c>
      <c r="O30" s="1" t="s">
        <v>300</v>
      </c>
      <c r="P30" s="1" t="s">
        <v>58</v>
      </c>
      <c r="Q30" s="1" t="s">
        <v>145</v>
      </c>
      <c r="R30" s="1" t="s">
        <v>226</v>
      </c>
      <c r="S30" s="1" t="s">
        <v>227</v>
      </c>
      <c r="T30" s="1" t="s">
        <v>61</v>
      </c>
      <c r="U30" s="1" t="s">
        <v>98</v>
      </c>
      <c r="V30">
        <v>1</v>
      </c>
      <c r="W30">
        <v>1.1000000000000001</v>
      </c>
      <c r="X30" s="2">
        <v>37</v>
      </c>
      <c r="Y30" s="2">
        <v>31</v>
      </c>
      <c r="Z30" s="3">
        <v>13</v>
      </c>
      <c r="AA30" s="3">
        <v>24</v>
      </c>
      <c r="AD30" s="6">
        <v>54.6</v>
      </c>
      <c r="AE30" s="6">
        <v>26.8</v>
      </c>
      <c r="AF30" s="6">
        <v>71.8</v>
      </c>
      <c r="AG30" s="3">
        <v>95</v>
      </c>
    </row>
    <row r="31" spans="1:33" x14ac:dyDescent="0.2">
      <c r="A31" s="1" t="s">
        <v>220</v>
      </c>
      <c r="B31" t="s">
        <v>221</v>
      </c>
      <c r="C31">
        <v>2017</v>
      </c>
      <c r="E31" s="1" t="s">
        <v>222</v>
      </c>
      <c r="F31" s="1" t="s">
        <v>13</v>
      </c>
      <c r="G31" s="1" t="s">
        <v>223</v>
      </c>
      <c r="H31" s="1" t="s">
        <v>304</v>
      </c>
      <c r="I31">
        <v>18</v>
      </c>
      <c r="J31">
        <v>60</v>
      </c>
      <c r="K31" s="1" t="s">
        <v>225</v>
      </c>
      <c r="L31" s="1" t="s">
        <v>21</v>
      </c>
      <c r="M31" s="1" t="s">
        <v>17</v>
      </c>
      <c r="N31" s="1" t="s">
        <v>299</v>
      </c>
      <c r="O31" s="1" t="s">
        <v>300</v>
      </c>
      <c r="P31" s="1" t="s">
        <v>58</v>
      </c>
      <c r="Q31" s="1" t="s">
        <v>145</v>
      </c>
      <c r="R31" s="1" t="s">
        <v>226</v>
      </c>
      <c r="S31" s="1" t="s">
        <v>227</v>
      </c>
      <c r="T31" s="1" t="s">
        <v>61</v>
      </c>
      <c r="U31" s="1" t="s">
        <v>98</v>
      </c>
      <c r="V31">
        <v>1</v>
      </c>
      <c r="W31">
        <v>1.1000000000000001</v>
      </c>
      <c r="X31" s="2">
        <v>35</v>
      </c>
      <c r="Y31" s="2">
        <v>31</v>
      </c>
      <c r="Z31" s="3">
        <v>13</v>
      </c>
      <c r="AA31" s="3">
        <v>24</v>
      </c>
      <c r="AD31" s="6">
        <v>52</v>
      </c>
      <c r="AE31" s="6">
        <v>23.2</v>
      </c>
      <c r="AF31" s="6">
        <v>70</v>
      </c>
      <c r="AG31" s="3">
        <v>95</v>
      </c>
    </row>
    <row r="32" spans="1:33" x14ac:dyDescent="0.2">
      <c r="A32" s="1" t="s">
        <v>220</v>
      </c>
      <c r="B32" t="s">
        <v>221</v>
      </c>
      <c r="C32">
        <v>2017</v>
      </c>
      <c r="E32" s="1" t="s">
        <v>240</v>
      </c>
      <c r="F32" s="1" t="s">
        <v>13</v>
      </c>
      <c r="G32" s="1" t="s">
        <v>223</v>
      </c>
      <c r="H32" s="1" t="s">
        <v>304</v>
      </c>
      <c r="I32">
        <v>18</v>
      </c>
      <c r="J32">
        <v>60</v>
      </c>
      <c r="K32" s="1" t="s">
        <v>228</v>
      </c>
      <c r="L32" s="1" t="s">
        <v>21</v>
      </c>
      <c r="M32" s="1" t="s">
        <v>17</v>
      </c>
      <c r="N32" s="1" t="s">
        <v>299</v>
      </c>
      <c r="O32" s="1" t="s">
        <v>300</v>
      </c>
      <c r="P32" s="1" t="s">
        <v>64</v>
      </c>
      <c r="Q32" s="1" t="s">
        <v>144</v>
      </c>
      <c r="R32" s="1" t="s">
        <v>226</v>
      </c>
      <c r="S32" s="1" t="s">
        <v>227</v>
      </c>
      <c r="T32" s="1" t="s">
        <v>61</v>
      </c>
      <c r="U32" s="1" t="s">
        <v>98</v>
      </c>
      <c r="V32">
        <v>1</v>
      </c>
      <c r="W32">
        <v>1.1000000000000001</v>
      </c>
      <c r="X32" s="2">
        <v>37</v>
      </c>
      <c r="Y32" s="2">
        <v>31</v>
      </c>
      <c r="Z32" s="3">
        <v>13</v>
      </c>
      <c r="AA32" s="3">
        <v>24</v>
      </c>
      <c r="AD32" s="6">
        <f>(1-(Z32/X32)/(AA32/Y32))*100</f>
        <v>54.617117117117118</v>
      </c>
      <c r="AG32" s="3">
        <v>95</v>
      </c>
    </row>
    <row r="33" spans="1:33" x14ac:dyDescent="0.2">
      <c r="A33" s="1" t="s">
        <v>220</v>
      </c>
      <c r="B33" t="s">
        <v>221</v>
      </c>
      <c r="C33">
        <v>2017</v>
      </c>
      <c r="E33" s="1" t="s">
        <v>222</v>
      </c>
      <c r="F33" s="1" t="s">
        <v>13</v>
      </c>
      <c r="G33" s="1" t="s">
        <v>223</v>
      </c>
      <c r="H33" s="1" t="s">
        <v>304</v>
      </c>
      <c r="I33">
        <v>18</v>
      </c>
      <c r="J33">
        <v>60</v>
      </c>
      <c r="K33" s="1" t="s">
        <v>228</v>
      </c>
      <c r="L33" s="1" t="s">
        <v>21</v>
      </c>
      <c r="M33" s="1" t="s">
        <v>17</v>
      </c>
      <c r="N33" s="1" t="s">
        <v>299</v>
      </c>
      <c r="O33" s="1" t="s">
        <v>300</v>
      </c>
      <c r="P33" s="1" t="s">
        <v>64</v>
      </c>
      <c r="Q33" s="1" t="s">
        <v>144</v>
      </c>
      <c r="R33" s="1" t="s">
        <v>226</v>
      </c>
      <c r="S33" s="1" t="s">
        <v>227</v>
      </c>
      <c r="T33" s="1" t="s">
        <v>61</v>
      </c>
      <c r="U33" s="1" t="s">
        <v>98</v>
      </c>
      <c r="V33">
        <v>1</v>
      </c>
      <c r="W33">
        <v>1.1000000000000001</v>
      </c>
      <c r="X33" s="2">
        <v>35</v>
      </c>
      <c r="Y33" s="2">
        <v>31</v>
      </c>
      <c r="Z33" s="3">
        <v>11</v>
      </c>
      <c r="AA33" s="3">
        <v>24</v>
      </c>
      <c r="AD33" s="6">
        <f>(1-(Z33/X33)/(AA33/Y33))*100</f>
        <v>59.404761904761905</v>
      </c>
      <c r="AG33" s="3">
        <v>95</v>
      </c>
    </row>
    <row r="34" spans="1:33" x14ac:dyDescent="0.2">
      <c r="A34" s="1" t="s">
        <v>220</v>
      </c>
      <c r="B34" s="8" t="s">
        <v>221</v>
      </c>
      <c r="C34">
        <v>2017</v>
      </c>
      <c r="E34" s="1" t="s">
        <v>240</v>
      </c>
      <c r="F34" s="1" t="s">
        <v>13</v>
      </c>
      <c r="G34" s="1" t="s">
        <v>223</v>
      </c>
      <c r="H34" s="1" t="s">
        <v>304</v>
      </c>
      <c r="I34">
        <v>18</v>
      </c>
      <c r="J34">
        <v>60</v>
      </c>
      <c r="K34" s="1" t="s">
        <v>229</v>
      </c>
      <c r="L34" s="1" t="s">
        <v>21</v>
      </c>
      <c r="M34" s="1" t="s">
        <v>17</v>
      </c>
      <c r="N34" s="1" t="s">
        <v>299</v>
      </c>
      <c r="O34" s="1" t="s">
        <v>300</v>
      </c>
      <c r="P34" s="1" t="s">
        <v>64</v>
      </c>
      <c r="Q34" s="1" t="s">
        <v>144</v>
      </c>
      <c r="R34" s="1" t="s">
        <v>226</v>
      </c>
      <c r="S34" s="1" t="s">
        <v>227</v>
      </c>
      <c r="T34" s="1" t="s">
        <v>61</v>
      </c>
      <c r="U34" s="1" t="s">
        <v>98</v>
      </c>
      <c r="V34">
        <v>1</v>
      </c>
      <c r="W34">
        <v>1.1000000000000001</v>
      </c>
      <c r="X34" s="2">
        <v>37</v>
      </c>
      <c r="Y34" s="2">
        <v>31</v>
      </c>
      <c r="Z34" s="3">
        <v>22</v>
      </c>
      <c r="AA34" s="3">
        <v>22</v>
      </c>
      <c r="AD34" s="6">
        <f>(1-(Z34/X34)/(AA34/Y34))*100</f>
        <v>16.216216216216218</v>
      </c>
      <c r="AG34" s="3">
        <v>95</v>
      </c>
    </row>
    <row r="35" spans="1:33" x14ac:dyDescent="0.2">
      <c r="A35" s="1" t="s">
        <v>220</v>
      </c>
      <c r="B35" t="s">
        <v>221</v>
      </c>
      <c r="C35">
        <v>2017</v>
      </c>
      <c r="E35" s="1" t="s">
        <v>222</v>
      </c>
      <c r="F35" s="1" t="s">
        <v>13</v>
      </c>
      <c r="G35" s="1" t="s">
        <v>223</v>
      </c>
      <c r="H35" s="1" t="s">
        <v>304</v>
      </c>
      <c r="I35">
        <v>18</v>
      </c>
      <c r="J35">
        <v>60</v>
      </c>
      <c r="K35" s="1" t="s">
        <v>229</v>
      </c>
      <c r="L35" s="1" t="s">
        <v>21</v>
      </c>
      <c r="M35" s="1" t="s">
        <v>17</v>
      </c>
      <c r="N35" s="1" t="s">
        <v>299</v>
      </c>
      <c r="O35" s="1" t="s">
        <v>300</v>
      </c>
      <c r="P35" s="1" t="s">
        <v>64</v>
      </c>
      <c r="Q35" s="1" t="s">
        <v>144</v>
      </c>
      <c r="R35" s="1" t="s">
        <v>226</v>
      </c>
      <c r="S35" s="1" t="s">
        <v>227</v>
      </c>
      <c r="T35" s="1" t="s">
        <v>61</v>
      </c>
      <c r="U35" s="1" t="s">
        <v>98</v>
      </c>
      <c r="V35">
        <v>1</v>
      </c>
      <c r="W35">
        <v>1.1000000000000001</v>
      </c>
      <c r="X35" s="2">
        <v>35</v>
      </c>
      <c r="Y35" s="2">
        <v>31</v>
      </c>
      <c r="Z35" s="3">
        <v>21</v>
      </c>
      <c r="AA35" s="3">
        <v>22</v>
      </c>
      <c r="AD35" s="6">
        <f t="shared" ref="AD35:AD39" si="0">(1-(Z35/X35)/(AA35/Y35))*100</f>
        <v>15.454545454545466</v>
      </c>
      <c r="AG35" s="3">
        <v>95</v>
      </c>
    </row>
    <row r="36" spans="1:33" x14ac:dyDescent="0.2">
      <c r="A36" s="1" t="s">
        <v>220</v>
      </c>
      <c r="B36" t="s">
        <v>221</v>
      </c>
      <c r="C36">
        <v>2017</v>
      </c>
      <c r="E36" s="1" t="s">
        <v>240</v>
      </c>
      <c r="F36" s="1" t="s">
        <v>13</v>
      </c>
      <c r="G36" s="1" t="s">
        <v>223</v>
      </c>
      <c r="H36" s="1" t="s">
        <v>304</v>
      </c>
      <c r="I36">
        <v>18</v>
      </c>
      <c r="J36">
        <v>60</v>
      </c>
      <c r="K36" s="1" t="s">
        <v>310</v>
      </c>
      <c r="L36" s="1" t="s">
        <v>21</v>
      </c>
      <c r="M36" s="1" t="s">
        <v>17</v>
      </c>
      <c r="N36" s="1" t="s">
        <v>299</v>
      </c>
      <c r="O36" s="1" t="s">
        <v>300</v>
      </c>
      <c r="P36" s="1" t="s">
        <v>64</v>
      </c>
      <c r="Q36" s="1" t="s">
        <v>145</v>
      </c>
      <c r="R36" s="1" t="s">
        <v>226</v>
      </c>
      <c r="S36" s="1" t="s">
        <v>227</v>
      </c>
      <c r="T36" s="1" t="s">
        <v>61</v>
      </c>
      <c r="U36" s="1" t="s">
        <v>98</v>
      </c>
      <c r="V36">
        <v>1</v>
      </c>
      <c r="W36">
        <v>1.1000000000000001</v>
      </c>
      <c r="X36" s="2">
        <v>37</v>
      </c>
      <c r="Y36" s="2">
        <v>31</v>
      </c>
      <c r="Z36" s="3">
        <v>6</v>
      </c>
      <c r="AA36" s="3">
        <v>17</v>
      </c>
      <c r="AD36" s="6">
        <f t="shared" si="0"/>
        <v>70.42925278219397</v>
      </c>
      <c r="AG36" s="3">
        <v>95</v>
      </c>
    </row>
    <row r="37" spans="1:33" x14ac:dyDescent="0.2">
      <c r="A37" s="1" t="s">
        <v>220</v>
      </c>
      <c r="B37" t="s">
        <v>221</v>
      </c>
      <c r="C37">
        <v>2017</v>
      </c>
      <c r="E37" s="1" t="s">
        <v>222</v>
      </c>
      <c r="F37" s="1" t="s">
        <v>13</v>
      </c>
      <c r="G37" s="1" t="s">
        <v>223</v>
      </c>
      <c r="H37" s="1" t="s">
        <v>304</v>
      </c>
      <c r="I37">
        <v>18</v>
      </c>
      <c r="J37">
        <v>60</v>
      </c>
      <c r="K37" s="1" t="s">
        <v>310</v>
      </c>
      <c r="L37" s="1" t="s">
        <v>21</v>
      </c>
      <c r="M37" s="1" t="s">
        <v>17</v>
      </c>
      <c r="N37" s="1" t="s">
        <v>299</v>
      </c>
      <c r="O37" s="1" t="s">
        <v>300</v>
      </c>
      <c r="P37" s="1" t="s">
        <v>64</v>
      </c>
      <c r="Q37" s="1" t="s">
        <v>145</v>
      </c>
      <c r="R37" s="1" t="s">
        <v>226</v>
      </c>
      <c r="S37" s="1" t="s">
        <v>227</v>
      </c>
      <c r="T37" s="1" t="s">
        <v>61</v>
      </c>
      <c r="U37" s="1" t="s">
        <v>98</v>
      </c>
      <c r="V37">
        <v>1</v>
      </c>
      <c r="W37">
        <v>1.1000000000000001</v>
      </c>
      <c r="X37" s="2">
        <v>35</v>
      </c>
      <c r="Y37" s="2">
        <v>31</v>
      </c>
      <c r="Z37" s="3">
        <v>11</v>
      </c>
      <c r="AA37" s="3">
        <v>17</v>
      </c>
      <c r="AD37" s="6">
        <f t="shared" si="0"/>
        <v>42.689075630252091</v>
      </c>
      <c r="AG37" s="3">
        <v>95</v>
      </c>
    </row>
    <row r="38" spans="1:33" x14ac:dyDescent="0.2">
      <c r="A38" s="1" t="s">
        <v>220</v>
      </c>
      <c r="B38" t="s">
        <v>221</v>
      </c>
      <c r="C38">
        <v>2017</v>
      </c>
      <c r="E38" s="1" t="s">
        <v>240</v>
      </c>
      <c r="F38" s="1" t="s">
        <v>13</v>
      </c>
      <c r="G38" s="1" t="s">
        <v>223</v>
      </c>
      <c r="H38" s="1" t="s">
        <v>304</v>
      </c>
      <c r="I38">
        <v>18</v>
      </c>
      <c r="J38">
        <v>60</v>
      </c>
      <c r="K38" s="1" t="s">
        <v>230</v>
      </c>
      <c r="L38" s="1" t="s">
        <v>21</v>
      </c>
      <c r="M38" s="1" t="s">
        <v>17</v>
      </c>
      <c r="N38" s="1" t="s">
        <v>299</v>
      </c>
      <c r="O38" s="1" t="s">
        <v>300</v>
      </c>
      <c r="P38" s="1" t="s">
        <v>64</v>
      </c>
      <c r="Q38" s="1" t="s">
        <v>145</v>
      </c>
      <c r="R38" s="1" t="s">
        <v>226</v>
      </c>
      <c r="S38" s="1" t="s">
        <v>227</v>
      </c>
      <c r="T38" s="1" t="s">
        <v>61</v>
      </c>
      <c r="U38" s="1" t="s">
        <v>98</v>
      </c>
      <c r="V38">
        <v>1</v>
      </c>
      <c r="W38">
        <v>1.1000000000000001</v>
      </c>
      <c r="X38" s="2">
        <v>13</v>
      </c>
      <c r="Y38" s="2">
        <v>24</v>
      </c>
      <c r="Z38" s="3">
        <v>12</v>
      </c>
      <c r="AA38" s="3">
        <v>19</v>
      </c>
      <c r="AD38" s="6">
        <f t="shared" si="0"/>
        <v>-16.599190283400823</v>
      </c>
      <c r="AG38" s="3">
        <v>95</v>
      </c>
    </row>
    <row r="39" spans="1:33" x14ac:dyDescent="0.2">
      <c r="A39" s="1" t="s">
        <v>220</v>
      </c>
      <c r="B39" t="s">
        <v>221</v>
      </c>
      <c r="C39">
        <v>2017</v>
      </c>
      <c r="E39" s="1" t="s">
        <v>222</v>
      </c>
      <c r="F39" s="1" t="s">
        <v>13</v>
      </c>
      <c r="G39" s="1" t="s">
        <v>223</v>
      </c>
      <c r="H39" s="1" t="s">
        <v>304</v>
      </c>
      <c r="I39">
        <v>18</v>
      </c>
      <c r="J39">
        <v>60</v>
      </c>
      <c r="K39" s="1" t="s">
        <v>230</v>
      </c>
      <c r="L39" s="1" t="s">
        <v>21</v>
      </c>
      <c r="M39" s="1" t="s">
        <v>17</v>
      </c>
      <c r="N39" s="1" t="s">
        <v>299</v>
      </c>
      <c r="O39" s="1" t="s">
        <v>300</v>
      </c>
      <c r="P39" s="1" t="s">
        <v>64</v>
      </c>
      <c r="Q39" s="1" t="s">
        <v>145</v>
      </c>
      <c r="R39" s="1" t="s">
        <v>226</v>
      </c>
      <c r="S39" s="1" t="s">
        <v>227</v>
      </c>
      <c r="T39" s="1" t="s">
        <v>61</v>
      </c>
      <c r="U39" s="1" t="s">
        <v>98</v>
      </c>
      <c r="V39">
        <v>1</v>
      </c>
      <c r="W39">
        <v>1.1000000000000001</v>
      </c>
      <c r="X39" s="2">
        <v>13</v>
      </c>
      <c r="Y39" s="2">
        <v>24</v>
      </c>
      <c r="Z39" s="3">
        <v>10</v>
      </c>
      <c r="AA39" s="3">
        <v>19</v>
      </c>
      <c r="AD39" s="6">
        <f t="shared" si="0"/>
        <v>2.8340080971659853</v>
      </c>
      <c r="AG39" s="3">
        <v>95</v>
      </c>
    </row>
    <row r="40" spans="1:33" x14ac:dyDescent="0.2">
      <c r="A40" s="1" t="s">
        <v>220</v>
      </c>
      <c r="B40" t="s">
        <v>221</v>
      </c>
      <c r="C40">
        <v>2017</v>
      </c>
      <c r="E40" s="1" t="s">
        <v>233</v>
      </c>
      <c r="F40" s="1" t="s">
        <v>13</v>
      </c>
      <c r="G40" s="1" t="s">
        <v>223</v>
      </c>
      <c r="H40" s="1" t="s">
        <v>304</v>
      </c>
      <c r="I40">
        <v>18</v>
      </c>
      <c r="J40">
        <v>60</v>
      </c>
      <c r="K40" s="1" t="s">
        <v>230</v>
      </c>
      <c r="L40" s="1" t="s">
        <v>21</v>
      </c>
      <c r="M40" s="1" t="s">
        <v>231</v>
      </c>
      <c r="N40" s="1" t="s">
        <v>299</v>
      </c>
      <c r="O40" s="1" t="s">
        <v>300</v>
      </c>
      <c r="P40" s="1" t="s">
        <v>64</v>
      </c>
      <c r="Q40" s="1" t="s">
        <v>145</v>
      </c>
      <c r="R40" s="1" t="s">
        <v>226</v>
      </c>
      <c r="S40" s="1" t="s">
        <v>232</v>
      </c>
      <c r="T40" s="1" t="s">
        <v>61</v>
      </c>
      <c r="U40" s="1" t="s">
        <v>98</v>
      </c>
      <c r="V40">
        <v>1</v>
      </c>
      <c r="W40">
        <v>1.1000000000000001</v>
      </c>
      <c r="X40" s="2">
        <v>31</v>
      </c>
      <c r="AD40" s="6">
        <v>0.4</v>
      </c>
      <c r="AE40" s="6">
        <v>0.05</v>
      </c>
      <c r="AF40" s="6">
        <v>22.7</v>
      </c>
      <c r="AG40" s="3">
        <v>100</v>
      </c>
    </row>
    <row r="41" spans="1:33" x14ac:dyDescent="0.2">
      <c r="A41" s="1" t="s">
        <v>220</v>
      </c>
      <c r="B41" t="s">
        <v>221</v>
      </c>
      <c r="C41">
        <v>2017</v>
      </c>
      <c r="E41" s="1" t="s">
        <v>240</v>
      </c>
      <c r="F41" s="1" t="s">
        <v>13</v>
      </c>
      <c r="G41" s="1" t="s">
        <v>223</v>
      </c>
      <c r="H41" s="1" t="s">
        <v>304</v>
      </c>
      <c r="I41">
        <v>18</v>
      </c>
      <c r="J41">
        <v>60</v>
      </c>
      <c r="K41" s="1" t="s">
        <v>230</v>
      </c>
      <c r="L41" s="1" t="s">
        <v>21</v>
      </c>
      <c r="M41" s="1" t="s">
        <v>231</v>
      </c>
      <c r="N41" s="1" t="s">
        <v>299</v>
      </c>
      <c r="O41" s="1" t="s">
        <v>300</v>
      </c>
      <c r="P41" s="1" t="s">
        <v>64</v>
      </c>
      <c r="Q41" s="1" t="s">
        <v>145</v>
      </c>
      <c r="R41" s="1" t="s">
        <v>226</v>
      </c>
      <c r="S41" s="1" t="s">
        <v>232</v>
      </c>
      <c r="T41" s="1" t="s">
        <v>61</v>
      </c>
      <c r="U41" s="1" t="s">
        <v>98</v>
      </c>
      <c r="V41">
        <v>1</v>
      </c>
      <c r="W41">
        <v>1.1000000000000001</v>
      </c>
      <c r="X41" s="2">
        <v>37</v>
      </c>
      <c r="AD41" s="6">
        <v>7.4999999999999997E-2</v>
      </c>
      <c r="AE41" s="6">
        <v>0.05</v>
      </c>
      <c r="AF41" s="6">
        <v>1.2</v>
      </c>
      <c r="AG41" s="3">
        <v>100</v>
      </c>
    </row>
    <row r="42" spans="1:33" x14ac:dyDescent="0.2">
      <c r="A42" s="1" t="s">
        <v>220</v>
      </c>
      <c r="B42" t="s">
        <v>221</v>
      </c>
      <c r="C42">
        <v>2017</v>
      </c>
      <c r="E42" s="1" t="s">
        <v>222</v>
      </c>
      <c r="F42" s="1" t="s">
        <v>13</v>
      </c>
      <c r="G42" s="1" t="s">
        <v>223</v>
      </c>
      <c r="H42" s="1" t="s">
        <v>304</v>
      </c>
      <c r="I42">
        <v>18</v>
      </c>
      <c r="J42">
        <v>60</v>
      </c>
      <c r="K42" s="1" t="s">
        <v>230</v>
      </c>
      <c r="L42" s="1" t="s">
        <v>21</v>
      </c>
      <c r="M42" s="1" t="s">
        <v>231</v>
      </c>
      <c r="N42" s="1" t="s">
        <v>299</v>
      </c>
      <c r="O42" s="1" t="s">
        <v>300</v>
      </c>
      <c r="P42" s="1" t="s">
        <v>64</v>
      </c>
      <c r="Q42" s="1" t="s">
        <v>145</v>
      </c>
      <c r="R42" s="1" t="s">
        <v>226</v>
      </c>
      <c r="S42" s="1" t="s">
        <v>232</v>
      </c>
      <c r="T42" s="1" t="s">
        <v>61</v>
      </c>
      <c r="U42" s="1" t="s">
        <v>98</v>
      </c>
      <c r="V42">
        <v>1</v>
      </c>
      <c r="W42">
        <v>1.1000000000000001</v>
      </c>
      <c r="X42" s="2">
        <v>35</v>
      </c>
      <c r="AD42" s="6">
        <v>0.1</v>
      </c>
      <c r="AE42" s="6">
        <v>0.05</v>
      </c>
      <c r="AF42" s="6">
        <v>5.6</v>
      </c>
      <c r="AG42" s="3">
        <v>100</v>
      </c>
    </row>
    <row r="43" spans="1:33" x14ac:dyDescent="0.2">
      <c r="A43" s="1" t="s">
        <v>220</v>
      </c>
      <c r="B43" t="s">
        <v>221</v>
      </c>
      <c r="C43">
        <v>2017</v>
      </c>
      <c r="E43" s="1" t="s">
        <v>240</v>
      </c>
      <c r="F43" s="1" t="s">
        <v>13</v>
      </c>
      <c r="G43" s="1" t="s">
        <v>223</v>
      </c>
      <c r="H43" s="1" t="s">
        <v>304</v>
      </c>
      <c r="I43">
        <v>18</v>
      </c>
      <c r="J43">
        <v>60</v>
      </c>
      <c r="K43" s="1" t="s">
        <v>234</v>
      </c>
      <c r="L43" s="1" t="s">
        <v>21</v>
      </c>
      <c r="M43" s="1" t="s">
        <v>17</v>
      </c>
      <c r="N43" s="1" t="s">
        <v>299</v>
      </c>
      <c r="O43" s="1" t="s">
        <v>300</v>
      </c>
      <c r="P43" s="1" t="s">
        <v>58</v>
      </c>
      <c r="Q43" s="1" t="s">
        <v>145</v>
      </c>
      <c r="R43" s="1" t="s">
        <v>226</v>
      </c>
      <c r="S43" s="1" t="s">
        <v>227</v>
      </c>
      <c r="T43" s="1" t="s">
        <v>61</v>
      </c>
      <c r="U43" s="1" t="s">
        <v>98</v>
      </c>
      <c r="V43">
        <v>1</v>
      </c>
      <c r="W43">
        <v>1.1000000000000001</v>
      </c>
      <c r="X43" s="2">
        <v>13</v>
      </c>
      <c r="Y43" s="2">
        <v>24</v>
      </c>
      <c r="Z43" s="3">
        <v>11</v>
      </c>
      <c r="AA43" s="3">
        <v>24</v>
      </c>
      <c r="AD43" s="6">
        <f t="shared" ref="AD43:AD44" si="1">(1-(Z43/X43)/(AA43/Y43))*100</f>
        <v>15.384615384615385</v>
      </c>
      <c r="AG43" s="3">
        <v>95</v>
      </c>
    </row>
    <row r="44" spans="1:33" x14ac:dyDescent="0.2">
      <c r="A44" s="1" t="s">
        <v>220</v>
      </c>
      <c r="B44" t="s">
        <v>221</v>
      </c>
      <c r="C44">
        <v>2017</v>
      </c>
      <c r="E44" s="1" t="s">
        <v>222</v>
      </c>
      <c r="F44" s="1" t="s">
        <v>13</v>
      </c>
      <c r="G44" s="1" t="s">
        <v>223</v>
      </c>
      <c r="H44" s="1" t="s">
        <v>304</v>
      </c>
      <c r="I44">
        <v>18</v>
      </c>
      <c r="J44">
        <v>60</v>
      </c>
      <c r="K44" s="1" t="s">
        <v>234</v>
      </c>
      <c r="L44" s="1" t="s">
        <v>21</v>
      </c>
      <c r="M44" s="1" t="s">
        <v>17</v>
      </c>
      <c r="N44" s="1" t="s">
        <v>299</v>
      </c>
      <c r="O44" s="1" t="s">
        <v>300</v>
      </c>
      <c r="P44" s="1" t="s">
        <v>58</v>
      </c>
      <c r="Q44" s="1" t="s">
        <v>145</v>
      </c>
      <c r="R44" s="1" t="s">
        <v>226</v>
      </c>
      <c r="S44" s="1" t="s">
        <v>227</v>
      </c>
      <c r="T44" s="1" t="s">
        <v>61</v>
      </c>
      <c r="U44" s="1" t="s">
        <v>98</v>
      </c>
      <c r="V44">
        <v>1</v>
      </c>
      <c r="W44">
        <v>1.1000000000000001</v>
      </c>
      <c r="X44" s="2">
        <v>13</v>
      </c>
      <c r="Y44" s="2">
        <v>24</v>
      </c>
      <c r="Z44" s="3">
        <v>13</v>
      </c>
      <c r="AA44" s="3">
        <v>24</v>
      </c>
      <c r="AD44" s="6">
        <f t="shared" si="1"/>
        <v>0</v>
      </c>
      <c r="AG44" s="3">
        <v>95</v>
      </c>
    </row>
    <row r="45" spans="1:33" x14ac:dyDescent="0.2">
      <c r="A45" s="1" t="s">
        <v>220</v>
      </c>
      <c r="B45" t="s">
        <v>221</v>
      </c>
      <c r="C45">
        <v>2017</v>
      </c>
      <c r="E45" s="1" t="s">
        <v>240</v>
      </c>
      <c r="F45" s="1" t="s">
        <v>13</v>
      </c>
      <c r="G45" s="1" t="s">
        <v>223</v>
      </c>
      <c r="H45" s="1" t="s">
        <v>304</v>
      </c>
      <c r="I45">
        <v>18</v>
      </c>
      <c r="J45">
        <v>60</v>
      </c>
      <c r="K45" s="1" t="s">
        <v>235</v>
      </c>
      <c r="L45" s="1" t="s">
        <v>21</v>
      </c>
      <c r="M45" s="1" t="s">
        <v>17</v>
      </c>
      <c r="N45" s="1" t="s">
        <v>299</v>
      </c>
      <c r="O45" s="1" t="s">
        <v>300</v>
      </c>
      <c r="P45" s="1" t="s">
        <v>64</v>
      </c>
      <c r="Q45" s="1" t="s">
        <v>145</v>
      </c>
      <c r="R45" s="1" t="s">
        <v>226</v>
      </c>
      <c r="S45" s="1" t="s">
        <v>227</v>
      </c>
      <c r="T45" s="1" t="s">
        <v>61</v>
      </c>
      <c r="U45" s="1" t="s">
        <v>98</v>
      </c>
      <c r="V45">
        <v>1</v>
      </c>
      <c r="W45">
        <v>1.1000000000000001</v>
      </c>
      <c r="X45" s="2">
        <v>13</v>
      </c>
      <c r="Y45" s="2">
        <v>24</v>
      </c>
      <c r="Z45" s="3">
        <v>3</v>
      </c>
      <c r="AA45" s="3">
        <v>14</v>
      </c>
      <c r="AD45" s="6">
        <f>(1-(Z45/X45)/(AA45/Y45))*100</f>
        <v>60.439560439560445</v>
      </c>
      <c r="AG45" s="3">
        <v>95</v>
      </c>
    </row>
    <row r="46" spans="1:33" x14ac:dyDescent="0.2">
      <c r="A46" s="1" t="s">
        <v>220</v>
      </c>
      <c r="B46" t="s">
        <v>221</v>
      </c>
      <c r="C46">
        <v>2017</v>
      </c>
      <c r="E46" s="1" t="s">
        <v>222</v>
      </c>
      <c r="F46" s="1" t="s">
        <v>13</v>
      </c>
      <c r="G46" s="1" t="s">
        <v>223</v>
      </c>
      <c r="H46" s="1" t="s">
        <v>304</v>
      </c>
      <c r="I46">
        <v>18</v>
      </c>
      <c r="J46">
        <v>60</v>
      </c>
      <c r="K46" s="1" t="s">
        <v>235</v>
      </c>
      <c r="L46" s="1" t="s">
        <v>21</v>
      </c>
      <c r="M46" s="1" t="s">
        <v>17</v>
      </c>
      <c r="N46" s="1" t="s">
        <v>299</v>
      </c>
      <c r="O46" s="1" t="s">
        <v>300</v>
      </c>
      <c r="P46" s="1" t="s">
        <v>64</v>
      </c>
      <c r="Q46" s="1" t="s">
        <v>145</v>
      </c>
      <c r="R46" s="1" t="s">
        <v>226</v>
      </c>
      <c r="S46" s="1" t="s">
        <v>227</v>
      </c>
      <c r="T46" s="1" t="s">
        <v>61</v>
      </c>
      <c r="U46" s="1" t="s">
        <v>98</v>
      </c>
      <c r="V46">
        <v>1</v>
      </c>
      <c r="W46">
        <v>1.1000000000000001</v>
      </c>
      <c r="X46" s="2">
        <v>13</v>
      </c>
      <c r="Y46" s="2">
        <v>24</v>
      </c>
      <c r="Z46" s="3">
        <v>6</v>
      </c>
      <c r="AA46" s="3">
        <v>14</v>
      </c>
      <c r="AD46" s="6">
        <f>(1-(Z46/X46)/(AA46/Y46))*100</f>
        <v>20.879120879120883</v>
      </c>
      <c r="AG46" s="3">
        <v>95</v>
      </c>
    </row>
    <row r="47" spans="1:33" x14ac:dyDescent="0.2">
      <c r="A47" s="1" t="s">
        <v>248</v>
      </c>
      <c r="B47" t="s">
        <v>247</v>
      </c>
      <c r="C47">
        <v>2019</v>
      </c>
      <c r="E47" s="1" t="s">
        <v>240</v>
      </c>
      <c r="F47" s="1" t="s">
        <v>13</v>
      </c>
      <c r="G47" s="1" t="s">
        <v>238</v>
      </c>
      <c r="H47" s="1" t="s">
        <v>304</v>
      </c>
      <c r="I47">
        <v>0.75</v>
      </c>
      <c r="J47">
        <v>15</v>
      </c>
      <c r="K47" s="1" t="s">
        <v>11</v>
      </c>
      <c r="L47" s="1" t="s">
        <v>21</v>
      </c>
      <c r="M47" s="1" t="s">
        <v>17</v>
      </c>
      <c r="N47" s="1" t="s">
        <v>279</v>
      </c>
      <c r="O47" s="1" t="s">
        <v>300</v>
      </c>
      <c r="P47" s="1" t="s">
        <v>58</v>
      </c>
      <c r="Q47" s="1" t="s">
        <v>145</v>
      </c>
      <c r="R47" s="1" t="s">
        <v>226</v>
      </c>
      <c r="S47" s="1" t="s">
        <v>25</v>
      </c>
      <c r="T47" s="1" t="s">
        <v>160</v>
      </c>
      <c r="U47" s="1" t="s">
        <v>167</v>
      </c>
      <c r="V47">
        <v>1</v>
      </c>
      <c r="W47">
        <v>12</v>
      </c>
      <c r="X47" s="2">
        <v>10005</v>
      </c>
      <c r="Y47" s="2">
        <v>10014</v>
      </c>
      <c r="Z47" s="3">
        <v>7</v>
      </c>
      <c r="AA47" s="3">
        <v>38</v>
      </c>
      <c r="AD47" s="6">
        <v>81.599999999999994</v>
      </c>
      <c r="AE47" s="6">
        <v>58.8</v>
      </c>
      <c r="AF47" s="6">
        <v>91.8</v>
      </c>
      <c r="AG47" s="3">
        <v>95</v>
      </c>
    </row>
    <row r="48" spans="1:33" x14ac:dyDescent="0.2">
      <c r="A48" s="1" t="s">
        <v>236</v>
      </c>
      <c r="B48" t="s">
        <v>237</v>
      </c>
      <c r="C48">
        <v>2021</v>
      </c>
      <c r="D48" s="1" t="s">
        <v>239</v>
      </c>
      <c r="E48" s="1" t="s">
        <v>240</v>
      </c>
      <c r="F48" s="1" t="s">
        <v>13</v>
      </c>
      <c r="G48" s="1" t="s">
        <v>238</v>
      </c>
      <c r="H48" s="1" t="s">
        <v>304</v>
      </c>
      <c r="I48">
        <v>0.75</v>
      </c>
      <c r="J48">
        <v>15</v>
      </c>
      <c r="K48" s="1" t="s">
        <v>11</v>
      </c>
      <c r="L48" s="1" t="s">
        <v>21</v>
      </c>
      <c r="M48" s="1" t="s">
        <v>17</v>
      </c>
      <c r="N48" s="1" t="s">
        <v>279</v>
      </c>
      <c r="O48" s="1" t="s">
        <v>300</v>
      </c>
      <c r="P48" s="1" t="s">
        <v>58</v>
      </c>
      <c r="Q48" s="1" t="s">
        <v>145</v>
      </c>
      <c r="R48" s="1" t="s">
        <v>226</v>
      </c>
      <c r="S48" s="1" t="s">
        <v>25</v>
      </c>
      <c r="T48" s="1" t="s">
        <v>166</v>
      </c>
      <c r="U48" s="1" t="s">
        <v>167</v>
      </c>
      <c r="V48">
        <v>1</v>
      </c>
      <c r="W48">
        <v>24</v>
      </c>
      <c r="X48" s="2">
        <v>10005</v>
      </c>
      <c r="Y48" s="2">
        <v>10014</v>
      </c>
      <c r="Z48" s="3">
        <v>13</v>
      </c>
      <c r="AA48" s="3">
        <v>62</v>
      </c>
      <c r="AB48" s="3">
        <v>18145</v>
      </c>
      <c r="AC48" s="3">
        <v>18154</v>
      </c>
      <c r="AD48" s="6">
        <v>79</v>
      </c>
      <c r="AE48" s="6">
        <v>61.9</v>
      </c>
      <c r="AF48" s="6">
        <v>88.5</v>
      </c>
      <c r="AG48" s="3">
        <v>95</v>
      </c>
    </row>
    <row r="49" spans="1:34" x14ac:dyDescent="0.2">
      <c r="A49" s="1" t="s">
        <v>236</v>
      </c>
      <c r="B49" t="s">
        <v>237</v>
      </c>
      <c r="C49">
        <v>2021</v>
      </c>
      <c r="D49" s="1" t="s">
        <v>239</v>
      </c>
      <c r="E49" s="1" t="s">
        <v>240</v>
      </c>
      <c r="F49" s="1" t="s">
        <v>13</v>
      </c>
      <c r="G49" s="1" t="s">
        <v>238</v>
      </c>
      <c r="H49" s="1" t="s">
        <v>304</v>
      </c>
      <c r="I49">
        <v>2</v>
      </c>
      <c r="J49">
        <v>5</v>
      </c>
      <c r="K49" s="1" t="s">
        <v>11</v>
      </c>
      <c r="L49" s="1" t="s">
        <v>21</v>
      </c>
      <c r="M49" s="1" t="s">
        <v>17</v>
      </c>
      <c r="N49" s="1" t="s">
        <v>279</v>
      </c>
      <c r="O49" s="1" t="s">
        <v>301</v>
      </c>
      <c r="P49" s="1" t="s">
        <v>58</v>
      </c>
      <c r="Q49" s="1" t="s">
        <v>144</v>
      </c>
      <c r="R49" s="1" t="s">
        <v>226</v>
      </c>
      <c r="S49" s="1" t="s">
        <v>25</v>
      </c>
      <c r="T49" s="1" t="s">
        <v>166</v>
      </c>
      <c r="U49" s="1" t="s">
        <v>307</v>
      </c>
      <c r="V49">
        <v>1</v>
      </c>
      <c r="W49">
        <v>24</v>
      </c>
      <c r="Z49" s="3">
        <v>5</v>
      </c>
      <c r="AA49" s="3">
        <v>14</v>
      </c>
      <c r="AB49" s="2">
        <f>5/127*100000</f>
        <v>3937.0078740157478</v>
      </c>
      <c r="AC49" s="2">
        <f>14/362*100000</f>
        <v>3867.4033149171269</v>
      </c>
      <c r="AD49" s="6">
        <v>64.900000000000006</v>
      </c>
      <c r="AE49" s="6">
        <v>2.5</v>
      </c>
      <c r="AF49" s="6">
        <v>87.3</v>
      </c>
      <c r="AG49" s="3">
        <v>95</v>
      </c>
    </row>
    <row r="50" spans="1:34" x14ac:dyDescent="0.2">
      <c r="A50" s="1" t="s">
        <v>236</v>
      </c>
      <c r="B50" t="s">
        <v>237</v>
      </c>
      <c r="C50">
        <v>2021</v>
      </c>
      <c r="D50" s="1" t="s">
        <v>239</v>
      </c>
      <c r="E50" s="1" t="s">
        <v>240</v>
      </c>
      <c r="F50" s="1" t="s">
        <v>13</v>
      </c>
      <c r="G50" s="1" t="s">
        <v>238</v>
      </c>
      <c r="H50" s="1" t="s">
        <v>304</v>
      </c>
      <c r="I50">
        <v>5</v>
      </c>
      <c r="J50">
        <v>15</v>
      </c>
      <c r="K50" s="1" t="s">
        <v>11</v>
      </c>
      <c r="L50" s="1" t="s">
        <v>21</v>
      </c>
      <c r="M50" s="1" t="s">
        <v>17</v>
      </c>
      <c r="N50" s="1" t="s">
        <v>279</v>
      </c>
      <c r="O50" s="1" t="s">
        <v>301</v>
      </c>
      <c r="P50" s="1" t="s">
        <v>58</v>
      </c>
      <c r="Q50" s="1" t="s">
        <v>144</v>
      </c>
      <c r="R50" s="1" t="s">
        <v>226</v>
      </c>
      <c r="S50" s="1" t="s">
        <v>25</v>
      </c>
      <c r="T50" s="1" t="s">
        <v>166</v>
      </c>
      <c r="U50" s="1" t="s">
        <v>62</v>
      </c>
      <c r="V50">
        <v>1</v>
      </c>
      <c r="W50">
        <v>24</v>
      </c>
      <c r="Z50" s="3">
        <v>6</v>
      </c>
      <c r="AA50" s="3">
        <v>47</v>
      </c>
      <c r="AB50" s="2">
        <f>6/46*100000</f>
        <v>13043.478260869564</v>
      </c>
      <c r="AC50" s="2">
        <f>47/369*100000</f>
        <v>12737.127371273713</v>
      </c>
      <c r="AD50" s="6">
        <v>87.5</v>
      </c>
      <c r="AE50" s="6">
        <v>70.8</v>
      </c>
      <c r="AF50" s="6">
        <v>94.5</v>
      </c>
      <c r="AG50" s="3">
        <v>95</v>
      </c>
    </row>
    <row r="51" spans="1:34" x14ac:dyDescent="0.2">
      <c r="A51" s="1" t="s">
        <v>236</v>
      </c>
      <c r="B51" t="s">
        <v>237</v>
      </c>
      <c r="C51">
        <v>2021</v>
      </c>
      <c r="D51" s="1" t="s">
        <v>239</v>
      </c>
      <c r="E51" s="1" t="s">
        <v>240</v>
      </c>
      <c r="F51" s="1" t="s">
        <v>13</v>
      </c>
      <c r="G51" s="1" t="s">
        <v>238</v>
      </c>
      <c r="H51" s="1" t="s">
        <v>304</v>
      </c>
      <c r="I51">
        <v>2</v>
      </c>
      <c r="J51">
        <v>15</v>
      </c>
      <c r="K51" s="1" t="s">
        <v>11</v>
      </c>
      <c r="L51" s="1" t="s">
        <v>21</v>
      </c>
      <c r="M51" s="1" t="s">
        <v>17</v>
      </c>
      <c r="N51" s="1" t="s">
        <v>298</v>
      </c>
      <c r="O51" s="1" t="s">
        <v>300</v>
      </c>
      <c r="P51" s="1" t="s">
        <v>58</v>
      </c>
      <c r="Q51" s="1" t="s">
        <v>144</v>
      </c>
      <c r="R51" s="1" t="s">
        <v>226</v>
      </c>
      <c r="S51" s="1" t="s">
        <v>25</v>
      </c>
      <c r="T51" s="1" t="s">
        <v>160</v>
      </c>
      <c r="U51" s="1" t="s">
        <v>168</v>
      </c>
      <c r="V51">
        <v>1</v>
      </c>
      <c r="W51">
        <v>12</v>
      </c>
      <c r="Z51" s="3">
        <v>6</v>
      </c>
      <c r="AA51" s="3">
        <v>36</v>
      </c>
      <c r="AB51" s="2">
        <f>6/61*100000</f>
        <v>9836.065573770491</v>
      </c>
      <c r="AC51" s="2">
        <f>36/370*100000</f>
        <v>9729.72972972973</v>
      </c>
      <c r="AD51" s="6">
        <v>83.4</v>
      </c>
      <c r="AE51" s="6">
        <v>60.5</v>
      </c>
      <c r="AF51" s="6">
        <v>93</v>
      </c>
      <c r="AG51" s="3">
        <v>95</v>
      </c>
    </row>
    <row r="52" spans="1:34" x14ac:dyDescent="0.2">
      <c r="A52" s="1" t="s">
        <v>236</v>
      </c>
      <c r="B52" t="s">
        <v>237</v>
      </c>
      <c r="C52">
        <v>2021</v>
      </c>
      <c r="D52" s="1" t="s">
        <v>239</v>
      </c>
      <c r="E52" s="1" t="s">
        <v>240</v>
      </c>
      <c r="F52" s="1" t="s">
        <v>13</v>
      </c>
      <c r="G52" s="1" t="s">
        <v>238</v>
      </c>
      <c r="H52" s="1" t="s">
        <v>304</v>
      </c>
      <c r="I52">
        <v>2</v>
      </c>
      <c r="J52">
        <v>15</v>
      </c>
      <c r="K52" s="1" t="s">
        <v>11</v>
      </c>
      <c r="L52" s="1" t="s">
        <v>21</v>
      </c>
      <c r="M52" s="1" t="s">
        <v>17</v>
      </c>
      <c r="N52" s="1" t="s">
        <v>298</v>
      </c>
      <c r="O52" s="1" t="s">
        <v>300</v>
      </c>
      <c r="P52" s="1" t="s">
        <v>58</v>
      </c>
      <c r="Q52" s="1" t="s">
        <v>144</v>
      </c>
      <c r="R52" s="1" t="s">
        <v>226</v>
      </c>
      <c r="S52" s="1" t="s">
        <v>25</v>
      </c>
      <c r="T52" s="1" t="s">
        <v>161</v>
      </c>
      <c r="U52" s="1" t="s">
        <v>168</v>
      </c>
      <c r="V52">
        <v>13</v>
      </c>
      <c r="W52">
        <v>24</v>
      </c>
      <c r="Z52" s="3">
        <v>7</v>
      </c>
      <c r="AA52" s="3">
        <v>26</v>
      </c>
      <c r="AB52" s="2">
        <f>7/83*100000</f>
        <v>8433.7349397590351</v>
      </c>
      <c r="AC52" s="2">
        <f>26/310*100000</f>
        <v>8387.0967741935492</v>
      </c>
      <c r="AD52" s="6">
        <v>73</v>
      </c>
      <c r="AE52" s="6">
        <v>37.9</v>
      </c>
      <c r="AF52" s="6">
        <v>88.3</v>
      </c>
      <c r="AG52" s="3">
        <v>95</v>
      </c>
    </row>
    <row r="53" spans="1:34" x14ac:dyDescent="0.2">
      <c r="A53" s="1" t="s">
        <v>270</v>
      </c>
      <c r="B53" s="5" t="s">
        <v>268</v>
      </c>
      <c r="C53" s="1" t="s">
        <v>269</v>
      </c>
      <c r="D53" s="1" t="s">
        <v>273</v>
      </c>
      <c r="E53" s="1" t="s">
        <v>240</v>
      </c>
      <c r="F53" s="1" t="s">
        <v>13</v>
      </c>
      <c r="G53" s="1" t="s">
        <v>271</v>
      </c>
      <c r="H53" s="1" t="s">
        <v>304</v>
      </c>
      <c r="I53" s="1" t="s">
        <v>152</v>
      </c>
      <c r="J53" s="10">
        <v>12</v>
      </c>
      <c r="K53" s="1" t="s">
        <v>11</v>
      </c>
      <c r="L53" s="1" t="s">
        <v>21</v>
      </c>
      <c r="M53" s="1" t="s">
        <v>17</v>
      </c>
      <c r="N53" s="1" t="s">
        <v>279</v>
      </c>
      <c r="O53" s="1" t="s">
        <v>300</v>
      </c>
      <c r="P53" s="1" t="s">
        <v>58</v>
      </c>
      <c r="Q53" s="1" t="s">
        <v>145</v>
      </c>
      <c r="R53" s="1" t="s">
        <v>226</v>
      </c>
      <c r="S53" s="1" t="s">
        <v>25</v>
      </c>
      <c r="T53" s="1" t="s">
        <v>166</v>
      </c>
      <c r="U53" s="1" t="s">
        <v>308</v>
      </c>
      <c r="V53">
        <v>18</v>
      </c>
      <c r="W53">
        <v>24</v>
      </c>
      <c r="X53" s="2">
        <v>13945</v>
      </c>
      <c r="Y53" s="2">
        <v>13937</v>
      </c>
      <c r="Z53" s="3">
        <v>10</v>
      </c>
      <c r="AA53" s="3">
        <v>61</v>
      </c>
      <c r="AB53" s="3">
        <v>25323</v>
      </c>
      <c r="AC53" s="3">
        <v>25239</v>
      </c>
      <c r="AD53" s="6">
        <v>83.7</v>
      </c>
      <c r="AE53" s="6">
        <v>68.099999999999994</v>
      </c>
      <c r="AF53" s="6">
        <v>91.6</v>
      </c>
      <c r="AG53" s="3">
        <v>95</v>
      </c>
      <c r="AH53" s="1" t="s">
        <v>276</v>
      </c>
    </row>
    <row r="54" spans="1:34" x14ac:dyDescent="0.2">
      <c r="A54" s="1" t="s">
        <v>270</v>
      </c>
      <c r="B54" s="5" t="s">
        <v>268</v>
      </c>
      <c r="C54" s="1" t="s">
        <v>269</v>
      </c>
      <c r="D54" s="1" t="s">
        <v>273</v>
      </c>
      <c r="E54" s="1" t="s">
        <v>240</v>
      </c>
      <c r="F54" s="1" t="s">
        <v>13</v>
      </c>
      <c r="G54" s="1" t="s">
        <v>271</v>
      </c>
      <c r="H54" s="1" t="s">
        <v>304</v>
      </c>
      <c r="I54" s="1" t="s">
        <v>152</v>
      </c>
      <c r="J54" s="1" t="s">
        <v>63</v>
      </c>
      <c r="K54" s="1" t="s">
        <v>11</v>
      </c>
      <c r="L54" s="1" t="s">
        <v>21</v>
      </c>
      <c r="M54" s="1" t="s">
        <v>17</v>
      </c>
      <c r="N54" s="1" t="s">
        <v>279</v>
      </c>
      <c r="O54" s="9" t="s">
        <v>301</v>
      </c>
      <c r="P54" s="1" t="s">
        <v>58</v>
      </c>
      <c r="Q54" s="1" t="s">
        <v>144</v>
      </c>
      <c r="R54" s="1" t="s">
        <v>226</v>
      </c>
      <c r="S54" s="1" t="s">
        <v>25</v>
      </c>
      <c r="T54" s="1" t="s">
        <v>166</v>
      </c>
      <c r="U54" s="1" t="s">
        <v>65</v>
      </c>
      <c r="V54">
        <v>18</v>
      </c>
      <c r="W54">
        <v>24</v>
      </c>
      <c r="X54" s="2">
        <v>5044</v>
      </c>
      <c r="Y54" s="2">
        <v>5158</v>
      </c>
      <c r="Z54" s="3">
        <v>5</v>
      </c>
      <c r="AA54" s="3">
        <v>20</v>
      </c>
      <c r="AB54" s="3">
        <v>9057</v>
      </c>
      <c r="AC54" s="3">
        <v>9261</v>
      </c>
      <c r="AD54" s="6">
        <v>74.400000000000006</v>
      </c>
      <c r="AE54" s="6">
        <v>31.8</v>
      </c>
      <c r="AF54" s="6">
        <v>90.4</v>
      </c>
      <c r="AG54" s="3">
        <v>95</v>
      </c>
      <c r="AH54" s="1" t="s">
        <v>276</v>
      </c>
    </row>
    <row r="55" spans="1:34" x14ac:dyDescent="0.2">
      <c r="A55" s="1" t="s">
        <v>270</v>
      </c>
      <c r="B55" s="5" t="s">
        <v>268</v>
      </c>
      <c r="C55" s="1" t="s">
        <v>269</v>
      </c>
      <c r="D55" s="1" t="s">
        <v>273</v>
      </c>
      <c r="E55" s="1" t="s">
        <v>240</v>
      </c>
      <c r="F55" s="1" t="s">
        <v>13</v>
      </c>
      <c r="G55" s="1" t="s">
        <v>271</v>
      </c>
      <c r="H55" s="1" t="s">
        <v>304</v>
      </c>
      <c r="I55" s="1" t="s">
        <v>63</v>
      </c>
      <c r="J55" s="10">
        <v>12</v>
      </c>
      <c r="K55" s="1" t="s">
        <v>11</v>
      </c>
      <c r="L55" s="1" t="s">
        <v>21</v>
      </c>
      <c r="M55" s="1" t="s">
        <v>17</v>
      </c>
      <c r="N55" s="1" t="s">
        <v>279</v>
      </c>
      <c r="O55" s="9" t="s">
        <v>301</v>
      </c>
      <c r="P55" s="1" t="s">
        <v>58</v>
      </c>
      <c r="Q55" s="1" t="s">
        <v>144</v>
      </c>
      <c r="R55" s="1" t="s">
        <v>226</v>
      </c>
      <c r="S55" s="1" t="s">
        <v>25</v>
      </c>
      <c r="T55" s="1" t="s">
        <v>166</v>
      </c>
      <c r="U55" s="1" t="s">
        <v>65</v>
      </c>
      <c r="V55">
        <v>18</v>
      </c>
      <c r="W55">
        <v>24</v>
      </c>
      <c r="X55" s="2">
        <v>8901</v>
      </c>
      <c r="Y55" s="2">
        <v>8799</v>
      </c>
      <c r="Z55" s="3">
        <v>5</v>
      </c>
      <c r="AA55" s="3">
        <v>41</v>
      </c>
      <c r="AB55" s="3">
        <v>16267</v>
      </c>
      <c r="AC55" s="3">
        <v>15978</v>
      </c>
      <c r="AD55" s="6">
        <v>88</v>
      </c>
      <c r="AE55" s="6">
        <v>69.7</v>
      </c>
      <c r="AF55" s="6">
        <v>95.3</v>
      </c>
      <c r="AG55" s="3">
        <v>95</v>
      </c>
      <c r="AH55" s="1" t="s">
        <v>276</v>
      </c>
    </row>
    <row r="56" spans="1:34" x14ac:dyDescent="0.2">
      <c r="A56" s="1" t="s">
        <v>266</v>
      </c>
      <c r="B56" s="5" t="s">
        <v>267</v>
      </c>
      <c r="C56" s="1" t="s">
        <v>142</v>
      </c>
      <c r="D56" s="1" t="s">
        <v>272</v>
      </c>
      <c r="E56" s="1" t="s">
        <v>240</v>
      </c>
      <c r="F56" s="1" t="s">
        <v>13</v>
      </c>
      <c r="G56" s="1" t="s">
        <v>271</v>
      </c>
      <c r="H56" s="1" t="s">
        <v>304</v>
      </c>
      <c r="I56" s="1" t="s">
        <v>152</v>
      </c>
      <c r="J56" s="10">
        <v>12</v>
      </c>
      <c r="K56" s="1" t="s">
        <v>11</v>
      </c>
      <c r="L56" s="1" t="s">
        <v>21</v>
      </c>
      <c r="M56" s="1" t="s">
        <v>17</v>
      </c>
      <c r="N56" s="1" t="s">
        <v>298</v>
      </c>
      <c r="O56" s="1" t="s">
        <v>300</v>
      </c>
      <c r="P56" s="1" t="s">
        <v>64</v>
      </c>
      <c r="Q56" s="1" t="s">
        <v>144</v>
      </c>
      <c r="R56" s="1" t="s">
        <v>226</v>
      </c>
      <c r="S56" s="1" t="s">
        <v>25</v>
      </c>
      <c r="T56" s="1" t="s">
        <v>160</v>
      </c>
      <c r="U56" s="1" t="s">
        <v>264</v>
      </c>
      <c r="V56">
        <v>1</v>
      </c>
      <c r="W56">
        <v>12</v>
      </c>
      <c r="X56" s="2">
        <v>14069</v>
      </c>
      <c r="Y56" s="2">
        <v>14061</v>
      </c>
      <c r="Z56" s="3">
        <v>6</v>
      </c>
      <c r="AA56" s="3">
        <v>36</v>
      </c>
      <c r="AB56" s="3">
        <v>14058</v>
      </c>
      <c r="AC56" s="3">
        <v>14046</v>
      </c>
      <c r="AD56" s="6">
        <v>83.4</v>
      </c>
      <c r="AE56" s="6">
        <v>60.1</v>
      </c>
      <c r="AF56" s="6">
        <v>94.3</v>
      </c>
      <c r="AG56" s="3">
        <v>95</v>
      </c>
      <c r="AH56" s="1" t="s">
        <v>277</v>
      </c>
    </row>
    <row r="57" spans="1:34" x14ac:dyDescent="0.2">
      <c r="A57" s="1" t="s">
        <v>266</v>
      </c>
      <c r="B57" s="5" t="s">
        <v>267</v>
      </c>
      <c r="C57" s="1" t="s">
        <v>142</v>
      </c>
      <c r="D57" s="1" t="s">
        <v>272</v>
      </c>
      <c r="E57" s="1" t="s">
        <v>240</v>
      </c>
      <c r="F57" s="1" t="s">
        <v>13</v>
      </c>
      <c r="G57" s="1" t="s">
        <v>271</v>
      </c>
      <c r="H57" s="1" t="s">
        <v>304</v>
      </c>
      <c r="I57" s="1" t="s">
        <v>152</v>
      </c>
      <c r="J57" s="10">
        <v>12</v>
      </c>
      <c r="K57" s="1" t="s">
        <v>11</v>
      </c>
      <c r="L57" s="1" t="s">
        <v>21</v>
      </c>
      <c r="M57" s="1" t="s">
        <v>17</v>
      </c>
      <c r="N57" s="1" t="s">
        <v>298</v>
      </c>
      <c r="O57" s="1" t="s">
        <v>300</v>
      </c>
      <c r="P57" s="1" t="s">
        <v>64</v>
      </c>
      <c r="Q57" s="1" t="s">
        <v>144</v>
      </c>
      <c r="R57" s="1" t="s">
        <v>226</v>
      </c>
      <c r="S57" s="1" t="s">
        <v>25</v>
      </c>
      <c r="T57" s="1" t="s">
        <v>161</v>
      </c>
      <c r="U57" s="1" t="s">
        <v>264</v>
      </c>
      <c r="V57">
        <v>13</v>
      </c>
      <c r="W57">
        <v>24</v>
      </c>
      <c r="X57" s="2">
        <v>14050</v>
      </c>
      <c r="Y57" s="2">
        <v>14006</v>
      </c>
      <c r="Z57" s="3">
        <v>6</v>
      </c>
      <c r="AA57" s="3">
        <v>26</v>
      </c>
      <c r="AB57" s="3">
        <v>14046</v>
      </c>
      <c r="AC57" s="3">
        <v>13985</v>
      </c>
      <c r="AD57" s="6">
        <v>77</v>
      </c>
      <c r="AE57" s="6">
        <v>42.9</v>
      </c>
      <c r="AF57" s="6">
        <v>92.3</v>
      </c>
      <c r="AG57" s="3">
        <v>95</v>
      </c>
      <c r="AH57" s="1" t="s">
        <v>277</v>
      </c>
    </row>
    <row r="58" spans="1:34" x14ac:dyDescent="0.2">
      <c r="A58" s="1" t="s">
        <v>266</v>
      </c>
      <c r="B58" s="5" t="s">
        <v>267</v>
      </c>
      <c r="C58" s="1" t="s">
        <v>142</v>
      </c>
      <c r="D58" s="1" t="s">
        <v>272</v>
      </c>
      <c r="E58" s="1" t="s">
        <v>240</v>
      </c>
      <c r="F58" s="1" t="s">
        <v>13</v>
      </c>
      <c r="G58" s="1" t="s">
        <v>271</v>
      </c>
      <c r="H58" s="1" t="s">
        <v>304</v>
      </c>
      <c r="I58" s="1" t="s">
        <v>152</v>
      </c>
      <c r="J58" s="10">
        <v>12</v>
      </c>
      <c r="K58" s="1" t="s">
        <v>11</v>
      </c>
      <c r="L58" s="1" t="s">
        <v>21</v>
      </c>
      <c r="M58" s="1" t="s">
        <v>17</v>
      </c>
      <c r="N58" s="1" t="s">
        <v>298</v>
      </c>
      <c r="O58" s="1" t="s">
        <v>300</v>
      </c>
      <c r="P58" s="1" t="s">
        <v>64</v>
      </c>
      <c r="Q58" s="1" t="s">
        <v>144</v>
      </c>
      <c r="R58" s="1" t="s">
        <v>226</v>
      </c>
      <c r="S58" s="1" t="s">
        <v>25</v>
      </c>
      <c r="T58" s="1" t="s">
        <v>274</v>
      </c>
      <c r="U58" s="1" t="s">
        <v>264</v>
      </c>
      <c r="V58">
        <v>25</v>
      </c>
      <c r="W58">
        <v>36</v>
      </c>
      <c r="X58" s="2">
        <v>14043</v>
      </c>
      <c r="Y58" s="2">
        <v>13976</v>
      </c>
      <c r="Z58" s="3">
        <v>3</v>
      </c>
      <c r="AA58" s="3">
        <v>139</v>
      </c>
      <c r="AB58" s="3">
        <v>14031</v>
      </c>
      <c r="AC58" s="3">
        <v>13963</v>
      </c>
      <c r="AD58" s="6">
        <v>77</v>
      </c>
      <c r="AE58" s="6">
        <v>16.399999999999999</v>
      </c>
      <c r="AF58" s="6">
        <v>95.8</v>
      </c>
      <c r="AG58" s="3">
        <v>95</v>
      </c>
      <c r="AH58" s="1" t="s">
        <v>277</v>
      </c>
    </row>
    <row r="59" spans="1:34" x14ac:dyDescent="0.2">
      <c r="A59" s="1" t="s">
        <v>266</v>
      </c>
      <c r="B59" s="5" t="s">
        <v>267</v>
      </c>
      <c r="C59" s="1" t="s">
        <v>142</v>
      </c>
      <c r="D59" s="1" t="s">
        <v>272</v>
      </c>
      <c r="E59" s="1" t="s">
        <v>240</v>
      </c>
      <c r="F59" s="1" t="s">
        <v>13</v>
      </c>
      <c r="G59" s="1" t="s">
        <v>271</v>
      </c>
      <c r="H59" s="1" t="s">
        <v>304</v>
      </c>
      <c r="I59" s="1" t="s">
        <v>152</v>
      </c>
      <c r="J59" s="10">
        <v>12</v>
      </c>
      <c r="K59" s="1" t="s">
        <v>11</v>
      </c>
      <c r="L59" s="1" t="s">
        <v>21</v>
      </c>
      <c r="M59" s="1" t="s">
        <v>17</v>
      </c>
      <c r="N59" s="1" t="s">
        <v>298</v>
      </c>
      <c r="O59" s="1" t="s">
        <v>300</v>
      </c>
      <c r="P59" s="1" t="s">
        <v>64</v>
      </c>
      <c r="Q59" s="1" t="s">
        <v>144</v>
      </c>
      <c r="R59" s="1" t="s">
        <v>226</v>
      </c>
      <c r="S59" s="1" t="s">
        <v>25</v>
      </c>
      <c r="T59" s="1" t="s">
        <v>162</v>
      </c>
      <c r="U59" s="1" t="s">
        <v>264</v>
      </c>
      <c r="V59">
        <v>37</v>
      </c>
      <c r="W59">
        <v>48</v>
      </c>
      <c r="X59" s="2">
        <v>13996</v>
      </c>
      <c r="Y59" s="2">
        <v>13928</v>
      </c>
      <c r="Z59" s="3">
        <v>8</v>
      </c>
      <c r="AA59" s="3">
        <v>25</v>
      </c>
      <c r="AB59" s="3">
        <v>13968</v>
      </c>
      <c r="AC59" s="3">
        <v>13906</v>
      </c>
      <c r="AD59" s="6">
        <v>68.2</v>
      </c>
      <c r="AE59" s="6">
        <v>27.2</v>
      </c>
      <c r="AF59" s="6">
        <v>87.6</v>
      </c>
      <c r="AG59" s="3">
        <v>95</v>
      </c>
      <c r="AH59" s="1" t="s">
        <v>277</v>
      </c>
    </row>
    <row r="60" spans="1:34" x14ac:dyDescent="0.2">
      <c r="A60" s="1" t="s">
        <v>266</v>
      </c>
      <c r="B60" s="5" t="s">
        <v>267</v>
      </c>
      <c r="C60" s="1" t="s">
        <v>142</v>
      </c>
      <c r="D60" s="1" t="s">
        <v>272</v>
      </c>
      <c r="E60" s="1" t="s">
        <v>240</v>
      </c>
      <c r="F60" s="1" t="s">
        <v>13</v>
      </c>
      <c r="G60" s="1" t="s">
        <v>271</v>
      </c>
      <c r="H60" s="1" t="s">
        <v>304</v>
      </c>
      <c r="I60" s="1" t="s">
        <v>152</v>
      </c>
      <c r="J60" s="10">
        <v>12</v>
      </c>
      <c r="K60" s="1" t="s">
        <v>11</v>
      </c>
      <c r="L60" s="1" t="s">
        <v>21</v>
      </c>
      <c r="M60" s="1" t="s">
        <v>17</v>
      </c>
      <c r="N60" s="1" t="s">
        <v>298</v>
      </c>
      <c r="O60" s="1" t="s">
        <v>300</v>
      </c>
      <c r="P60" s="1" t="s">
        <v>64</v>
      </c>
      <c r="Q60" s="1" t="s">
        <v>144</v>
      </c>
      <c r="R60" s="1" t="s">
        <v>226</v>
      </c>
      <c r="S60" s="1" t="s">
        <v>25</v>
      </c>
      <c r="T60" s="1" t="s">
        <v>275</v>
      </c>
      <c r="U60" s="1" t="s">
        <v>264</v>
      </c>
      <c r="V60">
        <v>49</v>
      </c>
      <c r="W60">
        <v>55</v>
      </c>
      <c r="X60" s="2">
        <v>13980</v>
      </c>
      <c r="Y60" s="2">
        <v>13893</v>
      </c>
      <c r="Z60" s="3">
        <v>1</v>
      </c>
      <c r="AA60" s="3">
        <v>10</v>
      </c>
      <c r="AB60" s="3">
        <v>4379</v>
      </c>
      <c r="AC60" s="3">
        <v>4331</v>
      </c>
      <c r="AD60" s="6">
        <v>90.1</v>
      </c>
      <c r="AE60" s="6">
        <v>30.5</v>
      </c>
      <c r="AF60" s="6">
        <v>99.8</v>
      </c>
      <c r="AG60" s="3">
        <v>95</v>
      </c>
      <c r="AH60" s="1" t="s">
        <v>277</v>
      </c>
    </row>
    <row r="61" spans="1:34" x14ac:dyDescent="0.2">
      <c r="A61" s="1" t="s">
        <v>266</v>
      </c>
      <c r="B61" s="5" t="s">
        <v>267</v>
      </c>
      <c r="C61" s="1" t="s">
        <v>142</v>
      </c>
      <c r="D61" s="1" t="s">
        <v>272</v>
      </c>
      <c r="E61" s="1" t="s">
        <v>240</v>
      </c>
      <c r="F61" s="1" t="s">
        <v>13</v>
      </c>
      <c r="G61" s="1" t="s">
        <v>271</v>
      </c>
      <c r="H61" s="1" t="s">
        <v>304</v>
      </c>
      <c r="I61" s="1" t="s">
        <v>152</v>
      </c>
      <c r="J61" s="1" t="s">
        <v>59</v>
      </c>
      <c r="K61" s="1" t="s">
        <v>11</v>
      </c>
      <c r="L61" s="1" t="s">
        <v>21</v>
      </c>
      <c r="M61" s="1" t="s">
        <v>17</v>
      </c>
      <c r="N61" s="1" t="s">
        <v>279</v>
      </c>
      <c r="O61" s="9" t="s">
        <v>301</v>
      </c>
      <c r="P61" s="1" t="s">
        <v>64</v>
      </c>
      <c r="Q61" s="1" t="s">
        <v>144</v>
      </c>
      <c r="R61" s="1" t="s">
        <v>226</v>
      </c>
      <c r="S61" s="1" t="s">
        <v>25</v>
      </c>
      <c r="T61" s="1" t="s">
        <v>278</v>
      </c>
      <c r="U61" s="1" t="s">
        <v>169</v>
      </c>
      <c r="V61">
        <v>1</v>
      </c>
      <c r="W61">
        <v>55</v>
      </c>
      <c r="X61" s="2">
        <v>1555</v>
      </c>
      <c r="Y61" s="2">
        <v>1600</v>
      </c>
      <c r="Z61" s="3">
        <v>4</v>
      </c>
      <c r="AA61" s="3">
        <v>14</v>
      </c>
      <c r="AB61" s="3">
        <v>6586</v>
      </c>
      <c r="AC61" s="3">
        <v>6773</v>
      </c>
      <c r="AD61" s="6">
        <v>70.599999999999994</v>
      </c>
      <c r="AE61" s="6">
        <v>6.4</v>
      </c>
      <c r="AF61" s="6">
        <v>93</v>
      </c>
      <c r="AG61" s="3">
        <v>95</v>
      </c>
      <c r="AH61" s="1" t="s">
        <v>279</v>
      </c>
    </row>
    <row r="62" spans="1:34" x14ac:dyDescent="0.2">
      <c r="A62" s="1" t="s">
        <v>266</v>
      </c>
      <c r="B62" s="5" t="s">
        <v>267</v>
      </c>
      <c r="C62" s="1" t="s">
        <v>142</v>
      </c>
      <c r="D62" s="1" t="s">
        <v>272</v>
      </c>
      <c r="E62" s="1" t="s">
        <v>240</v>
      </c>
      <c r="F62" s="1" t="s">
        <v>13</v>
      </c>
      <c r="G62" s="1" t="s">
        <v>271</v>
      </c>
      <c r="H62" s="1" t="s">
        <v>304</v>
      </c>
      <c r="I62" s="1" t="s">
        <v>59</v>
      </c>
      <c r="J62" s="1" t="s">
        <v>63</v>
      </c>
      <c r="K62" s="1" t="s">
        <v>11</v>
      </c>
      <c r="L62" s="1" t="s">
        <v>21</v>
      </c>
      <c r="M62" s="1" t="s">
        <v>17</v>
      </c>
      <c r="N62" s="1" t="s">
        <v>279</v>
      </c>
      <c r="O62" s="9" t="s">
        <v>301</v>
      </c>
      <c r="P62" s="1" t="s">
        <v>64</v>
      </c>
      <c r="Q62" s="1" t="s">
        <v>144</v>
      </c>
      <c r="R62" s="1" t="s">
        <v>226</v>
      </c>
      <c r="S62" s="1" t="s">
        <v>25</v>
      </c>
      <c r="T62" s="1" t="s">
        <v>278</v>
      </c>
      <c r="U62" s="1" t="s">
        <v>169</v>
      </c>
      <c r="V62">
        <v>1</v>
      </c>
      <c r="W62">
        <v>55</v>
      </c>
      <c r="X62" s="2">
        <v>3503</v>
      </c>
      <c r="Y62" s="2">
        <v>3579</v>
      </c>
      <c r="Z62" s="3">
        <v>5</v>
      </c>
      <c r="AA62" s="3">
        <v>25</v>
      </c>
      <c r="AB62" s="3">
        <v>15007</v>
      </c>
      <c r="AC62" s="3">
        <v>15297</v>
      </c>
      <c r="AD62" s="6">
        <v>79.599999999999994</v>
      </c>
      <c r="AE62" s="6">
        <v>45.8</v>
      </c>
      <c r="AF62" s="6">
        <v>93.9</v>
      </c>
      <c r="AG62" s="3">
        <v>95</v>
      </c>
      <c r="AH62" s="1" t="s">
        <v>279</v>
      </c>
    </row>
    <row r="63" spans="1:34" x14ac:dyDescent="0.2">
      <c r="A63" s="1" t="s">
        <v>266</v>
      </c>
      <c r="B63" s="5" t="s">
        <v>267</v>
      </c>
      <c r="C63" s="1" t="s">
        <v>142</v>
      </c>
      <c r="D63" s="1" t="s">
        <v>272</v>
      </c>
      <c r="E63" s="1" t="s">
        <v>240</v>
      </c>
      <c r="F63" s="1" t="s">
        <v>13</v>
      </c>
      <c r="G63" s="1" t="s">
        <v>271</v>
      </c>
      <c r="H63" s="1" t="s">
        <v>304</v>
      </c>
      <c r="I63" s="1" t="s">
        <v>63</v>
      </c>
      <c r="J63" s="1" t="s">
        <v>65</v>
      </c>
      <c r="K63" s="1" t="s">
        <v>11</v>
      </c>
      <c r="L63" s="1" t="s">
        <v>21</v>
      </c>
      <c r="M63" s="1" t="s">
        <v>17</v>
      </c>
      <c r="N63" s="1" t="s">
        <v>279</v>
      </c>
      <c r="O63" s="9" t="s">
        <v>301</v>
      </c>
      <c r="P63" s="1" t="s">
        <v>64</v>
      </c>
      <c r="Q63" s="1" t="s">
        <v>144</v>
      </c>
      <c r="R63" s="1" t="s">
        <v>226</v>
      </c>
      <c r="S63" s="1" t="s">
        <v>25</v>
      </c>
      <c r="T63" s="1" t="s">
        <v>278</v>
      </c>
      <c r="U63" s="1" t="s">
        <v>169</v>
      </c>
      <c r="V63">
        <v>1</v>
      </c>
      <c r="W63">
        <v>55</v>
      </c>
      <c r="X63" s="2">
        <v>9011</v>
      </c>
      <c r="Y63" s="2">
        <v>8882</v>
      </c>
      <c r="Z63" s="3">
        <v>15</v>
      </c>
      <c r="AA63" s="3">
        <v>71</v>
      </c>
      <c r="AB63" s="3">
        <v>38907</v>
      </c>
      <c r="AC63" s="3">
        <v>38151</v>
      </c>
      <c r="AD63" s="6">
        <v>79.3</v>
      </c>
      <c r="AE63" s="6">
        <v>63.5</v>
      </c>
      <c r="AF63" s="6">
        <v>89</v>
      </c>
      <c r="AG63" s="3">
        <v>95</v>
      </c>
      <c r="AH63" s="1" t="s">
        <v>279</v>
      </c>
    </row>
    <row r="64" spans="1:34" x14ac:dyDescent="0.2">
      <c r="A64" s="1" t="s">
        <v>266</v>
      </c>
      <c r="B64" s="5" t="s">
        <v>267</v>
      </c>
      <c r="C64" s="1" t="s">
        <v>142</v>
      </c>
      <c r="D64" s="1" t="s">
        <v>272</v>
      </c>
      <c r="E64" s="1" t="s">
        <v>240</v>
      </c>
      <c r="F64" s="1" t="s">
        <v>13</v>
      </c>
      <c r="G64" s="1" t="s">
        <v>271</v>
      </c>
      <c r="H64" s="1" t="s">
        <v>303</v>
      </c>
      <c r="I64" s="1" t="s">
        <v>152</v>
      </c>
      <c r="J64" s="1" t="s">
        <v>65</v>
      </c>
      <c r="K64" s="1" t="s">
        <v>11</v>
      </c>
      <c r="L64" s="1" t="s">
        <v>21</v>
      </c>
      <c r="M64" s="1" t="s">
        <v>17</v>
      </c>
      <c r="N64" s="1" t="s">
        <v>279</v>
      </c>
      <c r="O64" s="1" t="s">
        <v>300</v>
      </c>
      <c r="P64" s="1" t="s">
        <v>58</v>
      </c>
      <c r="Q64" s="1" t="s">
        <v>145</v>
      </c>
      <c r="R64" s="1" t="s">
        <v>226</v>
      </c>
      <c r="S64" s="1" t="s">
        <v>25</v>
      </c>
      <c r="T64" s="1" t="s">
        <v>278</v>
      </c>
      <c r="U64" s="1" t="s">
        <v>153</v>
      </c>
      <c r="V64">
        <v>1</v>
      </c>
      <c r="W64">
        <v>55</v>
      </c>
      <c r="X64" s="2">
        <v>14069</v>
      </c>
      <c r="Y64" s="2">
        <v>14061</v>
      </c>
      <c r="Z64" s="3">
        <v>24</v>
      </c>
      <c r="AA64" s="3">
        <v>110</v>
      </c>
      <c r="AB64" s="3">
        <v>60500</v>
      </c>
      <c r="AC64" s="3">
        <v>60220</v>
      </c>
      <c r="AD64" s="6">
        <v>78.3</v>
      </c>
      <c r="AE64" s="6">
        <v>66.3</v>
      </c>
      <c r="AF64" s="6">
        <v>86.1</v>
      </c>
      <c r="AG64" s="3">
        <v>95</v>
      </c>
      <c r="AH64" s="1" t="s">
        <v>280</v>
      </c>
    </row>
    <row r="65" spans="1:34" x14ac:dyDescent="0.2">
      <c r="A65" s="1" t="s">
        <v>266</v>
      </c>
      <c r="B65" s="5" t="s">
        <v>267</v>
      </c>
      <c r="C65" s="1" t="s">
        <v>142</v>
      </c>
      <c r="D65" s="1" t="s">
        <v>272</v>
      </c>
      <c r="E65" s="1" t="s">
        <v>240</v>
      </c>
      <c r="F65" s="1" t="s">
        <v>13</v>
      </c>
      <c r="G65" s="1" t="s">
        <v>271</v>
      </c>
      <c r="H65" s="1" t="s">
        <v>276</v>
      </c>
      <c r="I65" s="1" t="s">
        <v>152</v>
      </c>
      <c r="J65" s="1" t="s">
        <v>65</v>
      </c>
      <c r="K65" s="1" t="s">
        <v>11</v>
      </c>
      <c r="L65" s="1" t="s">
        <v>21</v>
      </c>
      <c r="M65" s="1" t="s">
        <v>17</v>
      </c>
      <c r="N65" s="1" t="s">
        <v>279</v>
      </c>
      <c r="O65" s="1" t="s">
        <v>300</v>
      </c>
      <c r="P65" s="1" t="s">
        <v>58</v>
      </c>
      <c r="Q65" s="1" t="s">
        <v>145</v>
      </c>
      <c r="R65" s="1" t="s">
        <v>226</v>
      </c>
      <c r="S65" s="1" t="s">
        <v>25</v>
      </c>
      <c r="T65" s="1" t="s">
        <v>278</v>
      </c>
      <c r="U65" s="1" t="s">
        <v>164</v>
      </c>
      <c r="V65">
        <v>1</v>
      </c>
      <c r="W65">
        <v>55</v>
      </c>
      <c r="X65" s="2">
        <v>13945</v>
      </c>
      <c r="Y65" s="2">
        <v>13937</v>
      </c>
      <c r="Z65" s="3">
        <v>22</v>
      </c>
      <c r="AA65" s="3">
        <v>109</v>
      </c>
      <c r="AB65" s="3">
        <v>59942</v>
      </c>
      <c r="AC65" s="3">
        <v>59662</v>
      </c>
      <c r="AD65" s="6">
        <v>80</v>
      </c>
      <c r="AE65" s="6">
        <v>68.3</v>
      </c>
      <c r="AF65" s="6">
        <v>87.3</v>
      </c>
      <c r="AG65" s="3">
        <v>95</v>
      </c>
      <c r="AH65" s="1" t="s">
        <v>281</v>
      </c>
    </row>
    <row r="66" spans="1:34" x14ac:dyDescent="0.2">
      <c r="A66" s="1" t="s">
        <v>282</v>
      </c>
      <c r="B66" s="5" t="s">
        <v>283</v>
      </c>
      <c r="C66" s="1" t="s">
        <v>284</v>
      </c>
      <c r="D66" s="1" t="s">
        <v>289</v>
      </c>
      <c r="E66" s="1" t="s">
        <v>285</v>
      </c>
      <c r="F66" s="1" t="s">
        <v>286</v>
      </c>
      <c r="G66" s="1" t="s">
        <v>288</v>
      </c>
      <c r="H66" s="1" t="s">
        <v>304</v>
      </c>
      <c r="I66" s="1" t="s">
        <v>59</v>
      </c>
      <c r="J66" s="1" t="s">
        <v>63</v>
      </c>
      <c r="K66" s="1" t="s">
        <v>11</v>
      </c>
      <c r="L66" s="1" t="s">
        <v>21</v>
      </c>
      <c r="M66" s="1" t="s">
        <v>17</v>
      </c>
      <c r="N66" s="1" t="s">
        <v>279</v>
      </c>
      <c r="O66" s="9" t="s">
        <v>300</v>
      </c>
      <c r="P66" s="1" t="s">
        <v>58</v>
      </c>
      <c r="Q66" s="1" t="s">
        <v>145</v>
      </c>
      <c r="R66" s="1" t="s">
        <v>226</v>
      </c>
      <c r="S66" s="1" t="s">
        <v>291</v>
      </c>
      <c r="T66" s="1" t="s">
        <v>287</v>
      </c>
      <c r="U66" s="1" t="s">
        <v>309</v>
      </c>
      <c r="V66">
        <v>1</v>
      </c>
      <c r="W66">
        <v>27</v>
      </c>
      <c r="X66" s="2">
        <v>5525</v>
      </c>
      <c r="Y66" s="2">
        <v>5566</v>
      </c>
      <c r="Z66" s="3">
        <v>4</v>
      </c>
      <c r="AA66" s="3">
        <v>47</v>
      </c>
      <c r="AD66" s="6">
        <v>91.5</v>
      </c>
      <c r="AE66" s="6">
        <v>77.099999999999994</v>
      </c>
      <c r="AF66" s="6">
        <v>96.6</v>
      </c>
      <c r="AG66" s="3">
        <v>95</v>
      </c>
    </row>
    <row r="67" spans="1:34" x14ac:dyDescent="0.2">
      <c r="A67" s="1" t="s">
        <v>282</v>
      </c>
      <c r="B67" s="1" t="s">
        <v>283</v>
      </c>
      <c r="C67" s="1" t="s">
        <v>284</v>
      </c>
      <c r="D67" s="1" t="s">
        <v>289</v>
      </c>
      <c r="E67" s="1" t="s">
        <v>285</v>
      </c>
      <c r="F67" s="1" t="s">
        <v>13</v>
      </c>
      <c r="G67" s="1" t="s">
        <v>288</v>
      </c>
      <c r="H67" s="1" t="s">
        <v>304</v>
      </c>
      <c r="I67" s="1" t="s">
        <v>59</v>
      </c>
      <c r="J67" s="1" t="s">
        <v>63</v>
      </c>
      <c r="K67" s="1" t="s">
        <v>11</v>
      </c>
      <c r="L67" s="1" t="s">
        <v>21</v>
      </c>
      <c r="M67" s="1" t="s">
        <v>17</v>
      </c>
      <c r="N67" s="1" t="s">
        <v>279</v>
      </c>
      <c r="O67" s="9" t="s">
        <v>300</v>
      </c>
      <c r="P67" s="1" t="s">
        <v>58</v>
      </c>
      <c r="Q67" s="1" t="s">
        <v>145</v>
      </c>
      <c r="R67" s="1" t="s">
        <v>226</v>
      </c>
      <c r="S67" s="1" t="s">
        <v>291</v>
      </c>
      <c r="T67" s="1" t="s">
        <v>287</v>
      </c>
      <c r="U67" s="1" t="s">
        <v>148</v>
      </c>
      <c r="V67">
        <v>1</v>
      </c>
      <c r="W67">
        <v>27</v>
      </c>
      <c r="X67" s="2">
        <v>378</v>
      </c>
      <c r="Y67" s="2">
        <v>393</v>
      </c>
      <c r="Z67" s="3">
        <v>1</v>
      </c>
      <c r="AA67" s="3">
        <v>8</v>
      </c>
      <c r="AD67" s="6">
        <v>87.7</v>
      </c>
      <c r="AE67" s="6">
        <v>3.8</v>
      </c>
      <c r="AF67" s="6">
        <v>99.7</v>
      </c>
      <c r="AG67" s="3">
        <v>95</v>
      </c>
      <c r="AH67" s="1" t="s">
        <v>290</v>
      </c>
    </row>
    <row r="68" spans="1:34" x14ac:dyDescent="0.2">
      <c r="A68" s="1" t="s">
        <v>282</v>
      </c>
      <c r="B68" s="1" t="s">
        <v>283</v>
      </c>
      <c r="C68" s="1" t="s">
        <v>284</v>
      </c>
      <c r="D68" s="1" t="s">
        <v>289</v>
      </c>
      <c r="E68" s="1" t="s">
        <v>285</v>
      </c>
      <c r="F68" s="1" t="s">
        <v>286</v>
      </c>
      <c r="G68" s="1" t="s">
        <v>288</v>
      </c>
      <c r="H68" s="1" t="s">
        <v>304</v>
      </c>
      <c r="I68" s="1" t="s">
        <v>59</v>
      </c>
      <c r="J68" s="1" t="s">
        <v>63</v>
      </c>
      <c r="K68" s="1" t="s">
        <v>292</v>
      </c>
      <c r="L68" s="1" t="s">
        <v>21</v>
      </c>
      <c r="M68" s="1" t="s">
        <v>17</v>
      </c>
      <c r="N68" s="1" t="s">
        <v>279</v>
      </c>
      <c r="O68" s="9" t="s">
        <v>300</v>
      </c>
      <c r="P68" s="1" t="s">
        <v>64</v>
      </c>
      <c r="Q68" s="1" t="s">
        <v>145</v>
      </c>
      <c r="R68" s="1" t="s">
        <v>226</v>
      </c>
      <c r="S68" s="1" t="s">
        <v>291</v>
      </c>
      <c r="T68" s="1" t="s">
        <v>287</v>
      </c>
      <c r="U68" s="1" t="s">
        <v>309</v>
      </c>
      <c r="V68">
        <v>1</v>
      </c>
      <c r="W68">
        <v>27</v>
      </c>
      <c r="X68" s="2">
        <v>5</v>
      </c>
      <c r="Y68" s="2">
        <v>56</v>
      </c>
      <c r="Z68" s="3">
        <v>0</v>
      </c>
      <c r="AA68" s="3">
        <v>21</v>
      </c>
      <c r="AD68" s="6">
        <v>100</v>
      </c>
      <c r="AE68" s="6">
        <v>-102</v>
      </c>
      <c r="AF68" s="6">
        <v>100</v>
      </c>
      <c r="AG68" s="3">
        <v>95</v>
      </c>
    </row>
  </sheetData>
  <phoneticPr fontId="1" type="noConversion"/>
  <hyperlinks>
    <hyperlink ref="B17" r:id="rId1" xr:uid="{161F70B6-3FFB-634B-99FC-3B4164591F9E}"/>
    <hyperlink ref="B54" r:id="rId2" xr:uid="{7FC01869-90C0-5644-8714-26700C8CC743}"/>
    <hyperlink ref="B55" r:id="rId3" xr:uid="{F9ADD7E8-AA8D-4748-9EFC-6348B4B74A9E}"/>
    <hyperlink ref="B53" r:id="rId4" xr:uid="{DABF1983-39B7-5042-9E81-1088839BA79E}"/>
    <hyperlink ref="B56" r:id="rId5" xr:uid="{1BC27440-E48F-1344-BAEF-5C2A389E5114}"/>
    <hyperlink ref="B57" r:id="rId6" xr:uid="{06CF78B3-DBE3-274E-94E8-0A957485B676}"/>
    <hyperlink ref="B58" r:id="rId7" xr:uid="{40CEFE4D-A3B5-1046-93E2-4196ED0846A2}"/>
    <hyperlink ref="B59" r:id="rId8" xr:uid="{700D5137-2144-9641-A42A-88D0F68E8522}"/>
    <hyperlink ref="B60" r:id="rId9" xr:uid="{B1098C8C-4D37-9844-9395-756F0046D696}"/>
    <hyperlink ref="B61" r:id="rId10" xr:uid="{00C6B523-31EF-5F46-A014-DD8D179224F6}"/>
    <hyperlink ref="B62" r:id="rId11" xr:uid="{09A83033-79FD-5C4E-A152-CCF436016F9E}"/>
    <hyperlink ref="B63" r:id="rId12" xr:uid="{4649D6C8-50AE-2346-B248-C037AB4D4A04}"/>
    <hyperlink ref="B64" r:id="rId13" xr:uid="{ED0C29F5-D24A-F949-8A39-BCD52DCB17E2}"/>
    <hyperlink ref="B65" r:id="rId14" xr:uid="{A0657EF5-A0C2-B44B-87BD-58CAAB44DFAF}"/>
    <hyperlink ref="B34" r:id="rId15" xr:uid="{5756AE19-E495-984B-84AC-EC614B39B5C2}"/>
    <hyperlink ref="B2" r:id="rId16" xr:uid="{3A085ACA-DCD6-AA41-AA76-20A79D6736A6}"/>
    <hyperlink ref="B30" r:id="rId17" xr:uid="{07E6818A-27D6-2A42-B101-9BAFBB171B4E}"/>
    <hyperlink ref="B66" r:id="rId18" xr:uid="{5EFC5055-71C3-9848-B6B5-7D82010C4D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3A41-8A6C-584E-BBE8-03656533BC7D}">
  <dimension ref="A1:CL46"/>
  <sheetViews>
    <sheetView topLeftCell="S1" workbookViewId="0">
      <pane ySplit="1" topLeftCell="A2" activePane="bottomLeft" state="frozen"/>
      <selection activeCell="G1" sqref="G1"/>
      <selection pane="bottomLeft" activeCell="BJ6" sqref="BJ6"/>
    </sheetView>
  </sheetViews>
  <sheetFormatPr baseColWidth="10" defaultRowHeight="16" x14ac:dyDescent="0.2"/>
  <cols>
    <col min="4" max="4" width="10.83203125" style="1"/>
  </cols>
  <sheetData>
    <row r="1" spans="1:90" x14ac:dyDescent="0.2">
      <c r="A1" t="s">
        <v>0</v>
      </c>
      <c r="B1" t="s">
        <v>1</v>
      </c>
      <c r="C1" t="s">
        <v>8</v>
      </c>
      <c r="D1" s="1" t="s">
        <v>3</v>
      </c>
      <c r="E1" s="1" t="s">
        <v>12</v>
      </c>
      <c r="F1" s="1" t="s">
        <v>6</v>
      </c>
      <c r="G1" s="1" t="s">
        <v>151</v>
      </c>
      <c r="H1" s="1" t="s">
        <v>7</v>
      </c>
      <c r="I1" s="1" t="s">
        <v>20</v>
      </c>
      <c r="J1" s="1" t="s">
        <v>205</v>
      </c>
      <c r="K1" t="s">
        <v>14</v>
      </c>
      <c r="L1" s="1" t="s">
        <v>170</v>
      </c>
      <c r="M1" t="s">
        <v>116</v>
      </c>
      <c r="N1" t="s">
        <v>118</v>
      </c>
      <c r="O1" t="s">
        <v>117</v>
      </c>
      <c r="P1" t="s">
        <v>176</v>
      </c>
      <c r="Q1" t="s">
        <v>177</v>
      </c>
      <c r="R1" t="s">
        <v>120</v>
      </c>
      <c r="S1" t="s">
        <v>121</v>
      </c>
      <c r="T1" t="s">
        <v>122</v>
      </c>
      <c r="U1" t="s">
        <v>172</v>
      </c>
      <c r="V1" t="s">
        <v>173</v>
      </c>
      <c r="W1" t="s">
        <v>123</v>
      </c>
      <c r="X1" t="s">
        <v>174</v>
      </c>
      <c r="Y1" t="s">
        <v>178</v>
      </c>
      <c r="Z1" t="s">
        <v>124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125</v>
      </c>
      <c r="AK1" t="s">
        <v>126</v>
      </c>
      <c r="AL1" t="s">
        <v>127</v>
      </c>
      <c r="AM1" t="s">
        <v>179</v>
      </c>
      <c r="AN1" t="s">
        <v>180</v>
      </c>
      <c r="AO1" t="s">
        <v>128</v>
      </c>
      <c r="AP1" t="s">
        <v>129</v>
      </c>
      <c r="AQ1" t="s">
        <v>130</v>
      </c>
      <c r="AR1" t="s">
        <v>181</v>
      </c>
      <c r="AS1" t="s">
        <v>182</v>
      </c>
      <c r="AT1" t="s">
        <v>131</v>
      </c>
      <c r="AU1" t="s">
        <v>183</v>
      </c>
      <c r="AV1" t="s">
        <v>184</v>
      </c>
      <c r="AW1" t="s">
        <v>132</v>
      </c>
      <c r="AX1" t="s">
        <v>321</v>
      </c>
      <c r="AY1" t="s">
        <v>322</v>
      </c>
      <c r="AZ1" t="s">
        <v>323</v>
      </c>
      <c r="BA1" t="s">
        <v>324</v>
      </c>
      <c r="BB1" t="s">
        <v>325</v>
      </c>
      <c r="BC1" t="s">
        <v>315</v>
      </c>
      <c r="BD1" t="s">
        <v>316</v>
      </c>
      <c r="BE1" t="s">
        <v>317</v>
      </c>
      <c r="BF1" t="s">
        <v>318</v>
      </c>
      <c r="BG1" t="s">
        <v>319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241</v>
      </c>
      <c r="BN1" t="s">
        <v>242</v>
      </c>
      <c r="BO1" t="s">
        <v>243</v>
      </c>
      <c r="BP1" t="s">
        <v>244</v>
      </c>
      <c r="BQ1" t="s">
        <v>245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195</v>
      </c>
      <c r="CC1" t="s">
        <v>196</v>
      </c>
      <c r="CD1" t="s">
        <v>197</v>
      </c>
      <c r="CE1" t="s">
        <v>198</v>
      </c>
      <c r="CF1" t="s">
        <v>199</v>
      </c>
      <c r="CG1" t="s">
        <v>200</v>
      </c>
      <c r="CH1" t="s">
        <v>201</v>
      </c>
      <c r="CI1" t="s">
        <v>202</v>
      </c>
      <c r="CJ1" t="s">
        <v>203</v>
      </c>
      <c r="CK1" t="s">
        <v>204</v>
      </c>
      <c r="CL1" t="s">
        <v>26</v>
      </c>
    </row>
    <row r="2" spans="1:90" x14ac:dyDescent="0.2">
      <c r="A2" t="s">
        <v>4</v>
      </c>
      <c r="B2" s="8" t="s">
        <v>2</v>
      </c>
      <c r="C2">
        <v>2021</v>
      </c>
      <c r="D2" s="1" t="s">
        <v>240</v>
      </c>
      <c r="E2" s="1" t="s">
        <v>13</v>
      </c>
      <c r="F2" s="1" t="s">
        <v>5</v>
      </c>
      <c r="G2" s="1" t="s">
        <v>152</v>
      </c>
      <c r="H2" s="1">
        <v>15</v>
      </c>
      <c r="I2" s="1" t="s">
        <v>21</v>
      </c>
      <c r="J2" s="1" t="s">
        <v>206</v>
      </c>
      <c r="K2" t="s">
        <v>15</v>
      </c>
      <c r="L2" s="1" t="s">
        <v>171</v>
      </c>
      <c r="M2">
        <v>1010</v>
      </c>
      <c r="N2">
        <v>21.4</v>
      </c>
      <c r="O2" t="s">
        <v>119</v>
      </c>
      <c r="P2" t="s">
        <v>119</v>
      </c>
      <c r="Q2" t="s">
        <v>119</v>
      </c>
      <c r="R2">
        <v>954</v>
      </c>
      <c r="S2">
        <v>99.7</v>
      </c>
      <c r="T2">
        <v>3222.4</v>
      </c>
      <c r="U2">
        <v>1757</v>
      </c>
      <c r="V2">
        <v>5471.6</v>
      </c>
      <c r="W2">
        <v>693</v>
      </c>
      <c r="X2">
        <v>366</v>
      </c>
      <c r="Y2">
        <v>1198</v>
      </c>
      <c r="Z2">
        <v>99.6</v>
      </c>
      <c r="AJ2">
        <v>505</v>
      </c>
      <c r="AK2">
        <v>20.8</v>
      </c>
      <c r="AL2" t="s">
        <v>119</v>
      </c>
      <c r="AM2" t="s">
        <v>119</v>
      </c>
      <c r="AN2" t="s">
        <v>119</v>
      </c>
      <c r="AO2">
        <v>477</v>
      </c>
      <c r="AP2">
        <v>23.1</v>
      </c>
      <c r="AQ2" s="4" t="s">
        <v>119</v>
      </c>
      <c r="AR2" s="4" t="s">
        <v>119</v>
      </c>
      <c r="AS2" s="4" t="s">
        <v>119</v>
      </c>
      <c r="AT2">
        <v>1</v>
      </c>
      <c r="AU2">
        <v>1</v>
      </c>
      <c r="AV2">
        <v>1</v>
      </c>
      <c r="AW2">
        <v>1.7</v>
      </c>
    </row>
    <row r="3" spans="1:90" x14ac:dyDescent="0.2">
      <c r="A3" s="1" t="s">
        <v>140</v>
      </c>
      <c r="B3" s="1" t="s">
        <v>141</v>
      </c>
      <c r="C3">
        <v>2024</v>
      </c>
      <c r="D3" s="1" t="s">
        <v>240</v>
      </c>
      <c r="E3" s="1" t="s">
        <v>13</v>
      </c>
      <c r="F3" s="1" t="s">
        <v>5</v>
      </c>
      <c r="G3" s="1" t="s">
        <v>152</v>
      </c>
      <c r="H3" s="1" t="s">
        <v>61</v>
      </c>
      <c r="I3" s="1" t="s">
        <v>21</v>
      </c>
      <c r="J3" s="1" t="s">
        <v>206</v>
      </c>
      <c r="K3" t="s">
        <v>15</v>
      </c>
      <c r="L3" s="1" t="s">
        <v>175</v>
      </c>
      <c r="M3">
        <v>15</v>
      </c>
      <c r="N3">
        <v>7</v>
      </c>
      <c r="O3" t="s">
        <v>119</v>
      </c>
      <c r="P3" t="s">
        <v>119</v>
      </c>
      <c r="Q3" t="s">
        <v>119</v>
      </c>
      <c r="R3">
        <v>15</v>
      </c>
      <c r="S3">
        <v>100</v>
      </c>
      <c r="T3">
        <v>2928.7</v>
      </c>
      <c r="U3">
        <v>1259</v>
      </c>
      <c r="V3">
        <v>6811</v>
      </c>
      <c r="Z3">
        <v>100</v>
      </c>
      <c r="BH3">
        <v>15</v>
      </c>
      <c r="BI3">
        <v>93</v>
      </c>
      <c r="BJ3">
        <v>23.14</v>
      </c>
      <c r="BK3">
        <v>12.6</v>
      </c>
      <c r="BL3">
        <v>42.5</v>
      </c>
      <c r="BR3">
        <v>15</v>
      </c>
      <c r="BS3">
        <v>93</v>
      </c>
      <c r="BT3">
        <v>18.2</v>
      </c>
      <c r="BU3">
        <v>8.9</v>
      </c>
      <c r="BV3">
        <v>37.200000000000003</v>
      </c>
      <c r="CB3">
        <v>15</v>
      </c>
      <c r="CC3">
        <v>93</v>
      </c>
      <c r="CD3">
        <v>13.4</v>
      </c>
      <c r="CE3">
        <v>8.9</v>
      </c>
      <c r="CF3">
        <v>20.100000000000001</v>
      </c>
      <c r="CG3">
        <v>15</v>
      </c>
      <c r="CH3">
        <v>87</v>
      </c>
      <c r="CI3">
        <v>10.5</v>
      </c>
      <c r="CJ3" t="s">
        <v>119</v>
      </c>
      <c r="CK3">
        <v>14.8</v>
      </c>
      <c r="CL3" t="s">
        <v>219</v>
      </c>
    </row>
    <row r="4" spans="1:90" x14ac:dyDescent="0.2">
      <c r="A4" s="1" t="s">
        <v>140</v>
      </c>
      <c r="B4" s="1" t="s">
        <v>141</v>
      </c>
      <c r="C4">
        <v>2024</v>
      </c>
      <c r="D4" s="1" t="s">
        <v>240</v>
      </c>
      <c r="E4" s="1" t="s">
        <v>13</v>
      </c>
      <c r="F4" s="1" t="s">
        <v>5</v>
      </c>
      <c r="G4" s="1" t="s">
        <v>61</v>
      </c>
      <c r="H4" s="1" t="s">
        <v>59</v>
      </c>
      <c r="I4" s="1" t="s">
        <v>21</v>
      </c>
      <c r="J4" s="1" t="s">
        <v>206</v>
      </c>
      <c r="K4" t="s">
        <v>15</v>
      </c>
      <c r="L4" s="1" t="s">
        <v>175</v>
      </c>
      <c r="M4">
        <v>117</v>
      </c>
      <c r="N4">
        <v>5</v>
      </c>
      <c r="O4" t="s">
        <v>119</v>
      </c>
      <c r="P4" t="s">
        <v>119</v>
      </c>
      <c r="Q4" t="s">
        <v>119</v>
      </c>
      <c r="R4">
        <v>117</v>
      </c>
      <c r="S4">
        <v>100</v>
      </c>
      <c r="T4">
        <v>3068</v>
      </c>
      <c r="U4">
        <v>2744</v>
      </c>
      <c r="V4">
        <v>3431</v>
      </c>
      <c r="Z4">
        <v>100</v>
      </c>
      <c r="BH4">
        <v>117</v>
      </c>
      <c r="BI4">
        <v>99</v>
      </c>
      <c r="BJ4">
        <v>62.1</v>
      </c>
      <c r="BK4">
        <v>52.1</v>
      </c>
      <c r="BL4">
        <v>74.099999999999994</v>
      </c>
      <c r="BR4">
        <v>117</v>
      </c>
      <c r="BS4">
        <v>100</v>
      </c>
      <c r="BT4">
        <v>44.5</v>
      </c>
      <c r="BU4">
        <v>37.4</v>
      </c>
      <c r="BV4">
        <v>53</v>
      </c>
      <c r="CB4">
        <v>117</v>
      </c>
      <c r="CC4">
        <v>96</v>
      </c>
      <c r="CD4">
        <v>28</v>
      </c>
      <c r="CE4">
        <v>22.3</v>
      </c>
      <c r="CF4">
        <v>35.1</v>
      </c>
      <c r="CG4">
        <v>117</v>
      </c>
      <c r="CH4">
        <v>95</v>
      </c>
      <c r="CI4">
        <v>24.7</v>
      </c>
      <c r="CJ4">
        <v>19.5</v>
      </c>
      <c r="CK4">
        <v>31.3</v>
      </c>
      <c r="CL4" t="s">
        <v>219</v>
      </c>
    </row>
    <row r="5" spans="1:90" x14ac:dyDescent="0.2">
      <c r="A5" s="1" t="s">
        <v>140</v>
      </c>
      <c r="B5" s="1" t="s">
        <v>141</v>
      </c>
      <c r="C5" t="s">
        <v>142</v>
      </c>
      <c r="D5" s="1" t="s">
        <v>240</v>
      </c>
      <c r="E5" s="1" t="s">
        <v>13</v>
      </c>
      <c r="F5" s="1" t="s">
        <v>5</v>
      </c>
      <c r="G5" s="1" t="s">
        <v>59</v>
      </c>
      <c r="H5" s="1" t="s">
        <v>60</v>
      </c>
      <c r="I5" s="1" t="s">
        <v>21</v>
      </c>
      <c r="J5" s="1" t="s">
        <v>206</v>
      </c>
      <c r="K5" t="s">
        <v>15</v>
      </c>
      <c r="L5" s="1" t="s">
        <v>175</v>
      </c>
      <c r="M5">
        <v>372</v>
      </c>
      <c r="N5">
        <v>17</v>
      </c>
      <c r="O5" t="s">
        <v>119</v>
      </c>
      <c r="P5" t="s">
        <v>119</v>
      </c>
      <c r="Q5" t="s">
        <v>119</v>
      </c>
      <c r="R5">
        <v>372</v>
      </c>
      <c r="S5">
        <v>99.7</v>
      </c>
      <c r="T5">
        <v>3047</v>
      </c>
      <c r="U5">
        <v>2766</v>
      </c>
      <c r="V5">
        <v>3357</v>
      </c>
      <c r="Z5">
        <v>99.5</v>
      </c>
      <c r="BH5">
        <v>372</v>
      </c>
      <c r="BI5">
        <v>98.6</v>
      </c>
      <c r="BJ5">
        <v>105</v>
      </c>
      <c r="BK5">
        <v>94</v>
      </c>
      <c r="BL5">
        <v>118</v>
      </c>
      <c r="BR5">
        <v>372</v>
      </c>
      <c r="BS5">
        <v>98.9</v>
      </c>
      <c r="BT5">
        <v>75</v>
      </c>
      <c r="BU5">
        <v>67</v>
      </c>
      <c r="BV5">
        <v>84</v>
      </c>
      <c r="CB5">
        <v>372</v>
      </c>
      <c r="CC5">
        <v>98.7</v>
      </c>
      <c r="CD5">
        <v>62</v>
      </c>
      <c r="CE5">
        <v>54</v>
      </c>
      <c r="CF5">
        <v>71</v>
      </c>
      <c r="CG5">
        <v>372</v>
      </c>
      <c r="CH5">
        <v>98.4</v>
      </c>
      <c r="CI5">
        <v>55</v>
      </c>
      <c r="CJ5">
        <v>48</v>
      </c>
      <c r="CK5">
        <v>63</v>
      </c>
      <c r="CL5" t="s">
        <v>219</v>
      </c>
    </row>
    <row r="6" spans="1:90" x14ac:dyDescent="0.2">
      <c r="A6" s="1" t="s">
        <v>140</v>
      </c>
      <c r="B6" s="1" t="s">
        <v>141</v>
      </c>
      <c r="C6" t="s">
        <v>142</v>
      </c>
      <c r="D6" s="1" t="s">
        <v>240</v>
      </c>
      <c r="E6" s="1" t="s">
        <v>13</v>
      </c>
      <c r="F6" s="1" t="s">
        <v>5</v>
      </c>
      <c r="G6" s="1" t="s">
        <v>63</v>
      </c>
      <c r="H6" s="1" t="s">
        <v>62</v>
      </c>
      <c r="I6" s="1" t="s">
        <v>21</v>
      </c>
      <c r="J6" s="1" t="s">
        <v>206</v>
      </c>
      <c r="K6" t="s">
        <v>15</v>
      </c>
      <c r="L6" s="1" t="s">
        <v>175</v>
      </c>
      <c r="M6">
        <v>236</v>
      </c>
      <c r="N6">
        <v>29</v>
      </c>
      <c r="O6" t="s">
        <v>119</v>
      </c>
      <c r="P6" t="s">
        <v>119</v>
      </c>
      <c r="Q6" t="s">
        <v>119</v>
      </c>
      <c r="R6">
        <v>236</v>
      </c>
      <c r="S6">
        <v>100</v>
      </c>
      <c r="T6">
        <v>3382</v>
      </c>
      <c r="U6">
        <v>3019</v>
      </c>
      <c r="V6">
        <v>3789</v>
      </c>
      <c r="Z6">
        <v>100</v>
      </c>
      <c r="BH6">
        <v>236</v>
      </c>
      <c r="BI6">
        <v>98.3</v>
      </c>
      <c r="BJ6">
        <v>168</v>
      </c>
      <c r="BK6">
        <v>146</v>
      </c>
      <c r="BL6">
        <v>193</v>
      </c>
      <c r="BR6">
        <v>236</v>
      </c>
      <c r="BS6">
        <v>99.1</v>
      </c>
      <c r="BT6">
        <v>129</v>
      </c>
      <c r="BU6">
        <v>112</v>
      </c>
      <c r="BV6">
        <v>149</v>
      </c>
      <c r="CB6">
        <v>236</v>
      </c>
      <c r="CC6">
        <v>99.6</v>
      </c>
      <c r="CD6">
        <v>109</v>
      </c>
      <c r="CE6">
        <v>80</v>
      </c>
      <c r="CF6">
        <v>126</v>
      </c>
      <c r="CG6">
        <v>236</v>
      </c>
      <c r="CH6">
        <v>99.6</v>
      </c>
      <c r="CI6">
        <v>93</v>
      </c>
      <c r="CJ6">
        <v>80</v>
      </c>
      <c r="CK6">
        <v>109</v>
      </c>
      <c r="CL6" t="s">
        <v>219</v>
      </c>
    </row>
    <row r="7" spans="1:90" x14ac:dyDescent="0.2">
      <c r="A7" s="1" t="s">
        <v>140</v>
      </c>
      <c r="B7" s="1" t="s">
        <v>141</v>
      </c>
      <c r="C7" t="s">
        <v>142</v>
      </c>
      <c r="D7" s="1" t="s">
        <v>240</v>
      </c>
      <c r="E7" s="1" t="s">
        <v>13</v>
      </c>
      <c r="F7" s="1" t="s">
        <v>5</v>
      </c>
      <c r="G7" s="1" t="s">
        <v>168</v>
      </c>
      <c r="H7" s="1" t="s">
        <v>53</v>
      </c>
      <c r="I7" s="1" t="s">
        <v>21</v>
      </c>
      <c r="J7" s="1" t="s">
        <v>206</v>
      </c>
      <c r="K7" t="s">
        <v>15</v>
      </c>
      <c r="L7" s="1" t="s">
        <v>175</v>
      </c>
      <c r="M7">
        <v>269</v>
      </c>
      <c r="N7">
        <v>29</v>
      </c>
      <c r="O7" t="s">
        <v>119</v>
      </c>
      <c r="P7" t="s">
        <v>119</v>
      </c>
      <c r="Q7" t="s">
        <v>119</v>
      </c>
      <c r="R7">
        <v>269</v>
      </c>
      <c r="S7">
        <v>99.2</v>
      </c>
      <c r="T7">
        <v>2540</v>
      </c>
      <c r="U7">
        <v>2218</v>
      </c>
      <c r="V7">
        <v>2909</v>
      </c>
      <c r="Z7">
        <v>99.2</v>
      </c>
      <c r="BH7">
        <v>269</v>
      </c>
      <c r="BI7">
        <v>99.2</v>
      </c>
      <c r="BJ7">
        <v>230</v>
      </c>
      <c r="BK7">
        <v>201</v>
      </c>
      <c r="BL7">
        <v>263</v>
      </c>
      <c r="BR7">
        <v>269</v>
      </c>
      <c r="BS7">
        <v>99.6</v>
      </c>
      <c r="BT7">
        <v>196</v>
      </c>
      <c r="BU7">
        <v>170</v>
      </c>
      <c r="BV7">
        <v>226</v>
      </c>
      <c r="CB7">
        <v>269</v>
      </c>
      <c r="CC7">
        <v>99.6</v>
      </c>
      <c r="CD7">
        <v>209</v>
      </c>
      <c r="CE7">
        <v>150</v>
      </c>
      <c r="CF7">
        <v>244</v>
      </c>
      <c r="CG7">
        <v>269</v>
      </c>
      <c r="CH7">
        <v>99.6</v>
      </c>
      <c r="CI7">
        <v>175</v>
      </c>
      <c r="CJ7">
        <v>150</v>
      </c>
      <c r="CK7">
        <v>205</v>
      </c>
      <c r="CL7" t="s">
        <v>219</v>
      </c>
    </row>
    <row r="8" spans="1:90" x14ac:dyDescent="0.2">
      <c r="A8" s="1" t="s">
        <v>140</v>
      </c>
      <c r="B8" s="1" t="s">
        <v>141</v>
      </c>
      <c r="C8" t="s">
        <v>142</v>
      </c>
      <c r="D8" s="1" t="s">
        <v>240</v>
      </c>
      <c r="E8" s="1" t="s">
        <v>13</v>
      </c>
      <c r="F8" s="1" t="s">
        <v>5</v>
      </c>
      <c r="G8" s="1" t="s">
        <v>152</v>
      </c>
      <c r="H8" s="1" t="s">
        <v>59</v>
      </c>
      <c r="I8" s="1" t="s">
        <v>21</v>
      </c>
      <c r="J8" s="1" t="s">
        <v>207</v>
      </c>
      <c r="K8" t="s">
        <v>208</v>
      </c>
      <c r="L8" s="1" t="s">
        <v>175</v>
      </c>
      <c r="M8">
        <v>132</v>
      </c>
      <c r="O8" t="s">
        <v>209</v>
      </c>
      <c r="P8" t="s">
        <v>209</v>
      </c>
      <c r="Q8" t="s">
        <v>209</v>
      </c>
      <c r="R8">
        <v>132</v>
      </c>
      <c r="T8">
        <v>31.5</v>
      </c>
      <c r="U8">
        <v>25.5</v>
      </c>
      <c r="V8">
        <v>38.9</v>
      </c>
      <c r="BH8">
        <v>132</v>
      </c>
      <c r="BJ8">
        <v>4.5</v>
      </c>
      <c r="BK8">
        <v>3.7</v>
      </c>
      <c r="BL8">
        <v>5.5</v>
      </c>
      <c r="BR8">
        <v>132</v>
      </c>
      <c r="BT8">
        <v>3.9</v>
      </c>
      <c r="BU8">
        <v>3.2</v>
      </c>
      <c r="BV8">
        <v>4.8</v>
      </c>
      <c r="CL8" t="s">
        <v>219</v>
      </c>
    </row>
    <row r="9" spans="1:90" x14ac:dyDescent="0.2">
      <c r="A9" s="1" t="s">
        <v>140</v>
      </c>
      <c r="B9" s="1" t="s">
        <v>141</v>
      </c>
      <c r="C9" t="s">
        <v>142</v>
      </c>
      <c r="D9" s="1" t="s">
        <v>240</v>
      </c>
      <c r="E9" s="1" t="s">
        <v>13</v>
      </c>
      <c r="F9" s="1" t="s">
        <v>5</v>
      </c>
      <c r="G9" s="1" t="s">
        <v>59</v>
      </c>
      <c r="H9" s="1" t="s">
        <v>60</v>
      </c>
      <c r="I9" s="1" t="s">
        <v>21</v>
      </c>
      <c r="J9" s="1" t="s">
        <v>207</v>
      </c>
      <c r="K9" t="s">
        <v>208</v>
      </c>
      <c r="L9" s="1" t="s">
        <v>175</v>
      </c>
      <c r="M9">
        <v>372</v>
      </c>
      <c r="O9" t="s">
        <v>209</v>
      </c>
      <c r="P9" t="s">
        <v>209</v>
      </c>
      <c r="Q9" t="s">
        <v>209</v>
      </c>
      <c r="R9">
        <v>372</v>
      </c>
      <c r="T9">
        <v>57.4</v>
      </c>
      <c r="U9">
        <v>50.7</v>
      </c>
      <c r="V9">
        <v>65.099999999999994</v>
      </c>
      <c r="BH9">
        <v>372</v>
      </c>
      <c r="BJ9">
        <v>9.6999999999999993</v>
      </c>
      <c r="BK9">
        <v>8.6</v>
      </c>
      <c r="BL9">
        <v>11</v>
      </c>
      <c r="BR9">
        <v>372</v>
      </c>
      <c r="BT9">
        <v>6.9</v>
      </c>
      <c r="BU9">
        <v>6.2</v>
      </c>
      <c r="BV9">
        <v>7.8</v>
      </c>
      <c r="CL9" t="s">
        <v>219</v>
      </c>
    </row>
    <row r="10" spans="1:90" x14ac:dyDescent="0.2">
      <c r="A10" s="1" t="s">
        <v>140</v>
      </c>
      <c r="B10" s="1" t="s">
        <v>141</v>
      </c>
      <c r="C10" t="s">
        <v>142</v>
      </c>
      <c r="D10" s="1" t="s">
        <v>240</v>
      </c>
      <c r="E10" s="1" t="s">
        <v>13</v>
      </c>
      <c r="F10" s="1" t="s">
        <v>5</v>
      </c>
      <c r="G10" s="1" t="s">
        <v>63</v>
      </c>
      <c r="H10" s="1" t="s">
        <v>62</v>
      </c>
      <c r="I10" s="1" t="s">
        <v>21</v>
      </c>
      <c r="J10" s="1" t="s">
        <v>207</v>
      </c>
      <c r="K10" t="s">
        <v>208</v>
      </c>
      <c r="L10" s="1" t="s">
        <v>175</v>
      </c>
      <c r="M10">
        <v>236</v>
      </c>
      <c r="O10" t="s">
        <v>209</v>
      </c>
      <c r="P10" t="s">
        <v>209</v>
      </c>
      <c r="Q10" t="s">
        <v>209</v>
      </c>
      <c r="R10">
        <v>236</v>
      </c>
      <c r="T10">
        <v>110</v>
      </c>
      <c r="U10">
        <v>96</v>
      </c>
      <c r="V10">
        <v>127</v>
      </c>
      <c r="BH10">
        <v>236</v>
      </c>
      <c r="BJ10">
        <v>17</v>
      </c>
      <c r="BK10">
        <v>15</v>
      </c>
      <c r="BL10">
        <v>20</v>
      </c>
      <c r="BR10">
        <v>236</v>
      </c>
      <c r="BT10">
        <v>11</v>
      </c>
      <c r="BU10">
        <v>9.4</v>
      </c>
      <c r="BV10">
        <v>13</v>
      </c>
      <c r="CL10" t="s">
        <v>219</v>
      </c>
    </row>
    <row r="11" spans="1:90" x14ac:dyDescent="0.2">
      <c r="A11" s="1" t="s">
        <v>140</v>
      </c>
      <c r="B11" s="1" t="s">
        <v>141</v>
      </c>
      <c r="C11" t="s">
        <v>142</v>
      </c>
      <c r="D11" s="1" t="s">
        <v>240</v>
      </c>
      <c r="E11" s="1" t="s">
        <v>13</v>
      </c>
      <c r="F11" s="1" t="s">
        <v>5</v>
      </c>
      <c r="G11" s="1" t="s">
        <v>168</v>
      </c>
      <c r="H11" s="1" t="s">
        <v>53</v>
      </c>
      <c r="I11" s="1" t="s">
        <v>21</v>
      </c>
      <c r="J11" s="1" t="s">
        <v>207</v>
      </c>
      <c r="K11" t="s">
        <v>208</v>
      </c>
      <c r="L11" s="1" t="s">
        <v>175</v>
      </c>
      <c r="M11">
        <v>269</v>
      </c>
      <c r="O11" t="s">
        <v>209</v>
      </c>
      <c r="P11" t="s">
        <v>209</v>
      </c>
      <c r="Q11" t="s">
        <v>209</v>
      </c>
      <c r="R11">
        <v>269</v>
      </c>
      <c r="T11">
        <v>126</v>
      </c>
      <c r="U11">
        <v>111</v>
      </c>
      <c r="V11">
        <v>142</v>
      </c>
      <c r="BH11">
        <v>269</v>
      </c>
      <c r="BJ11">
        <v>22</v>
      </c>
      <c r="BK11">
        <v>20</v>
      </c>
      <c r="BL11">
        <v>25</v>
      </c>
      <c r="BR11">
        <v>269</v>
      </c>
      <c r="BT11">
        <v>18</v>
      </c>
      <c r="BU11">
        <v>15</v>
      </c>
      <c r="BV11">
        <v>20</v>
      </c>
      <c r="CL11" t="s">
        <v>219</v>
      </c>
    </row>
    <row r="12" spans="1:90" x14ac:dyDescent="0.2">
      <c r="A12" s="1" t="s">
        <v>210</v>
      </c>
      <c r="B12" s="1" t="s">
        <v>211</v>
      </c>
      <c r="C12">
        <v>2022</v>
      </c>
      <c r="D12" s="1" t="s">
        <v>240</v>
      </c>
      <c r="E12" s="1" t="s">
        <v>13</v>
      </c>
      <c r="F12" s="1" t="s">
        <v>212</v>
      </c>
      <c r="G12">
        <v>0.75</v>
      </c>
      <c r="H12">
        <v>12</v>
      </c>
      <c r="I12" s="1" t="s">
        <v>21</v>
      </c>
      <c r="J12" s="1" t="s">
        <v>206</v>
      </c>
      <c r="K12" t="s">
        <v>15</v>
      </c>
      <c r="L12" s="1" t="s">
        <v>175</v>
      </c>
      <c r="M12">
        <v>269</v>
      </c>
      <c r="N12">
        <v>5.0999999999999996</v>
      </c>
      <c r="O12" t="s">
        <v>119</v>
      </c>
      <c r="P12" t="s">
        <v>119</v>
      </c>
      <c r="Q12" t="s">
        <v>119</v>
      </c>
      <c r="R12">
        <v>272</v>
      </c>
      <c r="S12">
        <v>99.3</v>
      </c>
      <c r="T12">
        <v>2400</v>
      </c>
      <c r="U12">
        <v>2089</v>
      </c>
      <c r="V12">
        <v>2757</v>
      </c>
      <c r="W12">
        <v>568</v>
      </c>
      <c r="X12">
        <v>492</v>
      </c>
      <c r="Y12">
        <v>655</v>
      </c>
      <c r="Z12">
        <v>98.5</v>
      </c>
      <c r="AJ12">
        <v>259</v>
      </c>
      <c r="AK12">
        <v>6.8</v>
      </c>
      <c r="AL12" t="s">
        <v>119</v>
      </c>
      <c r="AM12" t="s">
        <v>119</v>
      </c>
      <c r="AN12" t="s">
        <v>119</v>
      </c>
      <c r="AO12">
        <v>265</v>
      </c>
      <c r="AP12">
        <v>6</v>
      </c>
      <c r="AQ12" s="4" t="s">
        <v>119</v>
      </c>
      <c r="AR12" s="4" t="s">
        <v>119</v>
      </c>
      <c r="AS12" s="4" t="s">
        <v>119</v>
      </c>
      <c r="AT12">
        <v>1</v>
      </c>
      <c r="AU12">
        <v>1</v>
      </c>
      <c r="AV12">
        <v>1.1000000000000001</v>
      </c>
      <c r="AW12">
        <v>0.4</v>
      </c>
      <c r="BR12">
        <v>221</v>
      </c>
      <c r="BS12">
        <v>86.4</v>
      </c>
      <c r="BT12">
        <v>48</v>
      </c>
      <c r="BU12">
        <v>40</v>
      </c>
      <c r="BV12">
        <v>58</v>
      </c>
      <c r="BW12">
        <v>204</v>
      </c>
      <c r="BX12">
        <v>8.3000000000000007</v>
      </c>
      <c r="BY12" t="s">
        <v>119</v>
      </c>
      <c r="BZ12" t="s">
        <v>119</v>
      </c>
      <c r="CA12" t="s">
        <v>119</v>
      </c>
      <c r="CL12" t="s">
        <v>218</v>
      </c>
    </row>
    <row r="13" spans="1:90" x14ac:dyDescent="0.2">
      <c r="A13" s="1" t="s">
        <v>220</v>
      </c>
      <c r="B13" t="s">
        <v>221</v>
      </c>
      <c r="C13">
        <v>2017</v>
      </c>
      <c r="D13" s="1" t="s">
        <v>240</v>
      </c>
      <c r="E13" s="1" t="s">
        <v>13</v>
      </c>
      <c r="F13" s="1" t="s">
        <v>223</v>
      </c>
      <c r="G13">
        <v>18</v>
      </c>
      <c r="H13">
        <v>60</v>
      </c>
      <c r="I13" s="1" t="s">
        <v>21</v>
      </c>
      <c r="J13" s="1" t="s">
        <v>206</v>
      </c>
      <c r="K13" t="s">
        <v>15</v>
      </c>
      <c r="L13" s="1" t="s">
        <v>175</v>
      </c>
      <c r="M13">
        <v>41</v>
      </c>
      <c r="N13">
        <v>29</v>
      </c>
      <c r="O13" t="s">
        <v>119</v>
      </c>
      <c r="P13" t="s">
        <v>119</v>
      </c>
      <c r="Q13">
        <v>7.5</v>
      </c>
      <c r="R13">
        <v>41</v>
      </c>
      <c r="S13">
        <v>100</v>
      </c>
      <c r="T13">
        <v>563</v>
      </c>
      <c r="U13">
        <v>397</v>
      </c>
      <c r="V13">
        <v>798</v>
      </c>
      <c r="AJ13">
        <v>34</v>
      </c>
      <c r="AK13">
        <v>38</v>
      </c>
      <c r="AL13">
        <v>7.7</v>
      </c>
      <c r="AM13" t="s">
        <v>119</v>
      </c>
      <c r="AN13">
        <v>12</v>
      </c>
      <c r="AO13">
        <v>34</v>
      </c>
      <c r="AQ13" t="s">
        <v>119</v>
      </c>
      <c r="AR13">
        <v>8</v>
      </c>
      <c r="AS13">
        <v>12.2</v>
      </c>
      <c r="CL13" t="s">
        <v>224</v>
      </c>
    </row>
    <row r="14" spans="1:90" x14ac:dyDescent="0.2">
      <c r="A14" s="1" t="s">
        <v>220</v>
      </c>
      <c r="B14" t="s">
        <v>221</v>
      </c>
      <c r="C14">
        <v>2017</v>
      </c>
      <c r="D14" s="1" t="s">
        <v>222</v>
      </c>
      <c r="E14" s="1" t="s">
        <v>13</v>
      </c>
      <c r="F14" s="1" t="s">
        <v>223</v>
      </c>
      <c r="G14">
        <v>18</v>
      </c>
      <c r="H14">
        <v>60</v>
      </c>
      <c r="I14" s="1" t="s">
        <v>21</v>
      </c>
      <c r="J14" s="1" t="s">
        <v>206</v>
      </c>
      <c r="K14" t="s">
        <v>15</v>
      </c>
      <c r="L14" s="1" t="s">
        <v>175</v>
      </c>
      <c r="M14">
        <v>37</v>
      </c>
      <c r="N14">
        <v>32</v>
      </c>
      <c r="O14" t="s">
        <v>119</v>
      </c>
      <c r="P14" t="s">
        <v>119</v>
      </c>
      <c r="Q14">
        <v>8.6999999999999993</v>
      </c>
      <c r="R14">
        <v>37</v>
      </c>
      <c r="S14">
        <v>88.6</v>
      </c>
      <c r="T14">
        <v>141</v>
      </c>
      <c r="U14">
        <v>91</v>
      </c>
      <c r="V14">
        <v>217</v>
      </c>
      <c r="AJ14">
        <v>34</v>
      </c>
      <c r="AK14">
        <v>38</v>
      </c>
      <c r="AL14">
        <v>7.7</v>
      </c>
      <c r="AM14" t="s">
        <v>119</v>
      </c>
      <c r="AN14">
        <v>12</v>
      </c>
      <c r="AO14">
        <v>34</v>
      </c>
      <c r="AQ14" t="s">
        <v>119</v>
      </c>
      <c r="AR14">
        <v>8</v>
      </c>
      <c r="AS14">
        <v>12.2</v>
      </c>
    </row>
    <row r="15" spans="1:90" x14ac:dyDescent="0.2">
      <c r="A15" s="1" t="s">
        <v>236</v>
      </c>
      <c r="B15" t="s">
        <v>237</v>
      </c>
      <c r="C15">
        <v>2021</v>
      </c>
      <c r="D15" s="1" t="s">
        <v>240</v>
      </c>
      <c r="E15" s="1" t="s">
        <v>13</v>
      </c>
      <c r="F15" s="1" t="s">
        <v>238</v>
      </c>
      <c r="G15">
        <v>0.75</v>
      </c>
      <c r="H15">
        <v>15</v>
      </c>
      <c r="I15" s="1" t="s">
        <v>21</v>
      </c>
      <c r="J15" s="1" t="s">
        <v>207</v>
      </c>
      <c r="K15" t="s">
        <v>208</v>
      </c>
      <c r="L15" s="1" t="s">
        <v>175</v>
      </c>
      <c r="M15">
        <v>683</v>
      </c>
      <c r="N15">
        <v>8</v>
      </c>
      <c r="O15" t="s">
        <v>209</v>
      </c>
      <c r="P15" t="s">
        <v>209</v>
      </c>
      <c r="Q15" t="s">
        <v>209</v>
      </c>
      <c r="R15">
        <v>683</v>
      </c>
      <c r="S15">
        <v>98</v>
      </c>
      <c r="T15">
        <v>122</v>
      </c>
      <c r="U15">
        <v>112</v>
      </c>
      <c r="V15">
        <v>133</v>
      </c>
      <c r="W15">
        <v>120</v>
      </c>
      <c r="X15">
        <v>111</v>
      </c>
      <c r="Y15">
        <v>130</v>
      </c>
      <c r="Z15">
        <v>89</v>
      </c>
      <c r="AJ15">
        <v>380</v>
      </c>
      <c r="AK15">
        <v>7</v>
      </c>
      <c r="AL15" t="s">
        <v>209</v>
      </c>
      <c r="AM15" t="s">
        <v>209</v>
      </c>
      <c r="AN15" t="s">
        <v>209</v>
      </c>
      <c r="AO15">
        <v>380</v>
      </c>
      <c r="AP15">
        <v>10</v>
      </c>
      <c r="AQ15" s="4" t="s">
        <v>209</v>
      </c>
      <c r="AR15" s="4" t="s">
        <v>209</v>
      </c>
      <c r="AS15" s="4" t="s">
        <v>209</v>
      </c>
      <c r="AT15">
        <v>1.8</v>
      </c>
      <c r="AU15">
        <v>1.1000000000000001</v>
      </c>
      <c r="AV15">
        <v>2.5</v>
      </c>
      <c r="AW15">
        <v>2</v>
      </c>
      <c r="BH15">
        <v>639</v>
      </c>
      <c r="BI15">
        <v>94</v>
      </c>
      <c r="BJ15">
        <v>22.9</v>
      </c>
      <c r="BK15">
        <v>20.8</v>
      </c>
      <c r="BL15">
        <v>25.1</v>
      </c>
      <c r="BM15">
        <v>358</v>
      </c>
      <c r="BN15">
        <v>11</v>
      </c>
      <c r="BO15" t="s">
        <v>209</v>
      </c>
      <c r="BP15" t="s">
        <v>209</v>
      </c>
      <c r="BQ15" t="s">
        <v>209</v>
      </c>
    </row>
    <row r="16" spans="1:90" x14ac:dyDescent="0.2">
      <c r="A16" s="1" t="s">
        <v>236</v>
      </c>
      <c r="B16" t="s">
        <v>237</v>
      </c>
      <c r="C16">
        <v>2021</v>
      </c>
      <c r="D16" s="1" t="s">
        <v>240</v>
      </c>
      <c r="E16" s="1" t="s">
        <v>13</v>
      </c>
      <c r="F16" s="1" t="s">
        <v>238</v>
      </c>
      <c r="G16">
        <v>0.75</v>
      </c>
      <c r="H16">
        <v>15</v>
      </c>
      <c r="I16" s="1" t="s">
        <v>21</v>
      </c>
      <c r="J16" s="1" t="s">
        <v>206</v>
      </c>
      <c r="K16" t="s">
        <v>15</v>
      </c>
      <c r="L16" s="1" t="s">
        <v>246</v>
      </c>
      <c r="M16">
        <v>849</v>
      </c>
      <c r="N16">
        <v>32</v>
      </c>
      <c r="O16" t="s">
        <v>119</v>
      </c>
      <c r="P16" t="s">
        <v>119</v>
      </c>
      <c r="Q16">
        <v>13.4</v>
      </c>
      <c r="R16">
        <v>709</v>
      </c>
      <c r="S16">
        <v>100</v>
      </c>
      <c r="T16">
        <v>2221</v>
      </c>
      <c r="U16">
        <v>1299</v>
      </c>
      <c r="V16">
        <v>3726</v>
      </c>
      <c r="W16">
        <v>241</v>
      </c>
      <c r="X16">
        <v>220</v>
      </c>
      <c r="Y16">
        <v>264</v>
      </c>
      <c r="Z16">
        <v>99</v>
      </c>
      <c r="AJ16">
        <v>460</v>
      </c>
      <c r="AK16">
        <v>24</v>
      </c>
      <c r="AL16" t="s">
        <v>119</v>
      </c>
      <c r="AM16" t="s">
        <v>119</v>
      </c>
      <c r="AN16">
        <v>8.9</v>
      </c>
      <c r="AO16">
        <v>388</v>
      </c>
      <c r="AP16">
        <v>29</v>
      </c>
      <c r="AQ16" t="s">
        <v>119</v>
      </c>
      <c r="AR16" t="s">
        <v>119</v>
      </c>
      <c r="AS16">
        <v>10.5</v>
      </c>
      <c r="AT16">
        <v>5.6</v>
      </c>
      <c r="AU16">
        <v>-0.95</v>
      </c>
      <c r="AV16">
        <v>12.1</v>
      </c>
      <c r="AW16">
        <v>2</v>
      </c>
      <c r="BH16">
        <v>639</v>
      </c>
      <c r="BI16">
        <v>99</v>
      </c>
      <c r="BJ16">
        <v>241</v>
      </c>
      <c r="BK16">
        <v>220</v>
      </c>
      <c r="BL16">
        <v>264</v>
      </c>
      <c r="BM16">
        <v>358</v>
      </c>
      <c r="BN16">
        <v>11</v>
      </c>
      <c r="BO16" t="s">
        <v>119</v>
      </c>
      <c r="BP16" t="s">
        <v>119</v>
      </c>
      <c r="BQ16">
        <v>9.4</v>
      </c>
    </row>
    <row r="17" spans="1:74" x14ac:dyDescent="0.2">
      <c r="A17" s="1" t="s">
        <v>236</v>
      </c>
      <c r="B17" t="s">
        <v>237</v>
      </c>
      <c r="C17">
        <v>2021</v>
      </c>
      <c r="D17" s="1" t="s">
        <v>240</v>
      </c>
      <c r="E17" s="1" t="s">
        <v>13</v>
      </c>
      <c r="F17" s="1" t="s">
        <v>238</v>
      </c>
      <c r="G17">
        <v>0.75</v>
      </c>
      <c r="H17">
        <v>5</v>
      </c>
      <c r="I17" s="1" t="s">
        <v>21</v>
      </c>
      <c r="J17" s="1" t="s">
        <v>207</v>
      </c>
      <c r="K17" t="s">
        <v>208</v>
      </c>
      <c r="L17" s="1" t="s">
        <v>246</v>
      </c>
      <c r="M17">
        <v>55</v>
      </c>
      <c r="N17">
        <v>1.82</v>
      </c>
      <c r="O17" t="s">
        <v>209</v>
      </c>
      <c r="P17" t="s">
        <v>209</v>
      </c>
      <c r="Q17" t="s">
        <v>209</v>
      </c>
      <c r="R17">
        <v>55</v>
      </c>
      <c r="S17">
        <v>94.6</v>
      </c>
      <c r="T17">
        <v>55.2</v>
      </c>
      <c r="U17">
        <v>28.1</v>
      </c>
      <c r="V17">
        <v>87.9</v>
      </c>
      <c r="W17">
        <v>47.4</v>
      </c>
      <c r="X17">
        <v>34.4</v>
      </c>
      <c r="Y17">
        <v>60.5</v>
      </c>
      <c r="AJ17">
        <v>46</v>
      </c>
      <c r="AK17">
        <v>2.2000000000000002</v>
      </c>
      <c r="AL17" t="s">
        <v>209</v>
      </c>
      <c r="AM17" t="s">
        <v>209</v>
      </c>
      <c r="AN17" t="s">
        <v>209</v>
      </c>
      <c r="AO17">
        <v>46</v>
      </c>
      <c r="AP17">
        <v>4.4000000000000004</v>
      </c>
      <c r="AQ17" s="4" t="s">
        <v>209</v>
      </c>
      <c r="AR17" s="4" t="s">
        <v>209</v>
      </c>
      <c r="AS17" s="4" t="s">
        <v>209</v>
      </c>
      <c r="AW17">
        <v>2.2000000000000002</v>
      </c>
      <c r="BH17">
        <v>76</v>
      </c>
      <c r="BI17">
        <v>73.7</v>
      </c>
      <c r="BJ17">
        <v>7.4</v>
      </c>
      <c r="BK17" t="s">
        <v>209</v>
      </c>
      <c r="BL17">
        <v>12.5</v>
      </c>
      <c r="BM17">
        <v>57</v>
      </c>
      <c r="BN17">
        <v>3.5</v>
      </c>
      <c r="BO17" t="s">
        <v>209</v>
      </c>
      <c r="BP17" t="s">
        <v>209</v>
      </c>
      <c r="BQ17" t="s">
        <v>209</v>
      </c>
    </row>
    <row r="18" spans="1:74" x14ac:dyDescent="0.2">
      <c r="A18" s="1" t="s">
        <v>236</v>
      </c>
      <c r="B18" t="s">
        <v>237</v>
      </c>
      <c r="C18">
        <v>2021</v>
      </c>
      <c r="D18" s="1" t="s">
        <v>240</v>
      </c>
      <c r="E18" s="1" t="s">
        <v>13</v>
      </c>
      <c r="F18" s="1" t="s">
        <v>238</v>
      </c>
      <c r="G18">
        <v>5</v>
      </c>
      <c r="H18">
        <v>10</v>
      </c>
      <c r="I18" s="1" t="s">
        <v>21</v>
      </c>
      <c r="J18" s="1" t="s">
        <v>207</v>
      </c>
      <c r="K18" t="s">
        <v>208</v>
      </c>
      <c r="L18" s="1" t="s">
        <v>246</v>
      </c>
      <c r="M18">
        <v>225</v>
      </c>
      <c r="N18">
        <v>0</v>
      </c>
      <c r="O18" t="s">
        <v>209</v>
      </c>
      <c r="P18" t="s">
        <v>209</v>
      </c>
      <c r="Q18" t="s">
        <v>209</v>
      </c>
      <c r="R18">
        <v>225</v>
      </c>
      <c r="S18">
        <v>98.2</v>
      </c>
      <c r="T18">
        <v>132</v>
      </c>
      <c r="U18">
        <v>167</v>
      </c>
      <c r="V18">
        <v>220</v>
      </c>
      <c r="W18">
        <v>111</v>
      </c>
      <c r="X18">
        <v>97</v>
      </c>
      <c r="Y18">
        <v>125</v>
      </c>
      <c r="AJ18">
        <v>116</v>
      </c>
      <c r="AK18">
        <v>2.6</v>
      </c>
      <c r="AL18" t="s">
        <v>209</v>
      </c>
      <c r="AM18" t="s">
        <v>209</v>
      </c>
      <c r="AN18" t="s">
        <v>209</v>
      </c>
      <c r="AO18">
        <v>116</v>
      </c>
      <c r="AP18">
        <v>6.9</v>
      </c>
      <c r="AQ18" s="4" t="s">
        <v>209</v>
      </c>
      <c r="AR18" s="4" t="s">
        <v>209</v>
      </c>
      <c r="AS18" s="4" t="s">
        <v>209</v>
      </c>
      <c r="BH18">
        <v>220</v>
      </c>
      <c r="BI18">
        <v>95</v>
      </c>
      <c r="BJ18">
        <v>19.899999999999999</v>
      </c>
      <c r="BK18">
        <v>9.3000000000000007</v>
      </c>
      <c r="BL18">
        <v>39.9</v>
      </c>
      <c r="BM18">
        <v>110</v>
      </c>
      <c r="BN18">
        <v>5.5</v>
      </c>
      <c r="BO18" s="4" t="s">
        <v>209</v>
      </c>
      <c r="BP18" s="4" t="s">
        <v>209</v>
      </c>
      <c r="BQ18" s="4" t="s">
        <v>209</v>
      </c>
    </row>
    <row r="19" spans="1:74" x14ac:dyDescent="0.2">
      <c r="A19" s="1" t="s">
        <v>236</v>
      </c>
      <c r="B19" t="s">
        <v>237</v>
      </c>
      <c r="C19">
        <v>2021</v>
      </c>
      <c r="D19" s="1" t="s">
        <v>240</v>
      </c>
      <c r="E19" s="1" t="s">
        <v>13</v>
      </c>
      <c r="F19" s="1" t="s">
        <v>238</v>
      </c>
      <c r="G19">
        <v>10</v>
      </c>
      <c r="H19">
        <v>15</v>
      </c>
      <c r="I19" s="1" t="s">
        <v>21</v>
      </c>
      <c r="J19" s="1" t="s">
        <v>207</v>
      </c>
      <c r="K19" t="s">
        <v>208</v>
      </c>
      <c r="L19" s="1" t="s">
        <v>246</v>
      </c>
      <c r="M19">
        <v>403</v>
      </c>
      <c r="N19">
        <v>13.7</v>
      </c>
      <c r="O19" t="s">
        <v>209</v>
      </c>
      <c r="P19" t="s">
        <v>209</v>
      </c>
      <c r="Q19" t="s">
        <v>209</v>
      </c>
      <c r="R19">
        <v>403</v>
      </c>
      <c r="S19">
        <v>98.5</v>
      </c>
      <c r="T19">
        <v>146</v>
      </c>
      <c r="U19">
        <v>80.099999999999994</v>
      </c>
      <c r="V19">
        <v>328</v>
      </c>
      <c r="W19">
        <v>146</v>
      </c>
      <c r="X19">
        <v>130</v>
      </c>
      <c r="Y19">
        <v>163</v>
      </c>
      <c r="AJ19">
        <v>218</v>
      </c>
      <c r="AK19">
        <v>9.6</v>
      </c>
      <c r="AL19" t="s">
        <v>209</v>
      </c>
      <c r="AM19" t="s">
        <v>209</v>
      </c>
      <c r="AN19" t="s">
        <v>209</v>
      </c>
      <c r="AO19">
        <v>218</v>
      </c>
      <c r="AP19">
        <v>12.8</v>
      </c>
      <c r="AQ19" s="4" t="s">
        <v>209</v>
      </c>
      <c r="AR19" s="4" t="s">
        <v>209</v>
      </c>
      <c r="AS19" s="4" t="s">
        <v>209</v>
      </c>
      <c r="BH19">
        <v>343</v>
      </c>
      <c r="BI19">
        <v>98</v>
      </c>
      <c r="BJ19">
        <v>36.6</v>
      </c>
      <c r="BK19">
        <v>17.600000000000001</v>
      </c>
      <c r="BL19">
        <v>74.599999999999994</v>
      </c>
      <c r="BM19">
        <v>191</v>
      </c>
      <c r="BN19">
        <v>17.3</v>
      </c>
      <c r="BO19" s="4" t="s">
        <v>209</v>
      </c>
      <c r="BP19" s="4" t="s">
        <v>209</v>
      </c>
      <c r="BQ19" s="4" t="s">
        <v>209</v>
      </c>
    </row>
    <row r="20" spans="1:74" x14ac:dyDescent="0.2">
      <c r="A20" s="1" t="s">
        <v>236</v>
      </c>
      <c r="B20" t="s">
        <v>237</v>
      </c>
      <c r="C20">
        <v>2021</v>
      </c>
      <c r="D20" s="1" t="s">
        <v>240</v>
      </c>
      <c r="E20" s="1" t="s">
        <v>13</v>
      </c>
      <c r="F20" s="1" t="s">
        <v>238</v>
      </c>
      <c r="G20">
        <v>0.75</v>
      </c>
      <c r="H20">
        <v>5</v>
      </c>
      <c r="I20" s="1" t="s">
        <v>21</v>
      </c>
      <c r="J20" s="1" t="s">
        <v>206</v>
      </c>
      <c r="K20" t="s">
        <v>15</v>
      </c>
      <c r="L20" s="1" t="s">
        <v>246</v>
      </c>
      <c r="M20">
        <v>99</v>
      </c>
      <c r="N20">
        <v>8.1</v>
      </c>
      <c r="O20" t="s">
        <v>119</v>
      </c>
      <c r="P20" t="s">
        <v>119</v>
      </c>
      <c r="Q20" t="s">
        <v>119</v>
      </c>
      <c r="R20">
        <v>67</v>
      </c>
      <c r="S20">
        <v>98.5</v>
      </c>
      <c r="T20">
        <v>1620</v>
      </c>
      <c r="U20">
        <v>1019</v>
      </c>
      <c r="V20">
        <v>2767</v>
      </c>
      <c r="W20">
        <v>525</v>
      </c>
      <c r="X20">
        <v>409</v>
      </c>
      <c r="Y20">
        <v>647</v>
      </c>
      <c r="AJ20">
        <v>66</v>
      </c>
      <c r="AK20" s="7">
        <v>10.6</v>
      </c>
      <c r="AL20" t="s">
        <v>119</v>
      </c>
      <c r="AM20" t="s">
        <v>119</v>
      </c>
      <c r="AN20" t="s">
        <v>119</v>
      </c>
      <c r="AO20">
        <v>49</v>
      </c>
      <c r="AP20">
        <v>12.2</v>
      </c>
      <c r="AQ20" s="4" t="s">
        <v>119</v>
      </c>
      <c r="AR20" s="4" t="s">
        <v>119</v>
      </c>
      <c r="AS20" s="4" t="s">
        <v>119</v>
      </c>
      <c r="BH20">
        <v>76</v>
      </c>
      <c r="BI20">
        <v>98.7</v>
      </c>
      <c r="BJ20">
        <v>90</v>
      </c>
      <c r="BK20">
        <v>49</v>
      </c>
      <c r="BL20">
        <v>135</v>
      </c>
      <c r="BM20">
        <v>57</v>
      </c>
      <c r="BN20">
        <v>10.5</v>
      </c>
      <c r="BO20" t="s">
        <v>119</v>
      </c>
      <c r="BP20" t="s">
        <v>119</v>
      </c>
      <c r="BQ20" t="s">
        <v>119</v>
      </c>
    </row>
    <row r="21" spans="1:74" x14ac:dyDescent="0.2">
      <c r="A21" s="1" t="s">
        <v>236</v>
      </c>
      <c r="B21" t="s">
        <v>237</v>
      </c>
      <c r="C21">
        <v>2021</v>
      </c>
      <c r="D21" s="1" t="s">
        <v>240</v>
      </c>
      <c r="E21" s="1" t="s">
        <v>13</v>
      </c>
      <c r="F21" s="1" t="s">
        <v>238</v>
      </c>
      <c r="G21">
        <v>5</v>
      </c>
      <c r="H21">
        <v>10</v>
      </c>
      <c r="I21" s="1" t="s">
        <v>21</v>
      </c>
      <c r="J21" s="1" t="s">
        <v>206</v>
      </c>
      <c r="K21" t="s">
        <v>15</v>
      </c>
      <c r="L21" s="1" t="s">
        <v>246</v>
      </c>
      <c r="M21">
        <v>288</v>
      </c>
      <c r="N21">
        <v>15.3</v>
      </c>
      <c r="O21" t="s">
        <v>119</v>
      </c>
      <c r="P21" t="s">
        <v>119</v>
      </c>
      <c r="Q21" t="s">
        <v>119</v>
      </c>
      <c r="R21">
        <v>234</v>
      </c>
      <c r="S21">
        <v>100</v>
      </c>
      <c r="T21">
        <v>2227</v>
      </c>
      <c r="U21">
        <v>1354</v>
      </c>
      <c r="V21">
        <v>3753</v>
      </c>
      <c r="W21">
        <v>620</v>
      </c>
      <c r="X21">
        <v>557</v>
      </c>
      <c r="Y21">
        <v>682</v>
      </c>
      <c r="AJ21">
        <v>144</v>
      </c>
      <c r="AK21">
        <v>12.5</v>
      </c>
      <c r="AL21" t="s">
        <v>119</v>
      </c>
      <c r="AM21" t="s">
        <v>119</v>
      </c>
      <c r="AN21" t="s">
        <v>119</v>
      </c>
      <c r="AO21">
        <v>121</v>
      </c>
      <c r="AP21">
        <v>15.7</v>
      </c>
      <c r="AQ21" s="4" t="s">
        <v>119</v>
      </c>
      <c r="AR21" s="4" t="s">
        <v>119</v>
      </c>
      <c r="AS21" s="4" t="s">
        <v>119</v>
      </c>
      <c r="BH21">
        <v>220</v>
      </c>
      <c r="BI21">
        <v>98.2</v>
      </c>
      <c r="BJ21">
        <v>174</v>
      </c>
      <c r="BK21">
        <v>92</v>
      </c>
      <c r="BL21">
        <v>409</v>
      </c>
      <c r="BM21">
        <v>110</v>
      </c>
      <c r="BN21">
        <v>10</v>
      </c>
      <c r="BO21" t="s">
        <v>119</v>
      </c>
      <c r="BP21" t="s">
        <v>119</v>
      </c>
      <c r="BQ21" t="s">
        <v>119</v>
      </c>
    </row>
    <row r="22" spans="1:74" x14ac:dyDescent="0.2">
      <c r="A22" s="1" t="s">
        <v>236</v>
      </c>
      <c r="B22" t="s">
        <v>237</v>
      </c>
      <c r="C22">
        <v>2021</v>
      </c>
      <c r="D22" s="1" t="s">
        <v>240</v>
      </c>
      <c r="E22" s="1" t="s">
        <v>13</v>
      </c>
      <c r="F22" s="1" t="s">
        <v>238</v>
      </c>
      <c r="G22">
        <v>10</v>
      </c>
      <c r="H22">
        <v>15</v>
      </c>
      <c r="I22" s="1" t="s">
        <v>21</v>
      </c>
      <c r="J22" s="1" t="s">
        <v>206</v>
      </c>
      <c r="K22" t="s">
        <v>15</v>
      </c>
      <c r="L22" s="1" t="s">
        <v>246</v>
      </c>
      <c r="M22">
        <v>462</v>
      </c>
      <c r="N22">
        <v>46.8</v>
      </c>
      <c r="O22" t="s">
        <v>119</v>
      </c>
      <c r="P22" t="s">
        <v>119</v>
      </c>
      <c r="Q22">
        <v>28</v>
      </c>
      <c r="R22">
        <v>408</v>
      </c>
      <c r="S22">
        <v>100</v>
      </c>
      <c r="T22">
        <v>2343</v>
      </c>
      <c r="U22">
        <v>1328</v>
      </c>
      <c r="V22">
        <v>3902</v>
      </c>
      <c r="W22">
        <v>368</v>
      </c>
      <c r="X22">
        <v>329</v>
      </c>
      <c r="Y22">
        <v>411</v>
      </c>
      <c r="AJ22">
        <v>250</v>
      </c>
      <c r="AK22">
        <v>38.799999999999997</v>
      </c>
      <c r="AL22" t="s">
        <v>119</v>
      </c>
      <c r="AM22" t="s">
        <v>119</v>
      </c>
      <c r="AN22">
        <v>22.7</v>
      </c>
      <c r="AO22">
        <v>218</v>
      </c>
      <c r="AP22">
        <v>39.9</v>
      </c>
      <c r="AQ22" s="4" t="s">
        <v>119</v>
      </c>
      <c r="AR22" s="4" t="s">
        <v>119</v>
      </c>
      <c r="AS22">
        <v>22.7</v>
      </c>
      <c r="BH22">
        <v>343</v>
      </c>
      <c r="BI22">
        <v>99.7</v>
      </c>
      <c r="BJ22">
        <v>382</v>
      </c>
      <c r="BK22">
        <v>162</v>
      </c>
      <c r="BL22">
        <v>794</v>
      </c>
      <c r="BM22">
        <v>191</v>
      </c>
      <c r="BN22">
        <v>41.4</v>
      </c>
      <c r="BO22" t="s">
        <v>119</v>
      </c>
      <c r="BP22" t="s">
        <v>119</v>
      </c>
      <c r="BQ22">
        <v>21.3</v>
      </c>
    </row>
    <row r="23" spans="1:74" x14ac:dyDescent="0.2">
      <c r="A23" s="1" t="s">
        <v>249</v>
      </c>
      <c r="B23" s="1" t="s">
        <v>250</v>
      </c>
      <c r="C23" t="s">
        <v>251</v>
      </c>
      <c r="D23" s="1" t="s">
        <v>240</v>
      </c>
      <c r="E23" s="1" t="s">
        <v>13</v>
      </c>
      <c r="F23" s="1" t="s">
        <v>252</v>
      </c>
      <c r="G23" s="1" t="s">
        <v>59</v>
      </c>
      <c r="H23" s="1" t="s">
        <v>63</v>
      </c>
      <c r="I23" s="1" t="s">
        <v>21</v>
      </c>
      <c r="J23" s="1" t="s">
        <v>206</v>
      </c>
      <c r="K23" t="s">
        <v>15</v>
      </c>
      <c r="L23" t="s">
        <v>175</v>
      </c>
      <c r="M23">
        <v>100</v>
      </c>
      <c r="O23">
        <v>8.8000000000000007</v>
      </c>
      <c r="P23">
        <v>8</v>
      </c>
      <c r="Q23">
        <v>9.6</v>
      </c>
      <c r="AA23">
        <v>100</v>
      </c>
      <c r="AC23">
        <v>1334</v>
      </c>
      <c r="AD23">
        <v>1081</v>
      </c>
      <c r="AE23">
        <v>1648</v>
      </c>
      <c r="AF23">
        <v>152</v>
      </c>
      <c r="AI23">
        <v>99</v>
      </c>
      <c r="BR23">
        <v>56</v>
      </c>
      <c r="BT23">
        <v>64</v>
      </c>
      <c r="BU23">
        <v>58</v>
      </c>
      <c r="BV23">
        <v>99</v>
      </c>
    </row>
    <row r="24" spans="1:74" x14ac:dyDescent="0.2">
      <c r="A24" s="1" t="s">
        <v>249</v>
      </c>
      <c r="B24" s="1" t="s">
        <v>250</v>
      </c>
      <c r="C24" t="s">
        <v>251</v>
      </c>
      <c r="D24" s="1" t="s">
        <v>222</v>
      </c>
      <c r="E24" s="1" t="s">
        <v>13</v>
      </c>
      <c r="F24" s="1" t="s">
        <v>252</v>
      </c>
      <c r="G24" s="1" t="s">
        <v>59</v>
      </c>
      <c r="H24" s="1" t="s">
        <v>63</v>
      </c>
      <c r="I24" s="1" t="s">
        <v>21</v>
      </c>
      <c r="J24" s="1" t="s">
        <v>206</v>
      </c>
      <c r="K24" t="s">
        <v>15</v>
      </c>
      <c r="L24" t="s">
        <v>175</v>
      </c>
      <c r="M24">
        <v>90</v>
      </c>
      <c r="O24">
        <v>10</v>
      </c>
      <c r="P24">
        <v>8.5</v>
      </c>
      <c r="Q24">
        <v>11.7</v>
      </c>
      <c r="AA24">
        <v>90</v>
      </c>
      <c r="AC24">
        <v>454</v>
      </c>
      <c r="AD24">
        <v>356</v>
      </c>
      <c r="AE24">
        <v>578</v>
      </c>
      <c r="AF24">
        <v>146</v>
      </c>
      <c r="AI24">
        <v>94.4</v>
      </c>
      <c r="BR24">
        <v>39</v>
      </c>
      <c r="BT24">
        <v>32</v>
      </c>
      <c r="BU24">
        <v>23</v>
      </c>
      <c r="BV24">
        <v>44</v>
      </c>
    </row>
    <row r="25" spans="1:74" x14ac:dyDescent="0.2">
      <c r="A25" s="1" t="s">
        <v>249</v>
      </c>
      <c r="B25" s="1" t="s">
        <v>250</v>
      </c>
      <c r="C25" t="s">
        <v>251</v>
      </c>
      <c r="D25" s="1" t="s">
        <v>240</v>
      </c>
      <c r="E25" s="1" t="s">
        <v>13</v>
      </c>
      <c r="F25" s="1" t="s">
        <v>252</v>
      </c>
      <c r="G25" s="1" t="s">
        <v>63</v>
      </c>
      <c r="H25" s="1" t="s">
        <v>153</v>
      </c>
      <c r="I25" s="1" t="s">
        <v>21</v>
      </c>
      <c r="J25" s="1" t="s">
        <v>206</v>
      </c>
      <c r="K25" t="s">
        <v>15</v>
      </c>
      <c r="L25" t="s">
        <v>175</v>
      </c>
      <c r="M25">
        <v>146</v>
      </c>
      <c r="O25">
        <v>10.199999999999999</v>
      </c>
      <c r="P25">
        <v>9.1</v>
      </c>
      <c r="Q25">
        <v>11.3</v>
      </c>
      <c r="AA25">
        <v>146</v>
      </c>
      <c r="AC25">
        <v>1701</v>
      </c>
      <c r="AD25">
        <v>1473</v>
      </c>
      <c r="AE25">
        <v>1965</v>
      </c>
      <c r="AF25">
        <v>168</v>
      </c>
      <c r="AI25">
        <v>99.3</v>
      </c>
      <c r="BR25">
        <v>114</v>
      </c>
      <c r="BT25">
        <v>84</v>
      </c>
      <c r="BU25">
        <v>71</v>
      </c>
      <c r="BV25">
        <v>101</v>
      </c>
    </row>
    <row r="26" spans="1:74" x14ac:dyDescent="0.2">
      <c r="A26" s="1" t="s">
        <v>249</v>
      </c>
      <c r="B26" s="1" t="s">
        <v>250</v>
      </c>
      <c r="C26" t="s">
        <v>251</v>
      </c>
      <c r="D26" s="1" t="s">
        <v>222</v>
      </c>
      <c r="E26" s="1" t="s">
        <v>13</v>
      </c>
      <c r="F26" s="1" t="s">
        <v>252</v>
      </c>
      <c r="G26" s="1" t="s">
        <v>63</v>
      </c>
      <c r="H26" s="1" t="s">
        <v>153</v>
      </c>
      <c r="I26" s="1" t="s">
        <v>21</v>
      </c>
      <c r="J26" s="1" t="s">
        <v>206</v>
      </c>
      <c r="K26" t="s">
        <v>15</v>
      </c>
      <c r="L26" t="s">
        <v>175</v>
      </c>
      <c r="M26">
        <v>126</v>
      </c>
      <c r="O26">
        <v>11.1</v>
      </c>
      <c r="P26">
        <v>9.5</v>
      </c>
      <c r="Q26">
        <v>12.9</v>
      </c>
      <c r="AA26">
        <v>126</v>
      </c>
      <c r="AC26">
        <v>409</v>
      </c>
      <c r="AD26">
        <v>334</v>
      </c>
      <c r="AE26">
        <v>499</v>
      </c>
      <c r="AF26">
        <v>37</v>
      </c>
      <c r="AI26">
        <v>95.2</v>
      </c>
      <c r="BR26">
        <v>87</v>
      </c>
      <c r="BT26">
        <v>48</v>
      </c>
      <c r="BU26">
        <v>39</v>
      </c>
      <c r="BV26">
        <v>58</v>
      </c>
    </row>
    <row r="27" spans="1:74" x14ac:dyDescent="0.2">
      <c r="A27" s="1" t="s">
        <v>249</v>
      </c>
      <c r="B27" s="1" t="s">
        <v>250</v>
      </c>
      <c r="C27" t="s">
        <v>251</v>
      </c>
      <c r="D27" s="1" t="s">
        <v>240</v>
      </c>
      <c r="E27" s="1" t="s">
        <v>13</v>
      </c>
      <c r="F27" s="1" t="s">
        <v>252</v>
      </c>
      <c r="G27" s="1" t="s">
        <v>164</v>
      </c>
      <c r="H27" s="1" t="s">
        <v>253</v>
      </c>
      <c r="I27" s="1" t="s">
        <v>21</v>
      </c>
      <c r="J27" s="1" t="s">
        <v>206</v>
      </c>
      <c r="K27" t="s">
        <v>15</v>
      </c>
      <c r="L27" t="s">
        <v>175</v>
      </c>
      <c r="M27">
        <v>86</v>
      </c>
      <c r="O27">
        <v>13.3</v>
      </c>
      <c r="P27">
        <v>11</v>
      </c>
      <c r="Q27">
        <v>16</v>
      </c>
      <c r="AA27">
        <v>86</v>
      </c>
      <c r="AC27">
        <v>781</v>
      </c>
      <c r="AD27">
        <v>610</v>
      </c>
      <c r="AE27">
        <v>1001</v>
      </c>
      <c r="AF27">
        <v>59</v>
      </c>
      <c r="AI27">
        <v>91.9</v>
      </c>
      <c r="BR27">
        <v>73</v>
      </c>
      <c r="BT27">
        <v>82</v>
      </c>
      <c r="BU27">
        <v>67</v>
      </c>
      <c r="BV27">
        <v>101</v>
      </c>
    </row>
    <row r="28" spans="1:74" x14ac:dyDescent="0.2">
      <c r="A28" s="1" t="s">
        <v>249</v>
      </c>
      <c r="B28" s="1" t="s">
        <v>250</v>
      </c>
      <c r="C28" t="s">
        <v>251</v>
      </c>
      <c r="D28" s="1" t="s">
        <v>222</v>
      </c>
      <c r="E28" s="1" t="s">
        <v>13</v>
      </c>
      <c r="F28" s="1" t="s">
        <v>252</v>
      </c>
      <c r="G28" s="1" t="s">
        <v>164</v>
      </c>
      <c r="H28" s="1" t="s">
        <v>253</v>
      </c>
      <c r="I28" s="1" t="s">
        <v>21</v>
      </c>
      <c r="J28" s="1" t="s">
        <v>206</v>
      </c>
      <c r="K28" t="s">
        <v>15</v>
      </c>
      <c r="L28" t="s">
        <v>175</v>
      </c>
      <c r="M28">
        <v>89</v>
      </c>
      <c r="O28">
        <v>14</v>
      </c>
      <c r="P28">
        <v>11</v>
      </c>
      <c r="Q28">
        <v>17</v>
      </c>
      <c r="AA28">
        <v>89</v>
      </c>
      <c r="AC28">
        <v>378</v>
      </c>
      <c r="AD28">
        <v>283</v>
      </c>
      <c r="AE28">
        <v>504</v>
      </c>
      <c r="AF28">
        <v>27</v>
      </c>
      <c r="AI28">
        <v>88.8</v>
      </c>
      <c r="BR28">
        <v>71</v>
      </c>
      <c r="BT28">
        <v>53</v>
      </c>
      <c r="BU28">
        <v>41</v>
      </c>
      <c r="BV28">
        <v>69</v>
      </c>
    </row>
    <row r="29" spans="1:74" x14ac:dyDescent="0.2">
      <c r="A29" s="1" t="s">
        <v>249</v>
      </c>
      <c r="B29" s="1" t="s">
        <v>250</v>
      </c>
      <c r="C29" t="s">
        <v>251</v>
      </c>
      <c r="D29" s="1" t="s">
        <v>240</v>
      </c>
      <c r="E29" s="1" t="s">
        <v>13</v>
      </c>
      <c r="F29" s="1" t="s">
        <v>252</v>
      </c>
      <c r="G29" s="1" t="s">
        <v>254</v>
      </c>
      <c r="H29" s="1" t="s">
        <v>153</v>
      </c>
      <c r="I29" s="1" t="s">
        <v>21</v>
      </c>
      <c r="J29" s="1" t="s">
        <v>206</v>
      </c>
      <c r="K29" t="s">
        <v>15</v>
      </c>
      <c r="L29" t="s">
        <v>175</v>
      </c>
      <c r="M29">
        <v>139</v>
      </c>
      <c r="O29">
        <v>9.5</v>
      </c>
      <c r="P29">
        <v>8.6999999999999993</v>
      </c>
      <c r="Q29">
        <v>10.3</v>
      </c>
      <c r="AA29">
        <v>139</v>
      </c>
      <c r="AC29">
        <v>1851</v>
      </c>
      <c r="AD29">
        <v>1628</v>
      </c>
      <c r="AE29">
        <v>2104</v>
      </c>
      <c r="AF29">
        <v>193</v>
      </c>
      <c r="AI29">
        <v>97.8</v>
      </c>
      <c r="BR29">
        <v>105</v>
      </c>
      <c r="BT29">
        <v>45</v>
      </c>
      <c r="BU29">
        <v>37</v>
      </c>
      <c r="BV29">
        <v>55</v>
      </c>
    </row>
    <row r="30" spans="1:74" x14ac:dyDescent="0.2">
      <c r="A30" s="1" t="s">
        <v>249</v>
      </c>
      <c r="B30" s="1" t="s">
        <v>250</v>
      </c>
      <c r="C30" t="s">
        <v>251</v>
      </c>
      <c r="D30" s="1" t="s">
        <v>240</v>
      </c>
      <c r="E30" s="1" t="s">
        <v>13</v>
      </c>
      <c r="F30" s="1" t="s">
        <v>252</v>
      </c>
      <c r="G30" s="1" t="s">
        <v>61</v>
      </c>
      <c r="H30" s="1" t="s">
        <v>59</v>
      </c>
      <c r="I30" s="1" t="s">
        <v>21</v>
      </c>
      <c r="J30" s="1" t="s">
        <v>206</v>
      </c>
      <c r="K30" t="s">
        <v>15</v>
      </c>
      <c r="L30" t="s">
        <v>175</v>
      </c>
      <c r="M30">
        <v>168</v>
      </c>
      <c r="O30">
        <v>9.6</v>
      </c>
      <c r="P30">
        <v>8.4</v>
      </c>
      <c r="Q30">
        <v>10.9</v>
      </c>
      <c r="AA30">
        <v>168</v>
      </c>
      <c r="AC30">
        <v>2012</v>
      </c>
      <c r="AD30">
        <v>1811</v>
      </c>
      <c r="AE30">
        <v>2236</v>
      </c>
      <c r="AF30">
        <v>215</v>
      </c>
      <c r="AI30">
        <v>98.2</v>
      </c>
      <c r="BR30">
        <v>115</v>
      </c>
      <c r="BT30">
        <v>51</v>
      </c>
      <c r="BU30">
        <v>42</v>
      </c>
      <c r="BV30">
        <v>61</v>
      </c>
    </row>
    <row r="31" spans="1:74" x14ac:dyDescent="0.2">
      <c r="A31" s="1" t="s">
        <v>249</v>
      </c>
      <c r="B31" s="1" t="s">
        <v>250</v>
      </c>
      <c r="C31" t="s">
        <v>251</v>
      </c>
      <c r="D31" s="1" t="s">
        <v>240</v>
      </c>
      <c r="E31" s="1" t="s">
        <v>13</v>
      </c>
      <c r="F31" s="1" t="s">
        <v>252</v>
      </c>
      <c r="G31" s="1" t="s">
        <v>59</v>
      </c>
      <c r="H31" s="1" t="s">
        <v>253</v>
      </c>
      <c r="I31" s="1" t="s">
        <v>21</v>
      </c>
      <c r="J31" s="1" t="s">
        <v>206</v>
      </c>
      <c r="K31" t="s">
        <v>15</v>
      </c>
      <c r="L31" t="s">
        <v>175</v>
      </c>
      <c r="M31">
        <v>332</v>
      </c>
      <c r="O31">
        <v>10.4</v>
      </c>
      <c r="P31">
        <v>9.6</v>
      </c>
      <c r="Q31">
        <v>11.3</v>
      </c>
      <c r="AA31">
        <v>332</v>
      </c>
      <c r="AC31">
        <v>1293</v>
      </c>
      <c r="AD31">
        <v>1153</v>
      </c>
      <c r="AE31">
        <v>1449</v>
      </c>
      <c r="BH31">
        <v>212</v>
      </c>
      <c r="BJ31">
        <v>93</v>
      </c>
      <c r="BK31">
        <v>81</v>
      </c>
      <c r="BL31">
        <v>106</v>
      </c>
    </row>
    <row r="32" spans="1:74" x14ac:dyDescent="0.2">
      <c r="A32" s="1" t="s">
        <v>249</v>
      </c>
      <c r="B32" s="5" t="s">
        <v>250</v>
      </c>
      <c r="C32" t="s">
        <v>251</v>
      </c>
      <c r="D32" s="1" t="s">
        <v>222</v>
      </c>
      <c r="E32" s="1" t="s">
        <v>13</v>
      </c>
      <c r="F32" s="1" t="s">
        <v>252</v>
      </c>
      <c r="G32" s="1" t="s">
        <v>59</v>
      </c>
      <c r="H32" s="1" t="s">
        <v>253</v>
      </c>
      <c r="I32" s="1" t="s">
        <v>21</v>
      </c>
      <c r="J32" s="1" t="s">
        <v>206</v>
      </c>
      <c r="K32" t="s">
        <v>15</v>
      </c>
      <c r="L32" t="s">
        <v>175</v>
      </c>
      <c r="M32">
        <v>305</v>
      </c>
      <c r="O32">
        <v>11.6</v>
      </c>
      <c r="P32">
        <v>10.5</v>
      </c>
      <c r="Q32">
        <v>12.9</v>
      </c>
      <c r="AA32">
        <v>305</v>
      </c>
      <c r="AC32">
        <v>411</v>
      </c>
      <c r="AD32">
        <v>359</v>
      </c>
      <c r="AE32">
        <v>471</v>
      </c>
      <c r="BH32">
        <v>194</v>
      </c>
      <c r="BJ32">
        <v>52</v>
      </c>
      <c r="BK32">
        <v>43</v>
      </c>
      <c r="BL32">
        <v>61</v>
      </c>
    </row>
    <row r="33" spans="1:64" x14ac:dyDescent="0.2">
      <c r="A33" s="1" t="s">
        <v>249</v>
      </c>
      <c r="B33" s="1" t="s">
        <v>250</v>
      </c>
      <c r="C33" t="s">
        <v>251</v>
      </c>
      <c r="D33" s="1" t="s">
        <v>240</v>
      </c>
      <c r="E33" s="1" t="s">
        <v>13</v>
      </c>
      <c r="F33" s="1" t="s">
        <v>252</v>
      </c>
      <c r="G33" s="1" t="s">
        <v>254</v>
      </c>
      <c r="H33" s="1" t="s">
        <v>59</v>
      </c>
      <c r="I33" s="1" t="s">
        <v>21</v>
      </c>
      <c r="J33" s="1" t="s">
        <v>206</v>
      </c>
      <c r="K33" t="s">
        <v>15</v>
      </c>
      <c r="L33" t="s">
        <v>175</v>
      </c>
      <c r="M33">
        <v>307</v>
      </c>
      <c r="O33">
        <v>9.5</v>
      </c>
      <c r="P33">
        <v>9</v>
      </c>
      <c r="Q33">
        <v>10</v>
      </c>
      <c r="AA33">
        <v>307</v>
      </c>
      <c r="AC33">
        <v>1937</v>
      </c>
      <c r="AD33">
        <v>1785</v>
      </c>
      <c r="AE33">
        <v>2103</v>
      </c>
      <c r="BH33">
        <v>122</v>
      </c>
      <c r="BJ33">
        <v>59</v>
      </c>
      <c r="BK33">
        <v>49</v>
      </c>
      <c r="BL33">
        <v>43</v>
      </c>
    </row>
    <row r="34" spans="1:64" x14ac:dyDescent="0.2">
      <c r="A34" s="1" t="s">
        <v>249</v>
      </c>
      <c r="B34" s="1" t="s">
        <v>250</v>
      </c>
      <c r="C34" t="s">
        <v>251</v>
      </c>
      <c r="D34" s="1" t="s">
        <v>240</v>
      </c>
      <c r="E34" s="1" t="s">
        <v>265</v>
      </c>
      <c r="F34" s="1" t="s">
        <v>252</v>
      </c>
      <c r="G34" s="1" t="s">
        <v>59</v>
      </c>
      <c r="H34" s="1" t="s">
        <v>253</v>
      </c>
      <c r="I34" s="1" t="s">
        <v>21</v>
      </c>
      <c r="J34" s="1" t="s">
        <v>206</v>
      </c>
      <c r="K34" t="s">
        <v>15</v>
      </c>
      <c r="L34" t="s">
        <v>175</v>
      </c>
      <c r="M34">
        <v>243</v>
      </c>
      <c r="O34">
        <v>82</v>
      </c>
      <c r="P34">
        <v>73</v>
      </c>
      <c r="Q34">
        <v>92</v>
      </c>
      <c r="AA34">
        <v>175</v>
      </c>
      <c r="AC34">
        <v>1685</v>
      </c>
      <c r="AD34">
        <v>1468</v>
      </c>
      <c r="AE34">
        <v>1797</v>
      </c>
    </row>
    <row r="35" spans="1:64" x14ac:dyDescent="0.2">
      <c r="A35" s="1" t="s">
        <v>249</v>
      </c>
      <c r="B35" s="5" t="s">
        <v>250</v>
      </c>
      <c r="C35" t="s">
        <v>251</v>
      </c>
      <c r="D35" s="1" t="s">
        <v>222</v>
      </c>
      <c r="E35" s="1" t="s">
        <v>265</v>
      </c>
      <c r="F35" s="1" t="s">
        <v>252</v>
      </c>
      <c r="G35" s="1" t="s">
        <v>59</v>
      </c>
      <c r="H35" s="1" t="s">
        <v>253</v>
      </c>
      <c r="I35" s="1" t="s">
        <v>21</v>
      </c>
      <c r="J35" s="1" t="s">
        <v>206</v>
      </c>
      <c r="K35" t="s">
        <v>15</v>
      </c>
      <c r="L35" t="s">
        <v>175</v>
      </c>
      <c r="M35">
        <v>197</v>
      </c>
      <c r="O35">
        <v>46</v>
      </c>
      <c r="P35">
        <v>40</v>
      </c>
      <c r="Q35">
        <v>53</v>
      </c>
      <c r="AA35">
        <v>57</v>
      </c>
      <c r="AC35">
        <v>446</v>
      </c>
      <c r="AD35">
        <v>313</v>
      </c>
      <c r="AE35">
        <v>615</v>
      </c>
    </row>
    <row r="36" spans="1:64" x14ac:dyDescent="0.2">
      <c r="A36" s="1" t="s">
        <v>249</v>
      </c>
      <c r="B36" s="1" t="s">
        <v>250</v>
      </c>
      <c r="C36" t="s">
        <v>251</v>
      </c>
      <c r="D36" s="1" t="s">
        <v>240</v>
      </c>
      <c r="E36" s="1" t="s">
        <v>265</v>
      </c>
      <c r="F36" s="1" t="s">
        <v>252</v>
      </c>
      <c r="G36" s="1" t="s">
        <v>254</v>
      </c>
      <c r="H36" s="1" t="s">
        <v>59</v>
      </c>
      <c r="I36" s="1" t="s">
        <v>21</v>
      </c>
      <c r="J36" s="1" t="s">
        <v>206</v>
      </c>
      <c r="K36" t="s">
        <v>15</v>
      </c>
      <c r="L36" t="s">
        <v>175</v>
      </c>
      <c r="M36">
        <v>220</v>
      </c>
      <c r="O36">
        <v>49</v>
      </c>
      <c r="P36">
        <v>43</v>
      </c>
      <c r="Q36">
        <v>56</v>
      </c>
      <c r="AA36">
        <v>187</v>
      </c>
      <c r="AC36">
        <v>1722</v>
      </c>
      <c r="AD36">
        <v>1503</v>
      </c>
      <c r="AE36">
        <v>1972</v>
      </c>
    </row>
    <row r="37" spans="1:64" x14ac:dyDescent="0.2">
      <c r="A37" s="1" t="s">
        <v>311</v>
      </c>
      <c r="B37" t="s">
        <v>312</v>
      </c>
      <c r="C37">
        <v>1999</v>
      </c>
      <c r="D37" s="1" t="s">
        <v>320</v>
      </c>
      <c r="E37" s="1" t="s">
        <v>13</v>
      </c>
      <c r="F37" s="1" t="s">
        <v>288</v>
      </c>
      <c r="G37">
        <v>18</v>
      </c>
      <c r="H37">
        <v>35</v>
      </c>
      <c r="I37" s="1" t="s">
        <v>21</v>
      </c>
      <c r="J37" s="1" t="s">
        <v>206</v>
      </c>
      <c r="K37" t="s">
        <v>313</v>
      </c>
      <c r="L37" t="s">
        <v>171</v>
      </c>
      <c r="M37">
        <v>22</v>
      </c>
      <c r="O37">
        <v>9.6</v>
      </c>
      <c r="P37">
        <v>5</v>
      </c>
      <c r="Q37">
        <v>21</v>
      </c>
      <c r="AA37">
        <v>22</v>
      </c>
      <c r="AC37">
        <v>465</v>
      </c>
      <c r="AD37">
        <v>293</v>
      </c>
      <c r="AE37">
        <v>894</v>
      </c>
      <c r="BC37">
        <v>22</v>
      </c>
      <c r="BE37">
        <v>119</v>
      </c>
      <c r="BF37">
        <v>53</v>
      </c>
      <c r="BG37">
        <v>277</v>
      </c>
    </row>
    <row r="38" spans="1:64" x14ac:dyDescent="0.2">
      <c r="A38" s="1" t="s">
        <v>311</v>
      </c>
      <c r="B38" t="s">
        <v>312</v>
      </c>
      <c r="C38">
        <v>1999</v>
      </c>
      <c r="D38" s="1" t="s">
        <v>320</v>
      </c>
      <c r="E38" s="1" t="s">
        <v>13</v>
      </c>
      <c r="F38" s="1" t="s">
        <v>288</v>
      </c>
      <c r="G38">
        <v>18</v>
      </c>
      <c r="H38">
        <v>35</v>
      </c>
      <c r="I38" s="1" t="s">
        <v>21</v>
      </c>
      <c r="J38" s="1" t="s">
        <v>207</v>
      </c>
      <c r="K38" t="s">
        <v>314</v>
      </c>
      <c r="L38" t="s">
        <v>171</v>
      </c>
      <c r="M38">
        <v>22</v>
      </c>
      <c r="O38">
        <v>0.2</v>
      </c>
      <c r="P38">
        <v>0.1</v>
      </c>
      <c r="Q38">
        <v>0.3</v>
      </c>
      <c r="AA38">
        <v>22</v>
      </c>
      <c r="AC38">
        <v>8.9</v>
      </c>
      <c r="AD38">
        <v>1.9</v>
      </c>
      <c r="AE38">
        <v>18</v>
      </c>
      <c r="BC38">
        <v>22</v>
      </c>
      <c r="BE38">
        <v>5</v>
      </c>
      <c r="BF38">
        <v>1.2</v>
      </c>
      <c r="BG38">
        <v>11</v>
      </c>
    </row>
    <row r="39" spans="1:64" x14ac:dyDescent="0.2">
      <c r="A39" s="1" t="s">
        <v>311</v>
      </c>
      <c r="B39" t="s">
        <v>312</v>
      </c>
      <c r="C39">
        <v>1999</v>
      </c>
      <c r="D39" s="1" t="s">
        <v>320</v>
      </c>
      <c r="E39" s="1" t="s">
        <v>13</v>
      </c>
      <c r="F39" s="1" t="s">
        <v>288</v>
      </c>
      <c r="G39">
        <v>5</v>
      </c>
      <c r="H39">
        <v>14</v>
      </c>
      <c r="I39" s="1" t="s">
        <v>21</v>
      </c>
      <c r="J39" s="1" t="s">
        <v>206</v>
      </c>
      <c r="K39" t="s">
        <v>313</v>
      </c>
      <c r="L39" t="s">
        <v>171</v>
      </c>
      <c r="M39">
        <v>55</v>
      </c>
      <c r="O39">
        <v>0.7</v>
      </c>
      <c r="P39">
        <v>0.2</v>
      </c>
      <c r="Q39">
        <v>1.8</v>
      </c>
      <c r="AA39">
        <v>55</v>
      </c>
      <c r="AC39">
        <v>169</v>
      </c>
      <c r="AD39">
        <v>81</v>
      </c>
      <c r="AE39">
        <v>290</v>
      </c>
      <c r="BC39">
        <v>55</v>
      </c>
      <c r="BE39">
        <v>30</v>
      </c>
      <c r="BF39">
        <v>14</v>
      </c>
      <c r="BG39">
        <v>46</v>
      </c>
    </row>
    <row r="40" spans="1:64" x14ac:dyDescent="0.2">
      <c r="A40" s="1" t="s">
        <v>311</v>
      </c>
      <c r="B40" t="s">
        <v>312</v>
      </c>
      <c r="C40">
        <v>1999</v>
      </c>
      <c r="D40" s="1" t="s">
        <v>320</v>
      </c>
      <c r="E40" s="1" t="s">
        <v>13</v>
      </c>
      <c r="F40" s="1" t="s">
        <v>288</v>
      </c>
      <c r="G40">
        <v>5</v>
      </c>
      <c r="H40">
        <v>14</v>
      </c>
      <c r="I40" s="1" t="s">
        <v>21</v>
      </c>
      <c r="J40" s="1" t="s">
        <v>207</v>
      </c>
      <c r="K40" t="s">
        <v>314</v>
      </c>
      <c r="L40" t="s">
        <v>171</v>
      </c>
      <c r="M40">
        <v>55</v>
      </c>
      <c r="O40">
        <v>0.05</v>
      </c>
      <c r="P40">
        <v>0.02</v>
      </c>
      <c r="Q40">
        <v>0.1</v>
      </c>
      <c r="AA40">
        <v>55</v>
      </c>
      <c r="AC40">
        <v>17</v>
      </c>
      <c r="AD40">
        <v>9.1999999999999993</v>
      </c>
      <c r="AE40">
        <v>44</v>
      </c>
      <c r="BC40">
        <v>55</v>
      </c>
      <c r="BE40">
        <v>5</v>
      </c>
      <c r="BF40">
        <v>3.3</v>
      </c>
      <c r="BG40">
        <v>19</v>
      </c>
    </row>
    <row r="41" spans="1:64" x14ac:dyDescent="0.2">
      <c r="A41" s="1" t="s">
        <v>311</v>
      </c>
      <c r="B41" t="s">
        <v>312</v>
      </c>
      <c r="C41">
        <v>1999</v>
      </c>
      <c r="D41" s="1" t="s">
        <v>222</v>
      </c>
      <c r="E41" s="1" t="s">
        <v>13</v>
      </c>
      <c r="F41" s="1" t="s">
        <v>288</v>
      </c>
      <c r="G41">
        <v>5</v>
      </c>
      <c r="H41">
        <v>14</v>
      </c>
      <c r="I41" s="1" t="s">
        <v>21</v>
      </c>
      <c r="J41" s="1" t="s">
        <v>206</v>
      </c>
      <c r="K41" t="s">
        <v>313</v>
      </c>
      <c r="L41" t="s">
        <v>171</v>
      </c>
      <c r="M41">
        <v>50</v>
      </c>
      <c r="O41">
        <v>0.44</v>
      </c>
      <c r="P41">
        <v>0.3</v>
      </c>
      <c r="Q41">
        <v>0.6</v>
      </c>
      <c r="AA41">
        <v>50</v>
      </c>
      <c r="AC41">
        <v>19</v>
      </c>
      <c r="AD41">
        <v>7.8</v>
      </c>
      <c r="AE41">
        <v>44</v>
      </c>
      <c r="BC41">
        <v>50</v>
      </c>
      <c r="BE41">
        <v>13</v>
      </c>
      <c r="BF41">
        <v>6</v>
      </c>
      <c r="BG41">
        <v>29</v>
      </c>
    </row>
    <row r="42" spans="1:64" x14ac:dyDescent="0.2">
      <c r="A42" s="1" t="s">
        <v>311</v>
      </c>
      <c r="B42" t="s">
        <v>312</v>
      </c>
      <c r="C42">
        <v>1999</v>
      </c>
      <c r="D42" s="1" t="s">
        <v>222</v>
      </c>
      <c r="E42" s="1" t="s">
        <v>13</v>
      </c>
      <c r="F42" s="1" t="s">
        <v>288</v>
      </c>
      <c r="G42">
        <v>5</v>
      </c>
      <c r="H42">
        <v>14</v>
      </c>
      <c r="I42" s="1" t="s">
        <v>21</v>
      </c>
      <c r="J42" s="1" t="s">
        <v>207</v>
      </c>
      <c r="K42" t="s">
        <v>314</v>
      </c>
      <c r="L42" t="s">
        <v>171</v>
      </c>
      <c r="M42">
        <v>50</v>
      </c>
      <c r="O42">
        <v>0.05</v>
      </c>
      <c r="P42">
        <v>0.03</v>
      </c>
      <c r="Q42">
        <v>7.0000000000000007E-2</v>
      </c>
      <c r="AA42">
        <v>50</v>
      </c>
      <c r="AC42">
        <v>2.6</v>
      </c>
      <c r="AD42">
        <v>0.8</v>
      </c>
      <c r="AE42">
        <v>7.6</v>
      </c>
      <c r="BC42">
        <v>50</v>
      </c>
      <c r="BE42">
        <v>2</v>
      </c>
      <c r="BF42">
        <v>0.8</v>
      </c>
      <c r="BG42">
        <v>6.7</v>
      </c>
    </row>
    <row r="43" spans="1:64" x14ac:dyDescent="0.2">
      <c r="A43" s="1" t="s">
        <v>311</v>
      </c>
      <c r="B43" t="s">
        <v>312</v>
      </c>
      <c r="C43">
        <v>1999</v>
      </c>
      <c r="D43" s="1" t="s">
        <v>320</v>
      </c>
      <c r="E43" s="1" t="s">
        <v>13</v>
      </c>
      <c r="F43" s="1" t="s">
        <v>288</v>
      </c>
      <c r="G43">
        <v>2</v>
      </c>
      <c r="H43">
        <v>4</v>
      </c>
      <c r="I43" s="1" t="s">
        <v>21</v>
      </c>
      <c r="J43" s="1" t="s">
        <v>206</v>
      </c>
      <c r="K43" t="s">
        <v>313</v>
      </c>
      <c r="L43" t="s">
        <v>171</v>
      </c>
      <c r="M43">
        <v>48</v>
      </c>
      <c r="O43">
        <v>0.2</v>
      </c>
      <c r="P43">
        <v>0.1</v>
      </c>
      <c r="Q43">
        <v>0.3</v>
      </c>
      <c r="AA43">
        <v>48</v>
      </c>
      <c r="AC43">
        <v>77</v>
      </c>
      <c r="AD43">
        <v>41</v>
      </c>
      <c r="AE43">
        <v>165</v>
      </c>
      <c r="AX43">
        <v>48</v>
      </c>
      <c r="AZ43">
        <v>54</v>
      </c>
      <c r="BA43">
        <v>35</v>
      </c>
      <c r="BB43">
        <v>165</v>
      </c>
      <c r="BC43">
        <v>48</v>
      </c>
      <c r="BE43">
        <v>20</v>
      </c>
      <c r="BF43">
        <v>9.8000000000000007</v>
      </c>
      <c r="BG43">
        <v>41</v>
      </c>
    </row>
    <row r="44" spans="1:64" x14ac:dyDescent="0.2">
      <c r="A44" s="1" t="s">
        <v>311</v>
      </c>
      <c r="B44" t="s">
        <v>312</v>
      </c>
      <c r="C44">
        <v>1999</v>
      </c>
      <c r="D44" s="1" t="s">
        <v>320</v>
      </c>
      <c r="E44" s="1" t="s">
        <v>13</v>
      </c>
      <c r="F44" s="1" t="s">
        <v>288</v>
      </c>
      <c r="G44">
        <v>2</v>
      </c>
      <c r="H44">
        <v>4</v>
      </c>
      <c r="I44" s="1" t="s">
        <v>21</v>
      </c>
      <c r="J44" s="1" t="s">
        <v>207</v>
      </c>
      <c r="K44" t="s">
        <v>314</v>
      </c>
      <c r="L44" t="s">
        <v>171</v>
      </c>
      <c r="M44">
        <v>48</v>
      </c>
      <c r="O44">
        <v>0.02</v>
      </c>
      <c r="P44">
        <v>0.01</v>
      </c>
      <c r="Q44">
        <v>0.02</v>
      </c>
      <c r="AA44">
        <v>48</v>
      </c>
      <c r="AC44">
        <v>6.2</v>
      </c>
      <c r="AD44">
        <v>2.8</v>
      </c>
      <c r="AE44">
        <v>18</v>
      </c>
      <c r="AX44">
        <v>48</v>
      </c>
      <c r="AZ44">
        <v>4.2</v>
      </c>
      <c r="BA44">
        <v>1.9</v>
      </c>
      <c r="BB44">
        <v>9.9</v>
      </c>
      <c r="BC44">
        <v>48</v>
      </c>
      <c r="BE44">
        <v>3</v>
      </c>
      <c r="BF44">
        <v>1.4</v>
      </c>
      <c r="BG44">
        <v>8.5</v>
      </c>
    </row>
    <row r="45" spans="1:64" x14ac:dyDescent="0.2">
      <c r="A45" s="1" t="s">
        <v>311</v>
      </c>
      <c r="B45" t="s">
        <v>312</v>
      </c>
      <c r="C45">
        <v>1999</v>
      </c>
      <c r="D45" s="1" t="s">
        <v>320</v>
      </c>
      <c r="E45" s="1" t="s">
        <v>286</v>
      </c>
      <c r="F45" s="1" t="s">
        <v>288</v>
      </c>
      <c r="G45">
        <v>2</v>
      </c>
      <c r="H45">
        <v>4</v>
      </c>
      <c r="I45" s="1" t="s">
        <v>21</v>
      </c>
      <c r="J45" s="1" t="s">
        <v>206</v>
      </c>
      <c r="K45" t="s">
        <v>313</v>
      </c>
      <c r="L45" t="s">
        <v>171</v>
      </c>
      <c r="M45">
        <v>52</v>
      </c>
      <c r="O45">
        <v>0.2</v>
      </c>
      <c r="P45">
        <v>0.1</v>
      </c>
      <c r="Q45">
        <v>0.2</v>
      </c>
      <c r="AA45">
        <v>52</v>
      </c>
      <c r="AC45">
        <v>70</v>
      </c>
      <c r="AD45">
        <v>37</v>
      </c>
      <c r="AE45">
        <v>126</v>
      </c>
      <c r="AX45">
        <v>52</v>
      </c>
      <c r="AZ45">
        <v>95</v>
      </c>
      <c r="BA45">
        <v>60</v>
      </c>
      <c r="BB45">
        <v>126</v>
      </c>
      <c r="BC45">
        <v>52</v>
      </c>
      <c r="BE45">
        <v>31</v>
      </c>
      <c r="BF45">
        <v>22</v>
      </c>
      <c r="BG45">
        <v>52</v>
      </c>
    </row>
    <row r="46" spans="1:64" x14ac:dyDescent="0.2">
      <c r="A46" s="1" t="s">
        <v>311</v>
      </c>
      <c r="B46" t="s">
        <v>312</v>
      </c>
      <c r="C46">
        <v>1999</v>
      </c>
      <c r="D46" s="1" t="s">
        <v>320</v>
      </c>
      <c r="E46" s="1" t="s">
        <v>286</v>
      </c>
      <c r="F46" s="1" t="s">
        <v>288</v>
      </c>
      <c r="G46">
        <v>2</v>
      </c>
      <c r="H46">
        <v>4</v>
      </c>
      <c r="I46" s="1" t="s">
        <v>21</v>
      </c>
      <c r="J46" s="1" t="s">
        <v>207</v>
      </c>
      <c r="K46" t="s">
        <v>314</v>
      </c>
      <c r="L46" t="s">
        <v>171</v>
      </c>
      <c r="M46">
        <v>52</v>
      </c>
      <c r="O46">
        <v>0.02</v>
      </c>
      <c r="P46">
        <v>0.01</v>
      </c>
      <c r="Q46">
        <v>0.02</v>
      </c>
      <c r="AA46">
        <v>52</v>
      </c>
      <c r="AC46">
        <v>5.7</v>
      </c>
      <c r="AD46">
        <v>2.2000000000000002</v>
      </c>
      <c r="AE46">
        <v>13</v>
      </c>
      <c r="AX46">
        <v>52</v>
      </c>
      <c r="AZ46">
        <v>5</v>
      </c>
      <c r="BA46">
        <v>2.2000000000000002</v>
      </c>
      <c r="BB46">
        <v>12</v>
      </c>
      <c r="BC46">
        <v>52</v>
      </c>
      <c r="BE46">
        <v>2.6</v>
      </c>
      <c r="BF46">
        <v>1.1000000000000001</v>
      </c>
      <c r="BG46">
        <v>7.3</v>
      </c>
    </row>
  </sheetData>
  <hyperlinks>
    <hyperlink ref="B35" r:id="rId1" xr:uid="{8F314CA9-A3F4-ED42-B525-6DD22C990BB0}"/>
    <hyperlink ref="B32" r:id="rId2" xr:uid="{C3AFD843-E8BC-D748-867C-4238E1D9D42A}"/>
    <hyperlink ref="B2" r:id="rId3" xr:uid="{E7D8BC97-FEE2-BE46-A8B9-AFE39F5366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001-9217-094F-9712-0E917E529FDB}">
  <dimension ref="A1:XFC900"/>
  <sheetViews>
    <sheetView topLeftCell="A422" workbookViewId="0">
      <selection activeCell="F578" sqref="F578"/>
    </sheetView>
  </sheetViews>
  <sheetFormatPr baseColWidth="10" defaultRowHeight="16" x14ac:dyDescent="0.2"/>
  <sheetData>
    <row r="1" spans="1:1023 1031:2047 2055:3071 3079:4095 4103:5119 5127:6143 6151:7167 7175:8191 8199:9215 9223:10239 10247:11263 11271:12287 12295:13311 13319:14335 14343:15359 15367:16383" x14ac:dyDescent="0.2">
      <c r="A1" s="4" t="s">
        <v>133</v>
      </c>
      <c r="B1" s="4" t="s">
        <v>134</v>
      </c>
      <c r="C1" s="4" t="s">
        <v>135</v>
      </c>
      <c r="D1" s="4" t="s">
        <v>136</v>
      </c>
      <c r="E1" s="4" t="s">
        <v>137</v>
      </c>
      <c r="F1" s="4" t="s">
        <v>326</v>
      </c>
      <c r="G1" s="4" t="s">
        <v>26</v>
      </c>
      <c r="H1" s="4"/>
    </row>
    <row r="2" spans="1:1023 1031:2047 2055:3071 3079:4095 4103:5119 5127:6143 6151:7167 7175:8191 8199:9215 9223:10239 10247:11263 11271:12287 12295:13311 13319:14335 14343:15359 15367:16383" x14ac:dyDescent="0.2">
      <c r="A2" s="4">
        <v>3.5</v>
      </c>
      <c r="B2" s="4">
        <v>0</v>
      </c>
      <c r="C2" s="4">
        <v>0.75</v>
      </c>
      <c r="D2" s="4">
        <v>2</v>
      </c>
      <c r="E2" s="4" t="s">
        <v>138</v>
      </c>
      <c r="F2" s="4">
        <f>ROUNDDOWN(195/2,0)-SUM(F3:F7)</f>
        <v>92</v>
      </c>
      <c r="G2" t="s">
        <v>327</v>
      </c>
      <c r="H2" s="4"/>
    </row>
    <row r="3" spans="1:1023 1031:2047 2055:3071 3079:4095 4103:5119 5127:6143 6151:7167 7175:8191 8199:9215 9223:10239 10247:11263 11271:12287 12295:13311 13319:14335 14343:15359 15367:16383" x14ac:dyDescent="0.2">
      <c r="A3" s="4">
        <v>7.81250921</v>
      </c>
      <c r="B3" s="4">
        <v>0</v>
      </c>
      <c r="C3" s="4">
        <v>0.75</v>
      </c>
      <c r="D3" s="4">
        <v>2</v>
      </c>
      <c r="E3" s="4" t="s">
        <v>138</v>
      </c>
      <c r="F3" s="4">
        <v>1</v>
      </c>
      <c r="G3" t="s">
        <v>328</v>
      </c>
      <c r="H3" s="4"/>
    </row>
    <row r="4" spans="1:1023 1031:2047 2055:3071 3079:4095 4103:5119 5127:6143 6151:7167 7175:8191 8199:9215 9223:10239 10247:11263 11271:12287 12295:13311 13319:14335 14343:15359 15367:16383" x14ac:dyDescent="0.2">
      <c r="A4" s="4">
        <v>9.4254740100000003</v>
      </c>
      <c r="B4" s="4">
        <v>0</v>
      </c>
      <c r="C4" s="4">
        <v>0.75</v>
      </c>
      <c r="D4" s="4">
        <v>2</v>
      </c>
      <c r="E4" s="4" t="s">
        <v>138</v>
      </c>
      <c r="F4" s="4">
        <v>1</v>
      </c>
      <c r="G4" t="s">
        <v>328</v>
      </c>
      <c r="H4" s="4"/>
    </row>
    <row r="5" spans="1:1023 1031:2047 2055:3071 3079:4095 4103:5119 5127:6143 6151:7167 7175:8191 8199:9215 9223:10239 10247:11263 11271:12287 12295:13311 13319:14335 14343:15359 15367:16383" x14ac:dyDescent="0.2">
      <c r="A5" s="4">
        <v>9.6228385700000008</v>
      </c>
      <c r="B5" s="4">
        <v>0</v>
      </c>
      <c r="C5" s="4">
        <v>0.75</v>
      </c>
      <c r="D5" s="4">
        <v>2</v>
      </c>
      <c r="E5" s="4" t="s">
        <v>138</v>
      </c>
      <c r="F5" s="4">
        <v>1</v>
      </c>
      <c r="G5" t="s">
        <v>328</v>
      </c>
      <c r="H5" s="4"/>
    </row>
    <row r="6" spans="1:1023 1031:2047 2055:3071 3079:4095 4103:5119 5127:6143 6151:7167 7175:8191 8199:9215 9223:10239 10247:11263 11271:12287 12295:13311 13319:14335 14343:15359 15367:16383" x14ac:dyDescent="0.2">
      <c r="A6" s="4">
        <v>77.425760299999993</v>
      </c>
      <c r="B6" s="4">
        <v>0</v>
      </c>
      <c r="C6" s="4">
        <v>0.75</v>
      </c>
      <c r="D6" s="4">
        <v>2</v>
      </c>
      <c r="E6" s="4" t="s">
        <v>138</v>
      </c>
      <c r="F6" s="4">
        <v>1</v>
      </c>
      <c r="G6" t="s">
        <v>328</v>
      </c>
      <c r="H6" s="4"/>
    </row>
    <row r="7" spans="1:1023 1031:2047 2055:3071 3079:4095 4103:5119 5127:6143 6151:7167 7175:8191 8199:9215 9223:10239 10247:11263 11271:12287 12295:13311 13319:14335 14343:15359 15367:16383" x14ac:dyDescent="0.2">
      <c r="A7" s="4">
        <v>475.31725499999999</v>
      </c>
      <c r="B7" s="4">
        <v>0</v>
      </c>
      <c r="C7" s="4">
        <v>0.75</v>
      </c>
      <c r="D7" s="4">
        <v>2</v>
      </c>
      <c r="E7" s="4" t="s">
        <v>138</v>
      </c>
      <c r="F7" s="4">
        <v>1</v>
      </c>
      <c r="G7" t="s">
        <v>328</v>
      </c>
      <c r="H7" s="4"/>
    </row>
    <row r="8" spans="1:1023 1031:2047 2055:3071 3079:4095 4103:5119 5127:6143 6151:7167 7175:8191 8199:9215 9223:10239 10247:11263 11271:12287 12295:13311 13319:14335 14343:15359 15367:16383" x14ac:dyDescent="0.2">
      <c r="A8" s="4">
        <v>3.5</v>
      </c>
      <c r="B8" s="4">
        <v>0</v>
      </c>
      <c r="C8" s="4">
        <v>0.75</v>
      </c>
      <c r="D8" s="4">
        <v>2</v>
      </c>
      <c r="E8" s="4" t="s">
        <v>139</v>
      </c>
      <c r="F8" s="4">
        <f>ROUNDUP(195/2,0)-SUM(F9:F15)</f>
        <v>91</v>
      </c>
      <c r="G8" t="s">
        <v>327</v>
      </c>
      <c r="H8" s="4"/>
    </row>
    <row r="9" spans="1:1023 1031:2047 2055:3071 3079:4095 4103:5119 5127:6143 6151:7167 7175:8191 8199:9215 9223:10239 10247:11263 11271:12287 12295:13311 13319:14335 14343:15359 15367:16383" x14ac:dyDescent="0.2">
      <c r="A9" s="4">
        <v>7.8685547800000002</v>
      </c>
      <c r="B9" s="4">
        <v>0</v>
      </c>
      <c r="C9" s="4">
        <v>0.75</v>
      </c>
      <c r="D9" s="4">
        <v>2</v>
      </c>
      <c r="E9" s="4" t="s">
        <v>139</v>
      </c>
      <c r="F9" s="4">
        <v>1</v>
      </c>
      <c r="G9" t="s">
        <v>328</v>
      </c>
      <c r="H9" s="4"/>
    </row>
    <row r="10" spans="1:1023 1031:2047 2055:3071 3079:4095 4103:5119 5127:6143 6151:7167 7175:8191 8199:9215 9223:10239 10247:11263 11271:12287 12295:13311 13319:14335 14343:15359 15367:16383" x14ac:dyDescent="0.2">
      <c r="A10" s="4">
        <v>8.7316102000000004</v>
      </c>
      <c r="B10" s="4">
        <v>0</v>
      </c>
      <c r="C10" s="4">
        <v>0.75</v>
      </c>
      <c r="D10" s="4">
        <v>2</v>
      </c>
      <c r="E10" s="4" t="s">
        <v>139</v>
      </c>
      <c r="F10" s="4">
        <v>1</v>
      </c>
      <c r="G10" t="s">
        <v>328</v>
      </c>
      <c r="H10" s="4"/>
    </row>
    <row r="11" spans="1:1023 1031:2047 2055:3071 3079:4095 4103:5119 5127:6143 6151:7167 7175:8191 8199:9215 9223:10239 10247:11263 11271:12287 12295:13311 13319:14335 14343:15359 15367:16383" x14ac:dyDescent="0.2">
      <c r="A11" s="4">
        <v>9.5018104999999995</v>
      </c>
      <c r="B11" s="4">
        <v>0</v>
      </c>
      <c r="C11" s="4">
        <v>0.75</v>
      </c>
      <c r="D11" s="4">
        <v>2</v>
      </c>
      <c r="E11" s="4" t="s">
        <v>139</v>
      </c>
      <c r="F11" s="4">
        <v>1</v>
      </c>
      <c r="G11" t="s">
        <v>328</v>
      </c>
      <c r="H11" s="4"/>
    </row>
    <row r="12" spans="1:1023 1031:2047 2055:3071 3079:4095 4103:5119 5127:6143 6151:7167 7175:8191 8199:9215 9223:10239 10247:11263 11271:12287 12295:13311 13319:14335 14343:15359 15367:16383" x14ac:dyDescent="0.2">
      <c r="A12" s="4">
        <v>10.996691999999999</v>
      </c>
      <c r="B12" s="4">
        <v>0</v>
      </c>
      <c r="C12" s="4">
        <v>0.75</v>
      </c>
      <c r="D12" s="4">
        <v>2</v>
      </c>
      <c r="E12" s="4" t="s">
        <v>139</v>
      </c>
      <c r="F12" s="4">
        <v>1</v>
      </c>
      <c r="G12" t="s">
        <v>328</v>
      </c>
      <c r="H12" s="4"/>
    </row>
    <row r="13" spans="1:1023 1031:2047 2055:3071 3079:4095 4103:5119 5127:6143 6151:7167 7175:8191 8199:9215 9223:10239 10247:11263 11271:12287 12295:13311 13319:14335 14343:15359 15367:16383" x14ac:dyDescent="0.2">
      <c r="A13" s="4">
        <v>11.695915299999999</v>
      </c>
      <c r="B13" s="4">
        <v>0</v>
      </c>
      <c r="C13" s="4">
        <v>0.75</v>
      </c>
      <c r="D13" s="4">
        <v>2</v>
      </c>
      <c r="E13" s="4" t="s">
        <v>139</v>
      </c>
      <c r="F13" s="4">
        <v>1</v>
      </c>
      <c r="G13" t="s">
        <v>328</v>
      </c>
      <c r="H13" s="4"/>
    </row>
    <row r="14" spans="1:1023 1031:2047 2055:3071 3079:4095 4103:5119 5127:6143 6151:7167 7175:8191 8199:9215 9223:10239 10247:11263 11271:12287 12295:13311 13319:14335 14343:15359 15367:16383" x14ac:dyDescent="0.2">
      <c r="A14" s="4">
        <v>13.533323599999999</v>
      </c>
      <c r="B14" s="4">
        <v>0</v>
      </c>
      <c r="C14" s="4">
        <v>0.75</v>
      </c>
      <c r="D14" s="4">
        <v>2</v>
      </c>
      <c r="E14" s="4" t="s">
        <v>139</v>
      </c>
      <c r="F14" s="4">
        <v>1</v>
      </c>
      <c r="G14" t="s">
        <v>328</v>
      </c>
      <c r="H14" s="4"/>
    </row>
    <row r="15" spans="1:1023 1031:2047 2055:3071 3079:4095 4103:5119 5127:6143 6151:7167 7175:8191 8199:9215 9223:10239 10247:11263 11271:12287 12295:13311 13319:14335 14343:15359 15367:16383" x14ac:dyDescent="0.2">
      <c r="A15" s="4">
        <v>21.404999700000001</v>
      </c>
      <c r="B15" s="4">
        <v>0</v>
      </c>
      <c r="C15" s="4">
        <v>0.75</v>
      </c>
      <c r="D15" s="4">
        <v>2</v>
      </c>
      <c r="E15" s="4" t="s">
        <v>139</v>
      </c>
      <c r="F15" s="4">
        <v>1</v>
      </c>
      <c r="G15" t="s">
        <v>328</v>
      </c>
      <c r="H15" s="4"/>
    </row>
    <row r="16" spans="1:1023 1031:2047 2055:3071 3079:4095 4103:5119 5127:6143 6151:7167 7175:8191 8199:9215 9223:10239 10247:11263 11271:12287 12295:13311 13319:14335 14343:15359 15367:16383" s="4" customFormat="1" x14ac:dyDescent="0.2">
      <c r="A16" s="4">
        <v>3.5</v>
      </c>
      <c r="B16" s="4">
        <v>0</v>
      </c>
      <c r="C16" s="4">
        <v>2</v>
      </c>
      <c r="D16" s="4">
        <v>4</v>
      </c>
      <c r="E16" s="4" t="s">
        <v>138</v>
      </c>
      <c r="F16" s="4">
        <f>ROUNDDOWN(561/2,0)-SUM(F17:F48)</f>
        <v>248</v>
      </c>
      <c r="G16" t="s">
        <v>327</v>
      </c>
      <c r="O16"/>
      <c r="W16"/>
      <c r="AE16"/>
      <c r="AM16"/>
      <c r="AU16"/>
      <c r="BC16"/>
      <c r="BK16"/>
      <c r="BS16"/>
      <c r="CA16"/>
      <c r="CI16"/>
      <c r="CQ16"/>
      <c r="CY16"/>
      <c r="DG16"/>
      <c r="DO16"/>
      <c r="DW16"/>
      <c r="EE16"/>
      <c r="EM16"/>
      <c r="EU16"/>
      <c r="FC16"/>
      <c r="FK16"/>
      <c r="FS16"/>
      <c r="GA16"/>
      <c r="GI16"/>
      <c r="GQ16"/>
      <c r="GY16"/>
      <c r="HG16"/>
      <c r="HO16"/>
      <c r="HW16"/>
      <c r="IE16"/>
      <c r="IM16"/>
      <c r="IU16"/>
      <c r="JC16"/>
      <c r="JK16"/>
      <c r="JS16"/>
      <c r="KA16"/>
      <c r="KI16"/>
      <c r="KQ16"/>
      <c r="KY16"/>
      <c r="LG16"/>
      <c r="LO16"/>
      <c r="LW16"/>
      <c r="ME16"/>
      <c r="MM16"/>
      <c r="MU16"/>
      <c r="NC16"/>
      <c r="NK16"/>
      <c r="NS16"/>
      <c r="OA16"/>
      <c r="OI16"/>
      <c r="OQ16"/>
      <c r="OY16"/>
      <c r="PG16"/>
      <c r="PO16"/>
      <c r="PW16"/>
      <c r="QE16"/>
      <c r="QM16"/>
      <c r="QU16"/>
      <c r="RC16"/>
      <c r="RK16"/>
      <c r="RS16"/>
      <c r="SA16"/>
      <c r="SI16"/>
      <c r="SQ16"/>
      <c r="SY16"/>
      <c r="TG16"/>
      <c r="TO16"/>
      <c r="TW16"/>
      <c r="UE16"/>
      <c r="UM16"/>
      <c r="UU16"/>
      <c r="VC16"/>
      <c r="VK16"/>
      <c r="VS16"/>
      <c r="WA16"/>
      <c r="WI16"/>
      <c r="WQ16"/>
      <c r="WY16"/>
      <c r="XG16"/>
      <c r="XO16"/>
      <c r="XW16"/>
      <c r="YE16"/>
      <c r="YM16"/>
      <c r="YU16"/>
      <c r="ZC16"/>
      <c r="ZK16"/>
      <c r="ZS16"/>
      <c r="AAA16"/>
      <c r="AAI16"/>
      <c r="AAQ16"/>
      <c r="AAY16"/>
      <c r="ABG16"/>
      <c r="ABO16"/>
      <c r="ABW16"/>
      <c r="ACE16"/>
      <c r="ACM16"/>
      <c r="ACU16"/>
      <c r="ADC16"/>
      <c r="ADK16"/>
      <c r="ADS16"/>
      <c r="AEA16"/>
      <c r="AEI16"/>
      <c r="AEQ16"/>
      <c r="AEY16"/>
      <c r="AFG16"/>
      <c r="AFO16"/>
      <c r="AFW16"/>
      <c r="AGE16"/>
      <c r="AGM16"/>
      <c r="AGU16"/>
      <c r="AHC16"/>
      <c r="AHK16"/>
      <c r="AHS16"/>
      <c r="AIA16"/>
      <c r="AII16"/>
      <c r="AIQ16"/>
      <c r="AIY16"/>
      <c r="AJG16"/>
      <c r="AJO16"/>
      <c r="AJW16"/>
      <c r="AKE16"/>
      <c r="AKM16"/>
      <c r="AKU16"/>
      <c r="ALC16"/>
      <c r="ALK16"/>
      <c r="ALS16"/>
      <c r="AMA16"/>
      <c r="AMI16"/>
      <c r="AMQ16"/>
      <c r="AMY16"/>
      <c r="ANG16"/>
      <c r="ANO16"/>
      <c r="ANW16"/>
      <c r="AOE16"/>
      <c r="AOM16"/>
      <c r="AOU16"/>
      <c r="APC16"/>
      <c r="APK16"/>
      <c r="APS16"/>
      <c r="AQA16"/>
      <c r="AQI16"/>
      <c r="AQQ16"/>
      <c r="AQY16"/>
      <c r="ARG16"/>
      <c r="ARO16"/>
      <c r="ARW16"/>
      <c r="ASE16"/>
      <c r="ASM16"/>
      <c r="ASU16"/>
      <c r="ATC16"/>
      <c r="ATK16"/>
      <c r="ATS16"/>
      <c r="AUA16"/>
      <c r="AUI16"/>
      <c r="AUQ16"/>
      <c r="AUY16"/>
      <c r="AVG16"/>
      <c r="AVO16"/>
      <c r="AVW16"/>
      <c r="AWE16"/>
      <c r="AWM16"/>
      <c r="AWU16"/>
      <c r="AXC16"/>
      <c r="AXK16"/>
      <c r="AXS16"/>
      <c r="AYA16"/>
      <c r="AYI16"/>
      <c r="AYQ16"/>
      <c r="AYY16"/>
      <c r="AZG16"/>
      <c r="AZO16"/>
      <c r="AZW16"/>
      <c r="BAE16"/>
      <c r="BAM16"/>
      <c r="BAU16"/>
      <c r="BBC16"/>
      <c r="BBK16"/>
      <c r="BBS16"/>
      <c r="BCA16"/>
      <c r="BCI16"/>
      <c r="BCQ16"/>
      <c r="BCY16"/>
      <c r="BDG16"/>
      <c r="BDO16"/>
      <c r="BDW16"/>
      <c r="BEE16"/>
      <c r="BEM16"/>
      <c r="BEU16"/>
      <c r="BFC16"/>
      <c r="BFK16"/>
      <c r="BFS16"/>
      <c r="BGA16"/>
      <c r="BGI16"/>
      <c r="BGQ16"/>
      <c r="BGY16"/>
      <c r="BHG16"/>
      <c r="BHO16"/>
      <c r="BHW16"/>
      <c r="BIE16"/>
      <c r="BIM16"/>
      <c r="BIU16"/>
      <c r="BJC16"/>
      <c r="BJK16"/>
      <c r="BJS16"/>
      <c r="BKA16"/>
      <c r="BKI16"/>
      <c r="BKQ16"/>
      <c r="BKY16"/>
      <c r="BLG16"/>
      <c r="BLO16"/>
      <c r="BLW16"/>
      <c r="BME16"/>
      <c r="BMM16"/>
      <c r="BMU16"/>
      <c r="BNC16"/>
      <c r="BNK16"/>
      <c r="BNS16"/>
      <c r="BOA16"/>
      <c r="BOI16"/>
      <c r="BOQ16"/>
      <c r="BOY16"/>
      <c r="BPG16"/>
      <c r="BPO16"/>
      <c r="BPW16"/>
      <c r="BQE16"/>
      <c r="BQM16"/>
      <c r="BQU16"/>
      <c r="BRC16"/>
      <c r="BRK16"/>
      <c r="BRS16"/>
      <c r="BSA16"/>
      <c r="BSI16"/>
      <c r="BSQ16"/>
      <c r="BSY16"/>
      <c r="BTG16"/>
      <c r="BTO16"/>
      <c r="BTW16"/>
      <c r="BUE16"/>
      <c r="BUM16"/>
      <c r="BUU16"/>
      <c r="BVC16"/>
      <c r="BVK16"/>
      <c r="BVS16"/>
      <c r="BWA16"/>
      <c r="BWI16"/>
      <c r="BWQ16"/>
      <c r="BWY16"/>
      <c r="BXG16"/>
      <c r="BXO16"/>
      <c r="BXW16"/>
      <c r="BYE16"/>
      <c r="BYM16"/>
      <c r="BYU16"/>
      <c r="BZC16"/>
      <c r="BZK16"/>
      <c r="BZS16"/>
      <c r="CAA16"/>
      <c r="CAI16"/>
      <c r="CAQ16"/>
      <c r="CAY16"/>
      <c r="CBG16"/>
      <c r="CBO16"/>
      <c r="CBW16"/>
      <c r="CCE16"/>
      <c r="CCM16"/>
      <c r="CCU16"/>
      <c r="CDC16"/>
      <c r="CDK16"/>
      <c r="CDS16"/>
      <c r="CEA16"/>
      <c r="CEI16"/>
      <c r="CEQ16"/>
      <c r="CEY16"/>
      <c r="CFG16"/>
      <c r="CFO16"/>
      <c r="CFW16"/>
      <c r="CGE16"/>
      <c r="CGM16"/>
      <c r="CGU16"/>
      <c r="CHC16"/>
      <c r="CHK16"/>
      <c r="CHS16"/>
      <c r="CIA16"/>
      <c r="CII16"/>
      <c r="CIQ16"/>
      <c r="CIY16"/>
      <c r="CJG16"/>
      <c r="CJO16"/>
      <c r="CJW16"/>
      <c r="CKE16"/>
      <c r="CKM16"/>
      <c r="CKU16"/>
      <c r="CLC16"/>
      <c r="CLK16"/>
      <c r="CLS16"/>
      <c r="CMA16"/>
      <c r="CMI16"/>
      <c r="CMQ16"/>
      <c r="CMY16"/>
      <c r="CNG16"/>
      <c r="CNO16"/>
      <c r="CNW16"/>
      <c r="COE16"/>
      <c r="COM16"/>
      <c r="COU16"/>
      <c r="CPC16"/>
      <c r="CPK16"/>
      <c r="CPS16"/>
      <c r="CQA16"/>
      <c r="CQI16"/>
      <c r="CQQ16"/>
      <c r="CQY16"/>
      <c r="CRG16"/>
      <c r="CRO16"/>
      <c r="CRW16"/>
      <c r="CSE16"/>
      <c r="CSM16"/>
      <c r="CSU16"/>
      <c r="CTC16"/>
      <c r="CTK16"/>
      <c r="CTS16"/>
      <c r="CUA16"/>
      <c r="CUI16"/>
      <c r="CUQ16"/>
      <c r="CUY16"/>
      <c r="CVG16"/>
      <c r="CVO16"/>
      <c r="CVW16"/>
      <c r="CWE16"/>
      <c r="CWM16"/>
      <c r="CWU16"/>
      <c r="CXC16"/>
      <c r="CXK16"/>
      <c r="CXS16"/>
      <c r="CYA16"/>
      <c r="CYI16"/>
      <c r="CYQ16"/>
      <c r="CYY16"/>
      <c r="CZG16"/>
      <c r="CZO16"/>
      <c r="CZW16"/>
      <c r="DAE16"/>
      <c r="DAM16"/>
      <c r="DAU16"/>
      <c r="DBC16"/>
      <c r="DBK16"/>
      <c r="DBS16"/>
      <c r="DCA16"/>
      <c r="DCI16"/>
      <c r="DCQ16"/>
      <c r="DCY16"/>
      <c r="DDG16"/>
      <c r="DDO16"/>
      <c r="DDW16"/>
      <c r="DEE16"/>
      <c r="DEM16"/>
      <c r="DEU16"/>
      <c r="DFC16"/>
      <c r="DFK16"/>
      <c r="DFS16"/>
      <c r="DGA16"/>
      <c r="DGI16"/>
      <c r="DGQ16"/>
      <c r="DGY16"/>
      <c r="DHG16"/>
      <c r="DHO16"/>
      <c r="DHW16"/>
      <c r="DIE16"/>
      <c r="DIM16"/>
      <c r="DIU16"/>
      <c r="DJC16"/>
      <c r="DJK16"/>
      <c r="DJS16"/>
      <c r="DKA16"/>
      <c r="DKI16"/>
      <c r="DKQ16"/>
      <c r="DKY16"/>
      <c r="DLG16"/>
      <c r="DLO16"/>
      <c r="DLW16"/>
      <c r="DME16"/>
      <c r="DMM16"/>
      <c r="DMU16"/>
      <c r="DNC16"/>
      <c r="DNK16"/>
      <c r="DNS16"/>
      <c r="DOA16"/>
      <c r="DOI16"/>
      <c r="DOQ16"/>
      <c r="DOY16"/>
      <c r="DPG16"/>
      <c r="DPO16"/>
      <c r="DPW16"/>
      <c r="DQE16"/>
      <c r="DQM16"/>
      <c r="DQU16"/>
      <c r="DRC16"/>
      <c r="DRK16"/>
      <c r="DRS16"/>
      <c r="DSA16"/>
      <c r="DSI16"/>
      <c r="DSQ16"/>
      <c r="DSY16"/>
      <c r="DTG16"/>
      <c r="DTO16"/>
      <c r="DTW16"/>
      <c r="DUE16"/>
      <c r="DUM16"/>
      <c r="DUU16"/>
      <c r="DVC16"/>
      <c r="DVK16"/>
      <c r="DVS16"/>
      <c r="DWA16"/>
      <c r="DWI16"/>
      <c r="DWQ16"/>
      <c r="DWY16"/>
      <c r="DXG16"/>
      <c r="DXO16"/>
      <c r="DXW16"/>
      <c r="DYE16"/>
      <c r="DYM16"/>
      <c r="DYU16"/>
      <c r="DZC16"/>
      <c r="DZK16"/>
      <c r="DZS16"/>
      <c r="EAA16"/>
      <c r="EAI16"/>
      <c r="EAQ16"/>
      <c r="EAY16"/>
      <c r="EBG16"/>
      <c r="EBO16"/>
      <c r="EBW16"/>
      <c r="ECE16"/>
      <c r="ECM16"/>
      <c r="ECU16"/>
      <c r="EDC16"/>
      <c r="EDK16"/>
      <c r="EDS16"/>
      <c r="EEA16"/>
      <c r="EEI16"/>
      <c r="EEQ16"/>
      <c r="EEY16"/>
      <c r="EFG16"/>
      <c r="EFO16"/>
      <c r="EFW16"/>
      <c r="EGE16"/>
      <c r="EGM16"/>
      <c r="EGU16"/>
      <c r="EHC16"/>
      <c r="EHK16"/>
      <c r="EHS16"/>
      <c r="EIA16"/>
      <c r="EII16"/>
      <c r="EIQ16"/>
      <c r="EIY16"/>
      <c r="EJG16"/>
      <c r="EJO16"/>
      <c r="EJW16"/>
      <c r="EKE16"/>
      <c r="EKM16"/>
      <c r="EKU16"/>
      <c r="ELC16"/>
      <c r="ELK16"/>
      <c r="ELS16"/>
      <c r="EMA16"/>
      <c r="EMI16"/>
      <c r="EMQ16"/>
      <c r="EMY16"/>
      <c r="ENG16"/>
      <c r="ENO16"/>
      <c r="ENW16"/>
      <c r="EOE16"/>
      <c r="EOM16"/>
      <c r="EOU16"/>
      <c r="EPC16"/>
      <c r="EPK16"/>
      <c r="EPS16"/>
      <c r="EQA16"/>
      <c r="EQI16"/>
      <c r="EQQ16"/>
      <c r="EQY16"/>
      <c r="ERG16"/>
      <c r="ERO16"/>
      <c r="ERW16"/>
      <c r="ESE16"/>
      <c r="ESM16"/>
      <c r="ESU16"/>
      <c r="ETC16"/>
      <c r="ETK16"/>
      <c r="ETS16"/>
      <c r="EUA16"/>
      <c r="EUI16"/>
      <c r="EUQ16"/>
      <c r="EUY16"/>
      <c r="EVG16"/>
      <c r="EVO16"/>
      <c r="EVW16"/>
      <c r="EWE16"/>
      <c r="EWM16"/>
      <c r="EWU16"/>
      <c r="EXC16"/>
      <c r="EXK16"/>
      <c r="EXS16"/>
      <c r="EYA16"/>
      <c r="EYI16"/>
      <c r="EYQ16"/>
      <c r="EYY16"/>
      <c r="EZG16"/>
      <c r="EZO16"/>
      <c r="EZW16"/>
      <c r="FAE16"/>
      <c r="FAM16"/>
      <c r="FAU16"/>
      <c r="FBC16"/>
      <c r="FBK16"/>
      <c r="FBS16"/>
      <c r="FCA16"/>
      <c r="FCI16"/>
      <c r="FCQ16"/>
      <c r="FCY16"/>
      <c r="FDG16"/>
      <c r="FDO16"/>
      <c r="FDW16"/>
      <c r="FEE16"/>
      <c r="FEM16"/>
      <c r="FEU16"/>
      <c r="FFC16"/>
      <c r="FFK16"/>
      <c r="FFS16"/>
      <c r="FGA16"/>
      <c r="FGI16"/>
      <c r="FGQ16"/>
      <c r="FGY16"/>
      <c r="FHG16"/>
      <c r="FHO16"/>
      <c r="FHW16"/>
      <c r="FIE16"/>
      <c r="FIM16"/>
      <c r="FIU16"/>
      <c r="FJC16"/>
      <c r="FJK16"/>
      <c r="FJS16"/>
      <c r="FKA16"/>
      <c r="FKI16"/>
      <c r="FKQ16"/>
      <c r="FKY16"/>
      <c r="FLG16"/>
      <c r="FLO16"/>
      <c r="FLW16"/>
      <c r="FME16"/>
      <c r="FMM16"/>
      <c r="FMU16"/>
      <c r="FNC16"/>
      <c r="FNK16"/>
      <c r="FNS16"/>
      <c r="FOA16"/>
      <c r="FOI16"/>
      <c r="FOQ16"/>
      <c r="FOY16"/>
      <c r="FPG16"/>
      <c r="FPO16"/>
      <c r="FPW16"/>
      <c r="FQE16"/>
      <c r="FQM16"/>
      <c r="FQU16"/>
      <c r="FRC16"/>
      <c r="FRK16"/>
      <c r="FRS16"/>
      <c r="FSA16"/>
      <c r="FSI16"/>
      <c r="FSQ16"/>
      <c r="FSY16"/>
      <c r="FTG16"/>
      <c r="FTO16"/>
      <c r="FTW16"/>
      <c r="FUE16"/>
      <c r="FUM16"/>
      <c r="FUU16"/>
      <c r="FVC16"/>
      <c r="FVK16"/>
      <c r="FVS16"/>
      <c r="FWA16"/>
      <c r="FWI16"/>
      <c r="FWQ16"/>
      <c r="FWY16"/>
      <c r="FXG16"/>
      <c r="FXO16"/>
      <c r="FXW16"/>
      <c r="FYE16"/>
      <c r="FYM16"/>
      <c r="FYU16"/>
      <c r="FZC16"/>
      <c r="FZK16"/>
      <c r="FZS16"/>
      <c r="GAA16"/>
      <c r="GAI16"/>
      <c r="GAQ16"/>
      <c r="GAY16"/>
      <c r="GBG16"/>
      <c r="GBO16"/>
      <c r="GBW16"/>
      <c r="GCE16"/>
      <c r="GCM16"/>
      <c r="GCU16"/>
      <c r="GDC16"/>
      <c r="GDK16"/>
      <c r="GDS16"/>
      <c r="GEA16"/>
      <c r="GEI16"/>
      <c r="GEQ16"/>
      <c r="GEY16"/>
      <c r="GFG16"/>
      <c r="GFO16"/>
      <c r="GFW16"/>
      <c r="GGE16"/>
      <c r="GGM16"/>
      <c r="GGU16"/>
      <c r="GHC16"/>
      <c r="GHK16"/>
      <c r="GHS16"/>
      <c r="GIA16"/>
      <c r="GII16"/>
      <c r="GIQ16"/>
      <c r="GIY16"/>
      <c r="GJG16"/>
      <c r="GJO16"/>
      <c r="GJW16"/>
      <c r="GKE16"/>
      <c r="GKM16"/>
      <c r="GKU16"/>
      <c r="GLC16"/>
      <c r="GLK16"/>
      <c r="GLS16"/>
      <c r="GMA16"/>
      <c r="GMI16"/>
      <c r="GMQ16"/>
      <c r="GMY16"/>
      <c r="GNG16"/>
      <c r="GNO16"/>
      <c r="GNW16"/>
      <c r="GOE16"/>
      <c r="GOM16"/>
      <c r="GOU16"/>
      <c r="GPC16"/>
      <c r="GPK16"/>
      <c r="GPS16"/>
      <c r="GQA16"/>
      <c r="GQI16"/>
      <c r="GQQ16"/>
      <c r="GQY16"/>
      <c r="GRG16"/>
      <c r="GRO16"/>
      <c r="GRW16"/>
      <c r="GSE16"/>
      <c r="GSM16"/>
      <c r="GSU16"/>
      <c r="GTC16"/>
      <c r="GTK16"/>
      <c r="GTS16"/>
      <c r="GUA16"/>
      <c r="GUI16"/>
      <c r="GUQ16"/>
      <c r="GUY16"/>
      <c r="GVG16"/>
      <c r="GVO16"/>
      <c r="GVW16"/>
      <c r="GWE16"/>
      <c r="GWM16"/>
      <c r="GWU16"/>
      <c r="GXC16"/>
      <c r="GXK16"/>
      <c r="GXS16"/>
      <c r="GYA16"/>
      <c r="GYI16"/>
      <c r="GYQ16"/>
      <c r="GYY16"/>
      <c r="GZG16"/>
      <c r="GZO16"/>
      <c r="GZW16"/>
      <c r="HAE16"/>
      <c r="HAM16"/>
      <c r="HAU16"/>
      <c r="HBC16"/>
      <c r="HBK16"/>
      <c r="HBS16"/>
      <c r="HCA16"/>
      <c r="HCI16"/>
      <c r="HCQ16"/>
      <c r="HCY16"/>
      <c r="HDG16"/>
      <c r="HDO16"/>
      <c r="HDW16"/>
      <c r="HEE16"/>
      <c r="HEM16"/>
      <c r="HEU16"/>
      <c r="HFC16"/>
      <c r="HFK16"/>
      <c r="HFS16"/>
      <c r="HGA16"/>
      <c r="HGI16"/>
      <c r="HGQ16"/>
      <c r="HGY16"/>
      <c r="HHG16"/>
      <c r="HHO16"/>
      <c r="HHW16"/>
      <c r="HIE16"/>
      <c r="HIM16"/>
      <c r="HIU16"/>
      <c r="HJC16"/>
      <c r="HJK16"/>
      <c r="HJS16"/>
      <c r="HKA16"/>
      <c r="HKI16"/>
      <c r="HKQ16"/>
      <c r="HKY16"/>
      <c r="HLG16"/>
      <c r="HLO16"/>
      <c r="HLW16"/>
      <c r="HME16"/>
      <c r="HMM16"/>
      <c r="HMU16"/>
      <c r="HNC16"/>
      <c r="HNK16"/>
      <c r="HNS16"/>
      <c r="HOA16"/>
      <c r="HOI16"/>
      <c r="HOQ16"/>
      <c r="HOY16"/>
      <c r="HPG16"/>
      <c r="HPO16"/>
      <c r="HPW16"/>
      <c r="HQE16"/>
      <c r="HQM16"/>
      <c r="HQU16"/>
      <c r="HRC16"/>
      <c r="HRK16"/>
      <c r="HRS16"/>
      <c r="HSA16"/>
      <c r="HSI16"/>
      <c r="HSQ16"/>
      <c r="HSY16"/>
      <c r="HTG16"/>
      <c r="HTO16"/>
      <c r="HTW16"/>
      <c r="HUE16"/>
      <c r="HUM16"/>
      <c r="HUU16"/>
      <c r="HVC16"/>
      <c r="HVK16"/>
      <c r="HVS16"/>
      <c r="HWA16"/>
      <c r="HWI16"/>
      <c r="HWQ16"/>
      <c r="HWY16"/>
      <c r="HXG16"/>
      <c r="HXO16"/>
      <c r="HXW16"/>
      <c r="HYE16"/>
      <c r="HYM16"/>
      <c r="HYU16"/>
      <c r="HZC16"/>
      <c r="HZK16"/>
      <c r="HZS16"/>
      <c r="IAA16"/>
      <c r="IAI16"/>
      <c r="IAQ16"/>
      <c r="IAY16"/>
      <c r="IBG16"/>
      <c r="IBO16"/>
      <c r="IBW16"/>
      <c r="ICE16"/>
      <c r="ICM16"/>
      <c r="ICU16"/>
      <c r="IDC16"/>
      <c r="IDK16"/>
      <c r="IDS16"/>
      <c r="IEA16"/>
      <c r="IEI16"/>
      <c r="IEQ16"/>
      <c r="IEY16"/>
      <c r="IFG16"/>
      <c r="IFO16"/>
      <c r="IFW16"/>
      <c r="IGE16"/>
      <c r="IGM16"/>
      <c r="IGU16"/>
      <c r="IHC16"/>
      <c r="IHK16"/>
      <c r="IHS16"/>
      <c r="IIA16"/>
      <c r="III16"/>
      <c r="IIQ16"/>
      <c r="IIY16"/>
      <c r="IJG16"/>
      <c r="IJO16"/>
      <c r="IJW16"/>
      <c r="IKE16"/>
      <c r="IKM16"/>
      <c r="IKU16"/>
      <c r="ILC16"/>
      <c r="ILK16"/>
      <c r="ILS16"/>
      <c r="IMA16"/>
      <c r="IMI16"/>
      <c r="IMQ16"/>
      <c r="IMY16"/>
      <c r="ING16"/>
      <c r="INO16"/>
      <c r="INW16"/>
      <c r="IOE16"/>
      <c r="IOM16"/>
      <c r="IOU16"/>
      <c r="IPC16"/>
      <c r="IPK16"/>
      <c r="IPS16"/>
      <c r="IQA16"/>
      <c r="IQI16"/>
      <c r="IQQ16"/>
      <c r="IQY16"/>
      <c r="IRG16"/>
      <c r="IRO16"/>
      <c r="IRW16"/>
      <c r="ISE16"/>
      <c r="ISM16"/>
      <c r="ISU16"/>
      <c r="ITC16"/>
      <c r="ITK16"/>
      <c r="ITS16"/>
      <c r="IUA16"/>
      <c r="IUI16"/>
      <c r="IUQ16"/>
      <c r="IUY16"/>
      <c r="IVG16"/>
      <c r="IVO16"/>
      <c r="IVW16"/>
      <c r="IWE16"/>
      <c r="IWM16"/>
      <c r="IWU16"/>
      <c r="IXC16"/>
      <c r="IXK16"/>
      <c r="IXS16"/>
      <c r="IYA16"/>
      <c r="IYI16"/>
      <c r="IYQ16"/>
      <c r="IYY16"/>
      <c r="IZG16"/>
      <c r="IZO16"/>
      <c r="IZW16"/>
      <c r="JAE16"/>
      <c r="JAM16"/>
      <c r="JAU16"/>
      <c r="JBC16"/>
      <c r="JBK16"/>
      <c r="JBS16"/>
      <c r="JCA16"/>
      <c r="JCI16"/>
      <c r="JCQ16"/>
      <c r="JCY16"/>
      <c r="JDG16"/>
      <c r="JDO16"/>
      <c r="JDW16"/>
      <c r="JEE16"/>
      <c r="JEM16"/>
      <c r="JEU16"/>
      <c r="JFC16"/>
      <c r="JFK16"/>
      <c r="JFS16"/>
      <c r="JGA16"/>
      <c r="JGI16"/>
      <c r="JGQ16"/>
      <c r="JGY16"/>
      <c r="JHG16"/>
      <c r="JHO16"/>
      <c r="JHW16"/>
      <c r="JIE16"/>
      <c r="JIM16"/>
      <c r="JIU16"/>
      <c r="JJC16"/>
      <c r="JJK16"/>
      <c r="JJS16"/>
      <c r="JKA16"/>
      <c r="JKI16"/>
      <c r="JKQ16"/>
      <c r="JKY16"/>
      <c r="JLG16"/>
      <c r="JLO16"/>
      <c r="JLW16"/>
      <c r="JME16"/>
      <c r="JMM16"/>
      <c r="JMU16"/>
      <c r="JNC16"/>
      <c r="JNK16"/>
      <c r="JNS16"/>
      <c r="JOA16"/>
      <c r="JOI16"/>
      <c r="JOQ16"/>
      <c r="JOY16"/>
      <c r="JPG16"/>
      <c r="JPO16"/>
      <c r="JPW16"/>
      <c r="JQE16"/>
      <c r="JQM16"/>
      <c r="JQU16"/>
      <c r="JRC16"/>
      <c r="JRK16"/>
      <c r="JRS16"/>
      <c r="JSA16"/>
      <c r="JSI16"/>
      <c r="JSQ16"/>
      <c r="JSY16"/>
      <c r="JTG16"/>
      <c r="JTO16"/>
      <c r="JTW16"/>
      <c r="JUE16"/>
      <c r="JUM16"/>
      <c r="JUU16"/>
      <c r="JVC16"/>
      <c r="JVK16"/>
      <c r="JVS16"/>
      <c r="JWA16"/>
      <c r="JWI16"/>
      <c r="JWQ16"/>
      <c r="JWY16"/>
      <c r="JXG16"/>
      <c r="JXO16"/>
      <c r="JXW16"/>
      <c r="JYE16"/>
      <c r="JYM16"/>
      <c r="JYU16"/>
      <c r="JZC16"/>
      <c r="JZK16"/>
      <c r="JZS16"/>
      <c r="KAA16"/>
      <c r="KAI16"/>
      <c r="KAQ16"/>
      <c r="KAY16"/>
      <c r="KBG16"/>
      <c r="KBO16"/>
      <c r="KBW16"/>
      <c r="KCE16"/>
      <c r="KCM16"/>
      <c r="KCU16"/>
      <c r="KDC16"/>
      <c r="KDK16"/>
      <c r="KDS16"/>
      <c r="KEA16"/>
      <c r="KEI16"/>
      <c r="KEQ16"/>
      <c r="KEY16"/>
      <c r="KFG16"/>
      <c r="KFO16"/>
      <c r="KFW16"/>
      <c r="KGE16"/>
      <c r="KGM16"/>
      <c r="KGU16"/>
      <c r="KHC16"/>
      <c r="KHK16"/>
      <c r="KHS16"/>
      <c r="KIA16"/>
      <c r="KII16"/>
      <c r="KIQ16"/>
      <c r="KIY16"/>
      <c r="KJG16"/>
      <c r="KJO16"/>
      <c r="KJW16"/>
      <c r="KKE16"/>
      <c r="KKM16"/>
      <c r="KKU16"/>
      <c r="KLC16"/>
      <c r="KLK16"/>
      <c r="KLS16"/>
      <c r="KMA16"/>
      <c r="KMI16"/>
      <c r="KMQ16"/>
      <c r="KMY16"/>
      <c r="KNG16"/>
      <c r="KNO16"/>
      <c r="KNW16"/>
      <c r="KOE16"/>
      <c r="KOM16"/>
      <c r="KOU16"/>
      <c r="KPC16"/>
      <c r="KPK16"/>
      <c r="KPS16"/>
      <c r="KQA16"/>
      <c r="KQI16"/>
      <c r="KQQ16"/>
      <c r="KQY16"/>
      <c r="KRG16"/>
      <c r="KRO16"/>
      <c r="KRW16"/>
      <c r="KSE16"/>
      <c r="KSM16"/>
      <c r="KSU16"/>
      <c r="KTC16"/>
      <c r="KTK16"/>
      <c r="KTS16"/>
      <c r="KUA16"/>
      <c r="KUI16"/>
      <c r="KUQ16"/>
      <c r="KUY16"/>
      <c r="KVG16"/>
      <c r="KVO16"/>
      <c r="KVW16"/>
      <c r="KWE16"/>
      <c r="KWM16"/>
      <c r="KWU16"/>
      <c r="KXC16"/>
      <c r="KXK16"/>
      <c r="KXS16"/>
      <c r="KYA16"/>
      <c r="KYI16"/>
      <c r="KYQ16"/>
      <c r="KYY16"/>
      <c r="KZG16"/>
      <c r="KZO16"/>
      <c r="KZW16"/>
      <c r="LAE16"/>
      <c r="LAM16"/>
      <c r="LAU16"/>
      <c r="LBC16"/>
      <c r="LBK16"/>
      <c r="LBS16"/>
      <c r="LCA16"/>
      <c r="LCI16"/>
      <c r="LCQ16"/>
      <c r="LCY16"/>
      <c r="LDG16"/>
      <c r="LDO16"/>
      <c r="LDW16"/>
      <c r="LEE16"/>
      <c r="LEM16"/>
      <c r="LEU16"/>
      <c r="LFC16"/>
      <c r="LFK16"/>
      <c r="LFS16"/>
      <c r="LGA16"/>
      <c r="LGI16"/>
      <c r="LGQ16"/>
      <c r="LGY16"/>
      <c r="LHG16"/>
      <c r="LHO16"/>
      <c r="LHW16"/>
      <c r="LIE16"/>
      <c r="LIM16"/>
      <c r="LIU16"/>
      <c r="LJC16"/>
      <c r="LJK16"/>
      <c r="LJS16"/>
      <c r="LKA16"/>
      <c r="LKI16"/>
      <c r="LKQ16"/>
      <c r="LKY16"/>
      <c r="LLG16"/>
      <c r="LLO16"/>
      <c r="LLW16"/>
      <c r="LME16"/>
      <c r="LMM16"/>
      <c r="LMU16"/>
      <c r="LNC16"/>
      <c r="LNK16"/>
      <c r="LNS16"/>
      <c r="LOA16"/>
      <c r="LOI16"/>
      <c r="LOQ16"/>
      <c r="LOY16"/>
      <c r="LPG16"/>
      <c r="LPO16"/>
      <c r="LPW16"/>
      <c r="LQE16"/>
      <c r="LQM16"/>
      <c r="LQU16"/>
      <c r="LRC16"/>
      <c r="LRK16"/>
      <c r="LRS16"/>
      <c r="LSA16"/>
      <c r="LSI16"/>
      <c r="LSQ16"/>
      <c r="LSY16"/>
      <c r="LTG16"/>
      <c r="LTO16"/>
      <c r="LTW16"/>
      <c r="LUE16"/>
      <c r="LUM16"/>
      <c r="LUU16"/>
      <c r="LVC16"/>
      <c r="LVK16"/>
      <c r="LVS16"/>
      <c r="LWA16"/>
      <c r="LWI16"/>
      <c r="LWQ16"/>
      <c r="LWY16"/>
      <c r="LXG16"/>
      <c r="LXO16"/>
      <c r="LXW16"/>
      <c r="LYE16"/>
      <c r="LYM16"/>
      <c r="LYU16"/>
      <c r="LZC16"/>
      <c r="LZK16"/>
      <c r="LZS16"/>
      <c r="MAA16"/>
      <c r="MAI16"/>
      <c r="MAQ16"/>
      <c r="MAY16"/>
      <c r="MBG16"/>
      <c r="MBO16"/>
      <c r="MBW16"/>
      <c r="MCE16"/>
      <c r="MCM16"/>
      <c r="MCU16"/>
      <c r="MDC16"/>
      <c r="MDK16"/>
      <c r="MDS16"/>
      <c r="MEA16"/>
      <c r="MEI16"/>
      <c r="MEQ16"/>
      <c r="MEY16"/>
      <c r="MFG16"/>
      <c r="MFO16"/>
      <c r="MFW16"/>
      <c r="MGE16"/>
      <c r="MGM16"/>
      <c r="MGU16"/>
      <c r="MHC16"/>
      <c r="MHK16"/>
      <c r="MHS16"/>
      <c r="MIA16"/>
      <c r="MII16"/>
      <c r="MIQ16"/>
      <c r="MIY16"/>
      <c r="MJG16"/>
      <c r="MJO16"/>
      <c r="MJW16"/>
      <c r="MKE16"/>
      <c r="MKM16"/>
      <c r="MKU16"/>
      <c r="MLC16"/>
      <c r="MLK16"/>
      <c r="MLS16"/>
      <c r="MMA16"/>
      <c r="MMI16"/>
      <c r="MMQ16"/>
      <c r="MMY16"/>
      <c r="MNG16"/>
      <c r="MNO16"/>
      <c r="MNW16"/>
      <c r="MOE16"/>
      <c r="MOM16"/>
      <c r="MOU16"/>
      <c r="MPC16"/>
      <c r="MPK16"/>
      <c r="MPS16"/>
      <c r="MQA16"/>
      <c r="MQI16"/>
      <c r="MQQ16"/>
      <c r="MQY16"/>
      <c r="MRG16"/>
      <c r="MRO16"/>
      <c r="MRW16"/>
      <c r="MSE16"/>
      <c r="MSM16"/>
      <c r="MSU16"/>
      <c r="MTC16"/>
      <c r="MTK16"/>
      <c r="MTS16"/>
      <c r="MUA16"/>
      <c r="MUI16"/>
      <c r="MUQ16"/>
      <c r="MUY16"/>
      <c r="MVG16"/>
      <c r="MVO16"/>
      <c r="MVW16"/>
      <c r="MWE16"/>
      <c r="MWM16"/>
      <c r="MWU16"/>
      <c r="MXC16"/>
      <c r="MXK16"/>
      <c r="MXS16"/>
      <c r="MYA16"/>
      <c r="MYI16"/>
      <c r="MYQ16"/>
      <c r="MYY16"/>
      <c r="MZG16"/>
      <c r="MZO16"/>
      <c r="MZW16"/>
      <c r="NAE16"/>
      <c r="NAM16"/>
      <c r="NAU16"/>
      <c r="NBC16"/>
      <c r="NBK16"/>
      <c r="NBS16"/>
      <c r="NCA16"/>
      <c r="NCI16"/>
      <c r="NCQ16"/>
      <c r="NCY16"/>
      <c r="NDG16"/>
      <c r="NDO16"/>
      <c r="NDW16"/>
      <c r="NEE16"/>
      <c r="NEM16"/>
      <c r="NEU16"/>
      <c r="NFC16"/>
      <c r="NFK16"/>
      <c r="NFS16"/>
      <c r="NGA16"/>
      <c r="NGI16"/>
      <c r="NGQ16"/>
      <c r="NGY16"/>
      <c r="NHG16"/>
      <c r="NHO16"/>
      <c r="NHW16"/>
      <c r="NIE16"/>
      <c r="NIM16"/>
      <c r="NIU16"/>
      <c r="NJC16"/>
      <c r="NJK16"/>
      <c r="NJS16"/>
      <c r="NKA16"/>
      <c r="NKI16"/>
      <c r="NKQ16"/>
      <c r="NKY16"/>
      <c r="NLG16"/>
      <c r="NLO16"/>
      <c r="NLW16"/>
      <c r="NME16"/>
      <c r="NMM16"/>
      <c r="NMU16"/>
      <c r="NNC16"/>
      <c r="NNK16"/>
      <c r="NNS16"/>
      <c r="NOA16"/>
      <c r="NOI16"/>
      <c r="NOQ16"/>
      <c r="NOY16"/>
      <c r="NPG16"/>
      <c r="NPO16"/>
      <c r="NPW16"/>
      <c r="NQE16"/>
      <c r="NQM16"/>
      <c r="NQU16"/>
      <c r="NRC16"/>
      <c r="NRK16"/>
      <c r="NRS16"/>
      <c r="NSA16"/>
      <c r="NSI16"/>
      <c r="NSQ16"/>
      <c r="NSY16"/>
      <c r="NTG16"/>
      <c r="NTO16"/>
      <c r="NTW16"/>
      <c r="NUE16"/>
      <c r="NUM16"/>
      <c r="NUU16"/>
      <c r="NVC16"/>
      <c r="NVK16"/>
      <c r="NVS16"/>
      <c r="NWA16"/>
      <c r="NWI16"/>
      <c r="NWQ16"/>
      <c r="NWY16"/>
      <c r="NXG16"/>
      <c r="NXO16"/>
      <c r="NXW16"/>
      <c r="NYE16"/>
      <c r="NYM16"/>
      <c r="NYU16"/>
      <c r="NZC16"/>
      <c r="NZK16"/>
      <c r="NZS16"/>
      <c r="OAA16"/>
      <c r="OAI16"/>
      <c r="OAQ16"/>
      <c r="OAY16"/>
      <c r="OBG16"/>
      <c r="OBO16"/>
      <c r="OBW16"/>
      <c r="OCE16"/>
      <c r="OCM16"/>
      <c r="OCU16"/>
      <c r="ODC16"/>
      <c r="ODK16"/>
      <c r="ODS16"/>
      <c r="OEA16"/>
      <c r="OEI16"/>
      <c r="OEQ16"/>
      <c r="OEY16"/>
      <c r="OFG16"/>
      <c r="OFO16"/>
      <c r="OFW16"/>
      <c r="OGE16"/>
      <c r="OGM16"/>
      <c r="OGU16"/>
      <c r="OHC16"/>
      <c r="OHK16"/>
      <c r="OHS16"/>
      <c r="OIA16"/>
      <c r="OII16"/>
      <c r="OIQ16"/>
      <c r="OIY16"/>
      <c r="OJG16"/>
      <c r="OJO16"/>
      <c r="OJW16"/>
      <c r="OKE16"/>
      <c r="OKM16"/>
      <c r="OKU16"/>
      <c r="OLC16"/>
      <c r="OLK16"/>
      <c r="OLS16"/>
      <c r="OMA16"/>
      <c r="OMI16"/>
      <c r="OMQ16"/>
      <c r="OMY16"/>
      <c r="ONG16"/>
      <c r="ONO16"/>
      <c r="ONW16"/>
      <c r="OOE16"/>
      <c r="OOM16"/>
      <c r="OOU16"/>
      <c r="OPC16"/>
      <c r="OPK16"/>
      <c r="OPS16"/>
      <c r="OQA16"/>
      <c r="OQI16"/>
      <c r="OQQ16"/>
      <c r="OQY16"/>
      <c r="ORG16"/>
      <c r="ORO16"/>
      <c r="ORW16"/>
      <c r="OSE16"/>
      <c r="OSM16"/>
      <c r="OSU16"/>
      <c r="OTC16"/>
      <c r="OTK16"/>
      <c r="OTS16"/>
      <c r="OUA16"/>
      <c r="OUI16"/>
      <c r="OUQ16"/>
      <c r="OUY16"/>
      <c r="OVG16"/>
      <c r="OVO16"/>
      <c r="OVW16"/>
      <c r="OWE16"/>
      <c r="OWM16"/>
      <c r="OWU16"/>
      <c r="OXC16"/>
      <c r="OXK16"/>
      <c r="OXS16"/>
      <c r="OYA16"/>
      <c r="OYI16"/>
      <c r="OYQ16"/>
      <c r="OYY16"/>
      <c r="OZG16"/>
      <c r="OZO16"/>
      <c r="OZW16"/>
      <c r="PAE16"/>
      <c r="PAM16"/>
      <c r="PAU16"/>
      <c r="PBC16"/>
      <c r="PBK16"/>
      <c r="PBS16"/>
      <c r="PCA16"/>
      <c r="PCI16"/>
      <c r="PCQ16"/>
      <c r="PCY16"/>
      <c r="PDG16"/>
      <c r="PDO16"/>
      <c r="PDW16"/>
      <c r="PEE16"/>
      <c r="PEM16"/>
      <c r="PEU16"/>
      <c r="PFC16"/>
      <c r="PFK16"/>
      <c r="PFS16"/>
      <c r="PGA16"/>
      <c r="PGI16"/>
      <c r="PGQ16"/>
      <c r="PGY16"/>
      <c r="PHG16"/>
      <c r="PHO16"/>
      <c r="PHW16"/>
      <c r="PIE16"/>
      <c r="PIM16"/>
      <c r="PIU16"/>
      <c r="PJC16"/>
      <c r="PJK16"/>
      <c r="PJS16"/>
      <c r="PKA16"/>
      <c r="PKI16"/>
      <c r="PKQ16"/>
      <c r="PKY16"/>
      <c r="PLG16"/>
      <c r="PLO16"/>
      <c r="PLW16"/>
      <c r="PME16"/>
      <c r="PMM16"/>
      <c r="PMU16"/>
      <c r="PNC16"/>
      <c r="PNK16"/>
      <c r="PNS16"/>
      <c r="POA16"/>
      <c r="POI16"/>
      <c r="POQ16"/>
      <c r="POY16"/>
      <c r="PPG16"/>
      <c r="PPO16"/>
      <c r="PPW16"/>
      <c r="PQE16"/>
      <c r="PQM16"/>
      <c r="PQU16"/>
      <c r="PRC16"/>
      <c r="PRK16"/>
      <c r="PRS16"/>
      <c r="PSA16"/>
      <c r="PSI16"/>
      <c r="PSQ16"/>
      <c r="PSY16"/>
      <c r="PTG16"/>
      <c r="PTO16"/>
      <c r="PTW16"/>
      <c r="PUE16"/>
      <c r="PUM16"/>
      <c r="PUU16"/>
      <c r="PVC16"/>
      <c r="PVK16"/>
      <c r="PVS16"/>
      <c r="PWA16"/>
      <c r="PWI16"/>
      <c r="PWQ16"/>
      <c r="PWY16"/>
      <c r="PXG16"/>
      <c r="PXO16"/>
      <c r="PXW16"/>
      <c r="PYE16"/>
      <c r="PYM16"/>
      <c r="PYU16"/>
      <c r="PZC16"/>
      <c r="PZK16"/>
      <c r="PZS16"/>
      <c r="QAA16"/>
      <c r="QAI16"/>
      <c r="QAQ16"/>
      <c r="QAY16"/>
      <c r="QBG16"/>
      <c r="QBO16"/>
      <c r="QBW16"/>
      <c r="QCE16"/>
      <c r="QCM16"/>
      <c r="QCU16"/>
      <c r="QDC16"/>
      <c r="QDK16"/>
      <c r="QDS16"/>
      <c r="QEA16"/>
      <c r="QEI16"/>
      <c r="QEQ16"/>
      <c r="QEY16"/>
      <c r="QFG16"/>
      <c r="QFO16"/>
      <c r="QFW16"/>
      <c r="QGE16"/>
      <c r="QGM16"/>
      <c r="QGU16"/>
      <c r="QHC16"/>
      <c r="QHK16"/>
      <c r="QHS16"/>
      <c r="QIA16"/>
      <c r="QII16"/>
      <c r="QIQ16"/>
      <c r="QIY16"/>
      <c r="QJG16"/>
      <c r="QJO16"/>
      <c r="QJW16"/>
      <c r="QKE16"/>
      <c r="QKM16"/>
      <c r="QKU16"/>
      <c r="QLC16"/>
      <c r="QLK16"/>
      <c r="QLS16"/>
      <c r="QMA16"/>
      <c r="QMI16"/>
      <c r="QMQ16"/>
      <c r="QMY16"/>
      <c r="QNG16"/>
      <c r="QNO16"/>
      <c r="QNW16"/>
      <c r="QOE16"/>
      <c r="QOM16"/>
      <c r="QOU16"/>
      <c r="QPC16"/>
      <c r="QPK16"/>
      <c r="QPS16"/>
      <c r="QQA16"/>
      <c r="QQI16"/>
      <c r="QQQ16"/>
      <c r="QQY16"/>
      <c r="QRG16"/>
      <c r="QRO16"/>
      <c r="QRW16"/>
      <c r="QSE16"/>
      <c r="QSM16"/>
      <c r="QSU16"/>
      <c r="QTC16"/>
      <c r="QTK16"/>
      <c r="QTS16"/>
      <c r="QUA16"/>
      <c r="QUI16"/>
      <c r="QUQ16"/>
      <c r="QUY16"/>
      <c r="QVG16"/>
      <c r="QVO16"/>
      <c r="QVW16"/>
      <c r="QWE16"/>
      <c r="QWM16"/>
      <c r="QWU16"/>
      <c r="QXC16"/>
      <c r="QXK16"/>
      <c r="QXS16"/>
      <c r="QYA16"/>
      <c r="QYI16"/>
      <c r="QYQ16"/>
      <c r="QYY16"/>
      <c r="QZG16"/>
      <c r="QZO16"/>
      <c r="QZW16"/>
      <c r="RAE16"/>
      <c r="RAM16"/>
      <c r="RAU16"/>
      <c r="RBC16"/>
      <c r="RBK16"/>
      <c r="RBS16"/>
      <c r="RCA16"/>
      <c r="RCI16"/>
      <c r="RCQ16"/>
      <c r="RCY16"/>
      <c r="RDG16"/>
      <c r="RDO16"/>
      <c r="RDW16"/>
      <c r="REE16"/>
      <c r="REM16"/>
      <c r="REU16"/>
      <c r="RFC16"/>
      <c r="RFK16"/>
      <c r="RFS16"/>
      <c r="RGA16"/>
      <c r="RGI16"/>
      <c r="RGQ16"/>
      <c r="RGY16"/>
      <c r="RHG16"/>
      <c r="RHO16"/>
      <c r="RHW16"/>
      <c r="RIE16"/>
      <c r="RIM16"/>
      <c r="RIU16"/>
      <c r="RJC16"/>
      <c r="RJK16"/>
      <c r="RJS16"/>
      <c r="RKA16"/>
      <c r="RKI16"/>
      <c r="RKQ16"/>
      <c r="RKY16"/>
      <c r="RLG16"/>
      <c r="RLO16"/>
      <c r="RLW16"/>
      <c r="RME16"/>
      <c r="RMM16"/>
      <c r="RMU16"/>
      <c r="RNC16"/>
      <c r="RNK16"/>
      <c r="RNS16"/>
      <c r="ROA16"/>
      <c r="ROI16"/>
      <c r="ROQ16"/>
      <c r="ROY16"/>
      <c r="RPG16"/>
      <c r="RPO16"/>
      <c r="RPW16"/>
      <c r="RQE16"/>
      <c r="RQM16"/>
      <c r="RQU16"/>
      <c r="RRC16"/>
      <c r="RRK16"/>
      <c r="RRS16"/>
      <c r="RSA16"/>
      <c r="RSI16"/>
      <c r="RSQ16"/>
      <c r="RSY16"/>
      <c r="RTG16"/>
      <c r="RTO16"/>
      <c r="RTW16"/>
      <c r="RUE16"/>
      <c r="RUM16"/>
      <c r="RUU16"/>
      <c r="RVC16"/>
      <c r="RVK16"/>
      <c r="RVS16"/>
      <c r="RWA16"/>
      <c r="RWI16"/>
      <c r="RWQ16"/>
      <c r="RWY16"/>
      <c r="RXG16"/>
      <c r="RXO16"/>
      <c r="RXW16"/>
      <c r="RYE16"/>
      <c r="RYM16"/>
      <c r="RYU16"/>
      <c r="RZC16"/>
      <c r="RZK16"/>
      <c r="RZS16"/>
      <c r="SAA16"/>
      <c r="SAI16"/>
      <c r="SAQ16"/>
      <c r="SAY16"/>
      <c r="SBG16"/>
      <c r="SBO16"/>
      <c r="SBW16"/>
      <c r="SCE16"/>
      <c r="SCM16"/>
      <c r="SCU16"/>
      <c r="SDC16"/>
      <c r="SDK16"/>
      <c r="SDS16"/>
      <c r="SEA16"/>
      <c r="SEI16"/>
      <c r="SEQ16"/>
      <c r="SEY16"/>
      <c r="SFG16"/>
      <c r="SFO16"/>
      <c r="SFW16"/>
      <c r="SGE16"/>
      <c r="SGM16"/>
      <c r="SGU16"/>
      <c r="SHC16"/>
      <c r="SHK16"/>
      <c r="SHS16"/>
      <c r="SIA16"/>
      <c r="SII16"/>
      <c r="SIQ16"/>
      <c r="SIY16"/>
      <c r="SJG16"/>
      <c r="SJO16"/>
      <c r="SJW16"/>
      <c r="SKE16"/>
      <c r="SKM16"/>
      <c r="SKU16"/>
      <c r="SLC16"/>
      <c r="SLK16"/>
      <c r="SLS16"/>
      <c r="SMA16"/>
      <c r="SMI16"/>
      <c r="SMQ16"/>
      <c r="SMY16"/>
      <c r="SNG16"/>
      <c r="SNO16"/>
      <c r="SNW16"/>
      <c r="SOE16"/>
      <c r="SOM16"/>
      <c r="SOU16"/>
      <c r="SPC16"/>
      <c r="SPK16"/>
      <c r="SPS16"/>
      <c r="SQA16"/>
      <c r="SQI16"/>
      <c r="SQQ16"/>
      <c r="SQY16"/>
      <c r="SRG16"/>
      <c r="SRO16"/>
      <c r="SRW16"/>
      <c r="SSE16"/>
      <c r="SSM16"/>
      <c r="SSU16"/>
      <c r="STC16"/>
      <c r="STK16"/>
      <c r="STS16"/>
      <c r="SUA16"/>
      <c r="SUI16"/>
      <c r="SUQ16"/>
      <c r="SUY16"/>
      <c r="SVG16"/>
      <c r="SVO16"/>
      <c r="SVW16"/>
      <c r="SWE16"/>
      <c r="SWM16"/>
      <c r="SWU16"/>
      <c r="SXC16"/>
      <c r="SXK16"/>
      <c r="SXS16"/>
      <c r="SYA16"/>
      <c r="SYI16"/>
      <c r="SYQ16"/>
      <c r="SYY16"/>
      <c r="SZG16"/>
      <c r="SZO16"/>
      <c r="SZW16"/>
      <c r="TAE16"/>
      <c r="TAM16"/>
      <c r="TAU16"/>
      <c r="TBC16"/>
      <c r="TBK16"/>
      <c r="TBS16"/>
      <c r="TCA16"/>
      <c r="TCI16"/>
      <c r="TCQ16"/>
      <c r="TCY16"/>
      <c r="TDG16"/>
      <c r="TDO16"/>
      <c r="TDW16"/>
      <c r="TEE16"/>
      <c r="TEM16"/>
      <c r="TEU16"/>
      <c r="TFC16"/>
      <c r="TFK16"/>
      <c r="TFS16"/>
      <c r="TGA16"/>
      <c r="TGI16"/>
      <c r="TGQ16"/>
      <c r="TGY16"/>
      <c r="THG16"/>
      <c r="THO16"/>
      <c r="THW16"/>
      <c r="TIE16"/>
      <c r="TIM16"/>
      <c r="TIU16"/>
      <c r="TJC16"/>
      <c r="TJK16"/>
      <c r="TJS16"/>
      <c r="TKA16"/>
      <c r="TKI16"/>
      <c r="TKQ16"/>
      <c r="TKY16"/>
      <c r="TLG16"/>
      <c r="TLO16"/>
      <c r="TLW16"/>
      <c r="TME16"/>
      <c r="TMM16"/>
      <c r="TMU16"/>
      <c r="TNC16"/>
      <c r="TNK16"/>
      <c r="TNS16"/>
      <c r="TOA16"/>
      <c r="TOI16"/>
      <c r="TOQ16"/>
      <c r="TOY16"/>
      <c r="TPG16"/>
      <c r="TPO16"/>
      <c r="TPW16"/>
      <c r="TQE16"/>
      <c r="TQM16"/>
      <c r="TQU16"/>
      <c r="TRC16"/>
      <c r="TRK16"/>
      <c r="TRS16"/>
      <c r="TSA16"/>
      <c r="TSI16"/>
      <c r="TSQ16"/>
      <c r="TSY16"/>
      <c r="TTG16"/>
      <c r="TTO16"/>
      <c r="TTW16"/>
      <c r="TUE16"/>
      <c r="TUM16"/>
      <c r="TUU16"/>
      <c r="TVC16"/>
      <c r="TVK16"/>
      <c r="TVS16"/>
      <c r="TWA16"/>
      <c r="TWI16"/>
      <c r="TWQ16"/>
      <c r="TWY16"/>
      <c r="TXG16"/>
      <c r="TXO16"/>
      <c r="TXW16"/>
      <c r="TYE16"/>
      <c r="TYM16"/>
      <c r="TYU16"/>
      <c r="TZC16"/>
      <c r="TZK16"/>
      <c r="TZS16"/>
      <c r="UAA16"/>
      <c r="UAI16"/>
      <c r="UAQ16"/>
      <c r="UAY16"/>
      <c r="UBG16"/>
      <c r="UBO16"/>
      <c r="UBW16"/>
      <c r="UCE16"/>
      <c r="UCM16"/>
      <c r="UCU16"/>
      <c r="UDC16"/>
      <c r="UDK16"/>
      <c r="UDS16"/>
      <c r="UEA16"/>
      <c r="UEI16"/>
      <c r="UEQ16"/>
      <c r="UEY16"/>
      <c r="UFG16"/>
      <c r="UFO16"/>
      <c r="UFW16"/>
      <c r="UGE16"/>
      <c r="UGM16"/>
      <c r="UGU16"/>
      <c r="UHC16"/>
      <c r="UHK16"/>
      <c r="UHS16"/>
      <c r="UIA16"/>
      <c r="UII16"/>
      <c r="UIQ16"/>
      <c r="UIY16"/>
      <c r="UJG16"/>
      <c r="UJO16"/>
      <c r="UJW16"/>
      <c r="UKE16"/>
      <c r="UKM16"/>
      <c r="UKU16"/>
      <c r="ULC16"/>
      <c r="ULK16"/>
      <c r="ULS16"/>
      <c r="UMA16"/>
      <c r="UMI16"/>
      <c r="UMQ16"/>
      <c r="UMY16"/>
      <c r="UNG16"/>
      <c r="UNO16"/>
      <c r="UNW16"/>
      <c r="UOE16"/>
      <c r="UOM16"/>
      <c r="UOU16"/>
      <c r="UPC16"/>
      <c r="UPK16"/>
      <c r="UPS16"/>
      <c r="UQA16"/>
      <c r="UQI16"/>
      <c r="UQQ16"/>
      <c r="UQY16"/>
      <c r="URG16"/>
      <c r="URO16"/>
      <c r="URW16"/>
      <c r="USE16"/>
      <c r="USM16"/>
      <c r="USU16"/>
      <c r="UTC16"/>
      <c r="UTK16"/>
      <c r="UTS16"/>
      <c r="UUA16"/>
      <c r="UUI16"/>
      <c r="UUQ16"/>
      <c r="UUY16"/>
      <c r="UVG16"/>
      <c r="UVO16"/>
      <c r="UVW16"/>
      <c r="UWE16"/>
      <c r="UWM16"/>
      <c r="UWU16"/>
      <c r="UXC16"/>
      <c r="UXK16"/>
      <c r="UXS16"/>
      <c r="UYA16"/>
      <c r="UYI16"/>
      <c r="UYQ16"/>
      <c r="UYY16"/>
      <c r="UZG16"/>
      <c r="UZO16"/>
      <c r="UZW16"/>
      <c r="VAE16"/>
      <c r="VAM16"/>
      <c r="VAU16"/>
      <c r="VBC16"/>
      <c r="VBK16"/>
      <c r="VBS16"/>
      <c r="VCA16"/>
      <c r="VCI16"/>
      <c r="VCQ16"/>
      <c r="VCY16"/>
      <c r="VDG16"/>
      <c r="VDO16"/>
      <c r="VDW16"/>
      <c r="VEE16"/>
      <c r="VEM16"/>
      <c r="VEU16"/>
      <c r="VFC16"/>
      <c r="VFK16"/>
      <c r="VFS16"/>
      <c r="VGA16"/>
      <c r="VGI16"/>
      <c r="VGQ16"/>
      <c r="VGY16"/>
      <c r="VHG16"/>
      <c r="VHO16"/>
      <c r="VHW16"/>
      <c r="VIE16"/>
      <c r="VIM16"/>
      <c r="VIU16"/>
      <c r="VJC16"/>
      <c r="VJK16"/>
      <c r="VJS16"/>
      <c r="VKA16"/>
      <c r="VKI16"/>
      <c r="VKQ16"/>
      <c r="VKY16"/>
      <c r="VLG16"/>
      <c r="VLO16"/>
      <c r="VLW16"/>
      <c r="VME16"/>
      <c r="VMM16"/>
      <c r="VMU16"/>
      <c r="VNC16"/>
      <c r="VNK16"/>
      <c r="VNS16"/>
      <c r="VOA16"/>
      <c r="VOI16"/>
      <c r="VOQ16"/>
      <c r="VOY16"/>
      <c r="VPG16"/>
      <c r="VPO16"/>
      <c r="VPW16"/>
      <c r="VQE16"/>
      <c r="VQM16"/>
      <c r="VQU16"/>
      <c r="VRC16"/>
      <c r="VRK16"/>
      <c r="VRS16"/>
      <c r="VSA16"/>
      <c r="VSI16"/>
      <c r="VSQ16"/>
      <c r="VSY16"/>
      <c r="VTG16"/>
      <c r="VTO16"/>
      <c r="VTW16"/>
      <c r="VUE16"/>
      <c r="VUM16"/>
      <c r="VUU16"/>
      <c r="VVC16"/>
      <c r="VVK16"/>
      <c r="VVS16"/>
      <c r="VWA16"/>
      <c r="VWI16"/>
      <c r="VWQ16"/>
      <c r="VWY16"/>
      <c r="VXG16"/>
      <c r="VXO16"/>
      <c r="VXW16"/>
      <c r="VYE16"/>
      <c r="VYM16"/>
      <c r="VYU16"/>
      <c r="VZC16"/>
      <c r="VZK16"/>
      <c r="VZS16"/>
      <c r="WAA16"/>
      <c r="WAI16"/>
      <c r="WAQ16"/>
      <c r="WAY16"/>
      <c r="WBG16"/>
      <c r="WBO16"/>
      <c r="WBW16"/>
      <c r="WCE16"/>
      <c r="WCM16"/>
      <c r="WCU16"/>
      <c r="WDC16"/>
      <c r="WDK16"/>
      <c r="WDS16"/>
      <c r="WEA16"/>
      <c r="WEI16"/>
      <c r="WEQ16"/>
      <c r="WEY16"/>
      <c r="WFG16"/>
      <c r="WFO16"/>
      <c r="WFW16"/>
      <c r="WGE16"/>
      <c r="WGM16"/>
      <c r="WGU16"/>
      <c r="WHC16"/>
      <c r="WHK16"/>
      <c r="WHS16"/>
      <c r="WIA16"/>
      <c r="WII16"/>
      <c r="WIQ16"/>
      <c r="WIY16"/>
      <c r="WJG16"/>
      <c r="WJO16"/>
      <c r="WJW16"/>
      <c r="WKE16"/>
      <c r="WKM16"/>
      <c r="WKU16"/>
      <c r="WLC16"/>
      <c r="WLK16"/>
      <c r="WLS16"/>
      <c r="WMA16"/>
      <c r="WMI16"/>
      <c r="WMQ16"/>
      <c r="WMY16"/>
      <c r="WNG16"/>
      <c r="WNO16"/>
      <c r="WNW16"/>
      <c r="WOE16"/>
      <c r="WOM16"/>
      <c r="WOU16"/>
      <c r="WPC16"/>
      <c r="WPK16"/>
      <c r="WPS16"/>
      <c r="WQA16"/>
      <c r="WQI16"/>
      <c r="WQQ16"/>
      <c r="WQY16"/>
      <c r="WRG16"/>
      <c r="WRO16"/>
      <c r="WRW16"/>
      <c r="WSE16"/>
      <c r="WSM16"/>
      <c r="WSU16"/>
      <c r="WTC16"/>
      <c r="WTK16"/>
      <c r="WTS16"/>
      <c r="WUA16"/>
      <c r="WUI16"/>
      <c r="WUQ16"/>
      <c r="WUY16"/>
      <c r="WVG16"/>
      <c r="WVO16"/>
      <c r="WVW16"/>
      <c r="WWE16"/>
      <c r="WWM16"/>
      <c r="WWU16"/>
      <c r="WXC16"/>
      <c r="WXK16"/>
      <c r="WXS16"/>
      <c r="WYA16"/>
      <c r="WYI16"/>
      <c r="WYQ16"/>
      <c r="WYY16"/>
      <c r="WZG16"/>
      <c r="WZO16"/>
      <c r="WZW16"/>
      <c r="XAE16"/>
      <c r="XAM16"/>
      <c r="XAU16"/>
      <c r="XBC16"/>
      <c r="XBK16"/>
      <c r="XBS16"/>
      <c r="XCA16"/>
      <c r="XCI16"/>
      <c r="XCQ16"/>
      <c r="XCY16"/>
      <c r="XDG16"/>
      <c r="XDO16"/>
      <c r="XDW16"/>
      <c r="XEE16"/>
      <c r="XEM16"/>
      <c r="XEU16"/>
      <c r="XFC16"/>
    </row>
    <row r="17" spans="1:8" x14ac:dyDescent="0.2">
      <c r="A17" s="4">
        <v>7.94425545</v>
      </c>
      <c r="B17" s="4">
        <v>0</v>
      </c>
      <c r="C17" s="4">
        <v>2</v>
      </c>
      <c r="D17" s="4">
        <v>4</v>
      </c>
      <c r="E17" s="4" t="s">
        <v>138</v>
      </c>
      <c r="F17" s="4">
        <v>1</v>
      </c>
      <c r="G17" t="s">
        <v>328</v>
      </c>
      <c r="H17" s="4"/>
    </row>
    <row r="18" spans="1:8" x14ac:dyDescent="0.2">
      <c r="A18" s="4">
        <v>7.9473819600000004</v>
      </c>
      <c r="B18" s="4">
        <v>0</v>
      </c>
      <c r="C18" s="4">
        <v>2</v>
      </c>
      <c r="D18" s="4">
        <v>4</v>
      </c>
      <c r="E18" s="4" t="s">
        <v>138</v>
      </c>
      <c r="F18" s="4">
        <v>1</v>
      </c>
      <c r="G18" t="s">
        <v>328</v>
      </c>
      <c r="H18" s="4"/>
    </row>
    <row r="19" spans="1:8" x14ac:dyDescent="0.2">
      <c r="A19" s="4">
        <v>8.2951107299999993</v>
      </c>
      <c r="B19" s="4">
        <v>0</v>
      </c>
      <c r="C19" s="4">
        <v>2</v>
      </c>
      <c r="D19" s="4">
        <v>4</v>
      </c>
      <c r="E19" s="4" t="s">
        <v>138</v>
      </c>
      <c r="F19" s="4">
        <v>1</v>
      </c>
      <c r="G19" t="s">
        <v>328</v>
      </c>
      <c r="H19" s="4"/>
    </row>
    <row r="20" spans="1:8" x14ac:dyDescent="0.2">
      <c r="A20" s="4">
        <v>8.6376374699999996</v>
      </c>
      <c r="B20" s="4">
        <v>0</v>
      </c>
      <c r="C20" s="4">
        <v>2</v>
      </c>
      <c r="D20" s="4">
        <v>4</v>
      </c>
      <c r="E20" s="4" t="s">
        <v>138</v>
      </c>
      <c r="F20" s="4">
        <v>1</v>
      </c>
      <c r="G20" t="s">
        <v>328</v>
      </c>
      <c r="H20" s="4"/>
    </row>
    <row r="21" spans="1:8" x14ac:dyDescent="0.2">
      <c r="A21" s="4">
        <v>9.3958507999999998</v>
      </c>
      <c r="B21" s="4">
        <v>0</v>
      </c>
      <c r="C21" s="4">
        <v>2</v>
      </c>
      <c r="D21" s="4">
        <v>4</v>
      </c>
      <c r="E21" s="4" t="s">
        <v>138</v>
      </c>
      <c r="F21" s="4">
        <v>1</v>
      </c>
      <c r="G21" t="s">
        <v>328</v>
      </c>
      <c r="H21" s="4"/>
    </row>
    <row r="22" spans="1:8" x14ac:dyDescent="0.2">
      <c r="A22" s="4">
        <v>10.0004963</v>
      </c>
      <c r="B22" s="4">
        <v>0</v>
      </c>
      <c r="C22" s="4">
        <v>2</v>
      </c>
      <c r="D22" s="4">
        <v>4</v>
      </c>
      <c r="E22" s="4" t="s">
        <v>138</v>
      </c>
      <c r="F22" s="4">
        <v>1</v>
      </c>
      <c r="G22" t="s">
        <v>328</v>
      </c>
      <c r="H22" s="4"/>
    </row>
    <row r="23" spans="1:8" x14ac:dyDescent="0.2">
      <c r="A23" s="4">
        <v>10.4298457</v>
      </c>
      <c r="B23" s="4">
        <v>0</v>
      </c>
      <c r="C23" s="4">
        <v>2</v>
      </c>
      <c r="D23" s="4">
        <v>4</v>
      </c>
      <c r="E23" s="4" t="s">
        <v>138</v>
      </c>
      <c r="F23" s="4">
        <v>1</v>
      </c>
      <c r="G23" t="s">
        <v>328</v>
      </c>
      <c r="H23" s="4"/>
    </row>
    <row r="24" spans="1:8" x14ac:dyDescent="0.2">
      <c r="A24" s="4">
        <v>11.3342244</v>
      </c>
      <c r="B24" s="4">
        <v>0</v>
      </c>
      <c r="C24" s="4">
        <v>2</v>
      </c>
      <c r="D24" s="4">
        <v>4</v>
      </c>
      <c r="E24" s="4" t="s">
        <v>138</v>
      </c>
      <c r="F24" s="4">
        <v>1</v>
      </c>
      <c r="G24" t="s">
        <v>328</v>
      </c>
      <c r="H24" s="4"/>
    </row>
    <row r="25" spans="1:8" x14ac:dyDescent="0.2">
      <c r="A25" s="4">
        <v>12.0612358</v>
      </c>
      <c r="B25" s="4">
        <v>0</v>
      </c>
      <c r="C25" s="4">
        <v>2</v>
      </c>
      <c r="D25" s="4">
        <v>4</v>
      </c>
      <c r="E25" s="4" t="s">
        <v>138</v>
      </c>
      <c r="F25" s="4">
        <v>1</v>
      </c>
      <c r="G25" t="s">
        <v>328</v>
      </c>
      <c r="H25" s="4"/>
    </row>
    <row r="26" spans="1:8" x14ac:dyDescent="0.2">
      <c r="A26" s="4">
        <v>12.5716363</v>
      </c>
      <c r="B26" s="4">
        <v>0</v>
      </c>
      <c r="C26" s="4">
        <v>2</v>
      </c>
      <c r="D26" s="4">
        <v>4</v>
      </c>
      <c r="E26" s="4" t="s">
        <v>138</v>
      </c>
      <c r="F26" s="4">
        <v>1</v>
      </c>
      <c r="G26" t="s">
        <v>328</v>
      </c>
      <c r="H26" s="4"/>
    </row>
    <row r="27" spans="1:8" x14ac:dyDescent="0.2">
      <c r="A27" s="4">
        <v>13.113951699999999</v>
      </c>
      <c r="B27" s="4">
        <v>0</v>
      </c>
      <c r="C27" s="4">
        <v>2</v>
      </c>
      <c r="D27" s="4">
        <v>4</v>
      </c>
      <c r="E27" s="4" t="s">
        <v>138</v>
      </c>
      <c r="F27" s="4">
        <v>1</v>
      </c>
      <c r="G27" t="s">
        <v>328</v>
      </c>
      <c r="H27" s="4"/>
    </row>
    <row r="28" spans="1:8" x14ac:dyDescent="0.2">
      <c r="A28" s="4">
        <v>15.495934</v>
      </c>
      <c r="B28" s="4">
        <v>0</v>
      </c>
      <c r="C28" s="4">
        <v>2</v>
      </c>
      <c r="D28" s="4">
        <v>4</v>
      </c>
      <c r="E28" s="4" t="s">
        <v>138</v>
      </c>
      <c r="F28" s="4">
        <v>1</v>
      </c>
      <c r="G28" t="s">
        <v>328</v>
      </c>
      <c r="H28" s="4"/>
    </row>
    <row r="29" spans="1:8" x14ac:dyDescent="0.2">
      <c r="A29" s="4">
        <v>15.8235236</v>
      </c>
      <c r="B29" s="4">
        <v>0</v>
      </c>
      <c r="C29" s="4">
        <v>2</v>
      </c>
      <c r="D29" s="4">
        <v>4</v>
      </c>
      <c r="E29" s="4" t="s">
        <v>138</v>
      </c>
      <c r="F29" s="4">
        <v>1</v>
      </c>
      <c r="G29" t="s">
        <v>328</v>
      </c>
      <c r="H29" s="4"/>
    </row>
    <row r="30" spans="1:8" x14ac:dyDescent="0.2">
      <c r="A30" s="4">
        <v>17.548752100000002</v>
      </c>
      <c r="B30" s="4">
        <v>0</v>
      </c>
      <c r="C30" s="4">
        <v>2</v>
      </c>
      <c r="D30" s="4">
        <v>4</v>
      </c>
      <c r="E30" s="4" t="s">
        <v>138</v>
      </c>
      <c r="F30" s="4">
        <v>1</v>
      </c>
      <c r="G30" t="s">
        <v>328</v>
      </c>
      <c r="H30" s="4"/>
    </row>
    <row r="31" spans="1:8" x14ac:dyDescent="0.2">
      <c r="A31" s="4">
        <v>17.5602643</v>
      </c>
      <c r="B31" s="4">
        <v>0</v>
      </c>
      <c r="C31" s="4">
        <v>2</v>
      </c>
      <c r="D31" s="4">
        <v>4</v>
      </c>
      <c r="E31" s="4" t="s">
        <v>138</v>
      </c>
      <c r="F31" s="4">
        <v>1</v>
      </c>
      <c r="G31" t="s">
        <v>328</v>
      </c>
      <c r="H31" s="4"/>
    </row>
    <row r="32" spans="1:8" x14ac:dyDescent="0.2">
      <c r="A32" s="4">
        <v>23.504857900000001</v>
      </c>
      <c r="B32" s="4">
        <v>0</v>
      </c>
      <c r="C32" s="4">
        <v>2</v>
      </c>
      <c r="D32" s="4">
        <v>4</v>
      </c>
      <c r="E32" s="4" t="s">
        <v>138</v>
      </c>
      <c r="F32" s="4">
        <v>1</v>
      </c>
      <c r="G32" t="s">
        <v>328</v>
      </c>
      <c r="H32" s="4"/>
    </row>
    <row r="33" spans="1:8" x14ac:dyDescent="0.2">
      <c r="A33" s="4">
        <v>25.5513564</v>
      </c>
      <c r="B33" s="4">
        <v>0</v>
      </c>
      <c r="C33" s="4">
        <v>2</v>
      </c>
      <c r="D33" s="4">
        <v>4</v>
      </c>
      <c r="E33" s="4" t="s">
        <v>138</v>
      </c>
      <c r="F33" s="4">
        <v>1</v>
      </c>
      <c r="G33" t="s">
        <v>328</v>
      </c>
      <c r="H33" s="4"/>
    </row>
    <row r="34" spans="1:8" x14ac:dyDescent="0.2">
      <c r="A34" s="4">
        <v>26.0898103</v>
      </c>
      <c r="B34" s="4">
        <v>0</v>
      </c>
      <c r="C34" s="4">
        <v>2</v>
      </c>
      <c r="D34" s="4">
        <v>4</v>
      </c>
      <c r="E34" s="4" t="s">
        <v>138</v>
      </c>
      <c r="F34" s="4">
        <v>1</v>
      </c>
      <c r="G34" t="s">
        <v>328</v>
      </c>
      <c r="H34" s="4"/>
    </row>
    <row r="35" spans="1:8" x14ac:dyDescent="0.2">
      <c r="A35" s="4">
        <v>27.215272899999999</v>
      </c>
      <c r="B35" s="4">
        <v>0</v>
      </c>
      <c r="C35" s="4">
        <v>2</v>
      </c>
      <c r="D35" s="4">
        <v>4</v>
      </c>
      <c r="E35" s="4" t="s">
        <v>138</v>
      </c>
      <c r="F35" s="4">
        <v>1</v>
      </c>
      <c r="G35" t="s">
        <v>328</v>
      </c>
      <c r="H35" s="4"/>
    </row>
    <row r="36" spans="1:8" x14ac:dyDescent="0.2">
      <c r="A36" s="4">
        <v>28.3892858</v>
      </c>
      <c r="B36" s="4">
        <v>0</v>
      </c>
      <c r="C36" s="4">
        <v>2</v>
      </c>
      <c r="D36" s="4">
        <v>4</v>
      </c>
      <c r="E36" s="4" t="s">
        <v>138</v>
      </c>
      <c r="F36" s="4">
        <v>1</v>
      </c>
      <c r="G36" t="s">
        <v>328</v>
      </c>
      <c r="H36" s="4"/>
    </row>
    <row r="37" spans="1:8" x14ac:dyDescent="0.2">
      <c r="A37" s="4">
        <v>31.480421799999998</v>
      </c>
      <c r="B37" s="4">
        <v>0</v>
      </c>
      <c r="C37" s="4">
        <v>2</v>
      </c>
      <c r="D37" s="4">
        <v>4</v>
      </c>
      <c r="E37" s="4" t="s">
        <v>138</v>
      </c>
      <c r="F37" s="4">
        <v>1</v>
      </c>
      <c r="G37" t="s">
        <v>328</v>
      </c>
      <c r="H37" s="4"/>
    </row>
    <row r="38" spans="1:8" x14ac:dyDescent="0.2">
      <c r="A38" s="4">
        <v>35.706934500000003</v>
      </c>
      <c r="B38" s="4">
        <v>0</v>
      </c>
      <c r="C38" s="4">
        <v>2</v>
      </c>
      <c r="D38" s="4">
        <v>4</v>
      </c>
      <c r="E38" s="4" t="s">
        <v>138</v>
      </c>
      <c r="F38" s="4">
        <v>1</v>
      </c>
      <c r="G38" t="s">
        <v>328</v>
      </c>
      <c r="H38" s="4"/>
    </row>
    <row r="39" spans="1:8" x14ac:dyDescent="0.2">
      <c r="A39" s="4">
        <v>36.459401</v>
      </c>
      <c r="B39" s="4">
        <v>0</v>
      </c>
      <c r="C39" s="4">
        <v>2</v>
      </c>
      <c r="D39" s="4">
        <v>4</v>
      </c>
      <c r="E39" s="4" t="s">
        <v>138</v>
      </c>
      <c r="F39" s="4">
        <v>1</v>
      </c>
      <c r="G39" t="s">
        <v>328</v>
      </c>
      <c r="H39" s="4"/>
    </row>
    <row r="40" spans="1:8" x14ac:dyDescent="0.2">
      <c r="A40" s="4">
        <v>41.324562399999998</v>
      </c>
      <c r="B40" s="4">
        <v>0</v>
      </c>
      <c r="C40" s="4">
        <v>2</v>
      </c>
      <c r="D40" s="4">
        <v>4</v>
      </c>
      <c r="E40" s="4" t="s">
        <v>138</v>
      </c>
      <c r="F40" s="4">
        <v>1</v>
      </c>
      <c r="G40" t="s">
        <v>328</v>
      </c>
      <c r="H40" s="4"/>
    </row>
    <row r="41" spans="1:8" x14ac:dyDescent="0.2">
      <c r="A41" s="4">
        <v>44.866630299999997</v>
      </c>
      <c r="B41" s="4">
        <v>0</v>
      </c>
      <c r="C41" s="4">
        <v>2</v>
      </c>
      <c r="D41" s="4">
        <v>4</v>
      </c>
      <c r="E41" s="4" t="s">
        <v>138</v>
      </c>
      <c r="F41" s="4">
        <v>1</v>
      </c>
      <c r="G41" t="s">
        <v>328</v>
      </c>
      <c r="H41" s="4"/>
    </row>
    <row r="42" spans="1:8" x14ac:dyDescent="0.2">
      <c r="A42" s="4">
        <v>60.082694799999999</v>
      </c>
      <c r="B42" s="4">
        <v>0</v>
      </c>
      <c r="C42" s="4">
        <v>2</v>
      </c>
      <c r="D42" s="4">
        <v>4</v>
      </c>
      <c r="E42" s="4" t="s">
        <v>138</v>
      </c>
      <c r="F42" s="4">
        <v>1</v>
      </c>
      <c r="G42" t="s">
        <v>328</v>
      </c>
      <c r="H42" s="4"/>
    </row>
    <row r="43" spans="1:8" x14ac:dyDescent="0.2">
      <c r="A43" s="4">
        <v>61.348841299999997</v>
      </c>
      <c r="B43" s="4">
        <v>0</v>
      </c>
      <c r="C43" s="4">
        <v>2</v>
      </c>
      <c r="D43" s="4">
        <v>4</v>
      </c>
      <c r="E43" s="4" t="s">
        <v>138</v>
      </c>
      <c r="F43" s="4">
        <v>1</v>
      </c>
      <c r="G43" t="s">
        <v>328</v>
      </c>
      <c r="H43" s="4"/>
    </row>
    <row r="44" spans="1:8" x14ac:dyDescent="0.2">
      <c r="A44" s="4">
        <v>62.658104299999998</v>
      </c>
      <c r="B44" s="4">
        <v>0</v>
      </c>
      <c r="C44" s="4">
        <v>2</v>
      </c>
      <c r="D44" s="4">
        <v>4</v>
      </c>
      <c r="E44" s="4" t="s">
        <v>138</v>
      </c>
      <c r="F44" s="4">
        <v>1</v>
      </c>
      <c r="G44" t="s">
        <v>328</v>
      </c>
      <c r="H44" s="4"/>
    </row>
    <row r="45" spans="1:8" x14ac:dyDescent="0.2">
      <c r="A45" s="4">
        <v>74.039150699999993</v>
      </c>
      <c r="B45" s="4">
        <v>0</v>
      </c>
      <c r="C45" s="4">
        <v>2</v>
      </c>
      <c r="D45" s="4">
        <v>4</v>
      </c>
      <c r="E45" s="4" t="s">
        <v>138</v>
      </c>
      <c r="F45" s="4">
        <v>1</v>
      </c>
      <c r="G45" t="s">
        <v>328</v>
      </c>
      <c r="H45" s="4"/>
    </row>
    <row r="46" spans="1:8" x14ac:dyDescent="0.2">
      <c r="A46" s="4">
        <v>74.044006300000007</v>
      </c>
      <c r="B46" s="4">
        <v>0</v>
      </c>
      <c r="C46" s="4">
        <v>2</v>
      </c>
      <c r="D46" s="4">
        <v>4</v>
      </c>
      <c r="E46" s="4" t="s">
        <v>138</v>
      </c>
      <c r="F46" s="4">
        <v>1</v>
      </c>
      <c r="G46" t="s">
        <v>328</v>
      </c>
      <c r="H46" s="4"/>
    </row>
    <row r="47" spans="1:8" x14ac:dyDescent="0.2">
      <c r="A47" s="4">
        <v>80.533038700000006</v>
      </c>
      <c r="B47" s="4">
        <v>0</v>
      </c>
      <c r="C47" s="4">
        <v>2</v>
      </c>
      <c r="D47" s="4">
        <v>4</v>
      </c>
      <c r="E47" s="4" t="s">
        <v>138</v>
      </c>
      <c r="F47" s="4">
        <v>1</v>
      </c>
      <c r="G47" t="s">
        <v>328</v>
      </c>
      <c r="H47" s="4"/>
    </row>
    <row r="48" spans="1:8" x14ac:dyDescent="0.2">
      <c r="A48" s="4">
        <v>160.24956900000001</v>
      </c>
      <c r="B48" s="4">
        <v>0</v>
      </c>
      <c r="C48" s="4">
        <v>2</v>
      </c>
      <c r="D48" s="4">
        <v>4</v>
      </c>
      <c r="E48" s="4" t="s">
        <v>138</v>
      </c>
      <c r="F48" s="4">
        <v>1</v>
      </c>
      <c r="G48" t="s">
        <v>328</v>
      </c>
      <c r="H48" s="4"/>
    </row>
    <row r="49" spans="1:8" x14ac:dyDescent="0.2">
      <c r="A49" s="4">
        <v>3.5</v>
      </c>
      <c r="B49" s="4">
        <v>0</v>
      </c>
      <c r="C49" s="4">
        <v>2</v>
      </c>
      <c r="D49" s="4">
        <v>4</v>
      </c>
      <c r="E49" s="4" t="s">
        <v>139</v>
      </c>
      <c r="F49" s="4">
        <f>1+ROUNDDOWN(561/2,0)-SUM(F50:F106)</f>
        <v>224</v>
      </c>
      <c r="G49" t="s">
        <v>327</v>
      </c>
      <c r="H49" s="4"/>
    </row>
    <row r="50" spans="1:8" x14ac:dyDescent="0.2">
      <c r="A50" s="4">
        <v>7.5327767999999997</v>
      </c>
      <c r="B50" s="4">
        <v>0</v>
      </c>
      <c r="C50" s="4">
        <v>2</v>
      </c>
      <c r="D50" s="4">
        <v>4</v>
      </c>
      <c r="E50" s="4" t="s">
        <v>139</v>
      </c>
      <c r="F50" s="4">
        <v>1</v>
      </c>
      <c r="G50" t="s">
        <v>328</v>
      </c>
      <c r="H50" s="4"/>
    </row>
    <row r="51" spans="1:8" x14ac:dyDescent="0.2">
      <c r="A51" s="4">
        <v>7.6859715</v>
      </c>
      <c r="B51" s="4">
        <v>0</v>
      </c>
      <c r="C51" s="4">
        <v>2</v>
      </c>
      <c r="D51" s="4">
        <v>4</v>
      </c>
      <c r="E51" s="4" t="s">
        <v>139</v>
      </c>
      <c r="F51" s="4">
        <v>1</v>
      </c>
      <c r="G51" t="s">
        <v>328</v>
      </c>
      <c r="H51" s="4"/>
    </row>
    <row r="52" spans="1:8" x14ac:dyDescent="0.2">
      <c r="A52" s="4">
        <v>7.8474263999999998</v>
      </c>
      <c r="B52" s="4">
        <v>0</v>
      </c>
      <c r="C52" s="4">
        <v>2</v>
      </c>
      <c r="D52" s="4">
        <v>4</v>
      </c>
      <c r="E52" s="4" t="s">
        <v>139</v>
      </c>
      <c r="F52" s="4">
        <v>1</v>
      </c>
      <c r="G52" t="s">
        <v>328</v>
      </c>
      <c r="H52" s="4"/>
    </row>
    <row r="53" spans="1:8" x14ac:dyDescent="0.2">
      <c r="A53" s="4">
        <v>8.1838017300000008</v>
      </c>
      <c r="B53" s="4">
        <v>0</v>
      </c>
      <c r="C53" s="4">
        <v>2</v>
      </c>
      <c r="D53" s="4">
        <v>4</v>
      </c>
      <c r="E53" s="4" t="s">
        <v>139</v>
      </c>
      <c r="F53" s="4">
        <v>1</v>
      </c>
      <c r="G53" t="s">
        <v>328</v>
      </c>
      <c r="H53" s="4"/>
    </row>
    <row r="54" spans="1:8" x14ac:dyDescent="0.2">
      <c r="A54" s="4">
        <v>8.5278818600000008</v>
      </c>
      <c r="B54" s="4">
        <v>0</v>
      </c>
      <c r="C54" s="4">
        <v>2</v>
      </c>
      <c r="D54" s="4">
        <v>4</v>
      </c>
      <c r="E54" s="4" t="s">
        <v>139</v>
      </c>
      <c r="F54" s="4">
        <v>1</v>
      </c>
      <c r="G54" t="s">
        <v>328</v>
      </c>
      <c r="H54" s="4"/>
    </row>
    <row r="55" spans="1:8" x14ac:dyDescent="0.2">
      <c r="A55" s="4">
        <v>8.5368346800000001</v>
      </c>
      <c r="B55" s="4">
        <v>0</v>
      </c>
      <c r="C55" s="4">
        <v>2</v>
      </c>
      <c r="D55" s="4">
        <v>4</v>
      </c>
      <c r="E55" s="4" t="s">
        <v>139</v>
      </c>
      <c r="F55" s="4">
        <v>1</v>
      </c>
      <c r="G55" t="s">
        <v>328</v>
      </c>
      <c r="H55" s="4"/>
    </row>
    <row r="56" spans="1:8" x14ac:dyDescent="0.2">
      <c r="A56" s="4">
        <v>9.4750537300000008</v>
      </c>
      <c r="B56" s="4">
        <v>0</v>
      </c>
      <c r="C56" s="4">
        <v>2</v>
      </c>
      <c r="D56" s="4">
        <v>4</v>
      </c>
      <c r="E56" s="4" t="s">
        <v>139</v>
      </c>
      <c r="F56" s="4">
        <v>1</v>
      </c>
      <c r="G56" t="s">
        <v>328</v>
      </c>
      <c r="H56" s="4"/>
    </row>
    <row r="57" spans="1:8" x14ac:dyDescent="0.2">
      <c r="A57" s="4">
        <v>9.8721283999999994</v>
      </c>
      <c r="B57" s="4">
        <v>0</v>
      </c>
      <c r="C57" s="4">
        <v>2</v>
      </c>
      <c r="D57" s="4">
        <v>4</v>
      </c>
      <c r="E57" s="4" t="s">
        <v>139</v>
      </c>
      <c r="F57" s="4">
        <v>1</v>
      </c>
      <c r="G57" t="s">
        <v>328</v>
      </c>
      <c r="H57" s="4"/>
    </row>
    <row r="58" spans="1:8" x14ac:dyDescent="0.2">
      <c r="A58" s="4">
        <v>10.0762021</v>
      </c>
      <c r="B58" s="4">
        <v>0</v>
      </c>
      <c r="C58" s="4">
        <v>2</v>
      </c>
      <c r="D58" s="4">
        <v>4</v>
      </c>
      <c r="E58" s="4" t="s">
        <v>139</v>
      </c>
      <c r="F58" s="4">
        <v>1</v>
      </c>
      <c r="G58" t="s">
        <v>328</v>
      </c>
      <c r="H58" s="4"/>
    </row>
    <row r="59" spans="1:8" x14ac:dyDescent="0.2">
      <c r="A59" s="4">
        <v>10.512937600000001</v>
      </c>
      <c r="B59" s="4">
        <v>0</v>
      </c>
      <c r="C59" s="4">
        <v>2</v>
      </c>
      <c r="D59" s="4">
        <v>4</v>
      </c>
      <c r="E59" s="4" t="s">
        <v>139</v>
      </c>
      <c r="F59" s="4">
        <v>1</v>
      </c>
      <c r="G59" t="s">
        <v>328</v>
      </c>
      <c r="H59" s="4"/>
    </row>
    <row r="60" spans="1:8" x14ac:dyDescent="0.2">
      <c r="A60" s="4">
        <v>11.664509799999999</v>
      </c>
      <c r="B60" s="4">
        <v>0</v>
      </c>
      <c r="C60" s="4">
        <v>2</v>
      </c>
      <c r="D60" s="4">
        <v>4</v>
      </c>
      <c r="E60" s="4" t="s">
        <v>139</v>
      </c>
      <c r="F60" s="4">
        <v>1</v>
      </c>
      <c r="G60" t="s">
        <v>328</v>
      </c>
      <c r="H60" s="4"/>
    </row>
    <row r="61" spans="1:8" x14ac:dyDescent="0.2">
      <c r="A61" s="4">
        <v>11.9103206</v>
      </c>
      <c r="B61" s="4">
        <v>0</v>
      </c>
      <c r="C61" s="4">
        <v>2</v>
      </c>
      <c r="D61" s="4">
        <v>4</v>
      </c>
      <c r="E61" s="4" t="s">
        <v>139</v>
      </c>
      <c r="F61" s="4">
        <v>1</v>
      </c>
      <c r="G61" t="s">
        <v>328</v>
      </c>
      <c r="H61" s="4"/>
    </row>
    <row r="62" spans="1:8" x14ac:dyDescent="0.2">
      <c r="A62" s="4">
        <v>12.4102648</v>
      </c>
      <c r="B62" s="4">
        <v>0</v>
      </c>
      <c r="C62" s="4">
        <v>2</v>
      </c>
      <c r="D62" s="4">
        <v>4</v>
      </c>
      <c r="E62" s="4" t="s">
        <v>139</v>
      </c>
      <c r="F62" s="4">
        <v>1</v>
      </c>
      <c r="G62" t="s">
        <v>328</v>
      </c>
      <c r="H62" s="4"/>
    </row>
    <row r="63" spans="1:8" x14ac:dyDescent="0.2">
      <c r="A63" s="4">
        <v>12.4265528</v>
      </c>
      <c r="B63" s="4">
        <v>0</v>
      </c>
      <c r="C63" s="4">
        <v>2</v>
      </c>
      <c r="D63" s="4">
        <v>4</v>
      </c>
      <c r="E63" s="4" t="s">
        <v>139</v>
      </c>
      <c r="F63" s="4">
        <v>1</v>
      </c>
      <c r="G63" t="s">
        <v>328</v>
      </c>
      <c r="H63" s="4"/>
    </row>
    <row r="64" spans="1:8" x14ac:dyDescent="0.2">
      <c r="A64" s="4">
        <v>13.2158268</v>
      </c>
      <c r="B64" s="4">
        <v>0</v>
      </c>
      <c r="C64" s="4">
        <v>2</v>
      </c>
      <c r="D64" s="4">
        <v>4</v>
      </c>
      <c r="E64" s="4" t="s">
        <v>139</v>
      </c>
      <c r="F64" s="4">
        <v>1</v>
      </c>
      <c r="G64" t="s">
        <v>328</v>
      </c>
      <c r="H64" s="4"/>
    </row>
    <row r="65" spans="1:8" x14ac:dyDescent="0.2">
      <c r="A65" s="4">
        <v>13.501410699999999</v>
      </c>
      <c r="B65" s="4">
        <v>0</v>
      </c>
      <c r="C65" s="4">
        <v>2</v>
      </c>
      <c r="D65" s="4">
        <v>4</v>
      </c>
      <c r="E65" s="4" t="s">
        <v>139</v>
      </c>
      <c r="F65" s="4">
        <v>1</v>
      </c>
      <c r="G65" t="s">
        <v>328</v>
      </c>
      <c r="H65" s="4"/>
    </row>
    <row r="66" spans="1:8" x14ac:dyDescent="0.2">
      <c r="A66" s="4">
        <v>13.785931400000001</v>
      </c>
      <c r="B66" s="4">
        <v>0</v>
      </c>
      <c r="C66" s="4">
        <v>2</v>
      </c>
      <c r="D66" s="4">
        <v>4</v>
      </c>
      <c r="E66" s="4" t="s">
        <v>139</v>
      </c>
      <c r="F66" s="4">
        <v>1</v>
      </c>
      <c r="G66" t="s">
        <v>328</v>
      </c>
      <c r="H66" s="4"/>
    </row>
    <row r="67" spans="1:8" x14ac:dyDescent="0.2">
      <c r="A67" s="4">
        <v>14.0764478</v>
      </c>
      <c r="B67" s="4">
        <v>0</v>
      </c>
      <c r="C67" s="4">
        <v>2</v>
      </c>
      <c r="D67" s="4">
        <v>4</v>
      </c>
      <c r="E67" s="4" t="s">
        <v>139</v>
      </c>
      <c r="F67" s="4">
        <v>1</v>
      </c>
      <c r="G67" t="s">
        <v>328</v>
      </c>
      <c r="H67" s="4"/>
    </row>
    <row r="68" spans="1:8" x14ac:dyDescent="0.2">
      <c r="A68" s="4">
        <v>14.6625081</v>
      </c>
      <c r="B68" s="4">
        <v>0</v>
      </c>
      <c r="C68" s="4">
        <v>2</v>
      </c>
      <c r="D68" s="4">
        <v>4</v>
      </c>
      <c r="E68" s="4" t="s">
        <v>139</v>
      </c>
      <c r="F68" s="4">
        <v>1</v>
      </c>
      <c r="G68" t="s">
        <v>328</v>
      </c>
      <c r="H68" s="4"/>
    </row>
    <row r="69" spans="1:8" x14ac:dyDescent="0.2">
      <c r="A69" s="4">
        <v>14.9714969</v>
      </c>
      <c r="B69" s="4">
        <v>0</v>
      </c>
      <c r="C69" s="4">
        <v>2</v>
      </c>
      <c r="D69" s="4">
        <v>4</v>
      </c>
      <c r="E69" s="4" t="s">
        <v>139</v>
      </c>
      <c r="F69" s="4">
        <v>1</v>
      </c>
      <c r="G69" t="s">
        <v>328</v>
      </c>
      <c r="H69" s="4"/>
    </row>
    <row r="70" spans="1:8" x14ac:dyDescent="0.2">
      <c r="A70" s="4">
        <v>15.286997299999999</v>
      </c>
      <c r="B70" s="4">
        <v>0</v>
      </c>
      <c r="C70" s="4">
        <v>2</v>
      </c>
      <c r="D70" s="4">
        <v>4</v>
      </c>
      <c r="E70" s="4" t="s">
        <v>139</v>
      </c>
      <c r="F70" s="4">
        <v>1</v>
      </c>
      <c r="G70" t="s">
        <v>328</v>
      </c>
      <c r="H70" s="4"/>
    </row>
    <row r="71" spans="1:8" x14ac:dyDescent="0.2">
      <c r="A71" s="4">
        <v>15.3070608</v>
      </c>
      <c r="B71" s="4">
        <v>0</v>
      </c>
      <c r="C71" s="4">
        <v>2</v>
      </c>
      <c r="D71" s="4">
        <v>4</v>
      </c>
      <c r="E71" s="4" t="s">
        <v>139</v>
      </c>
      <c r="F71" s="4">
        <v>1</v>
      </c>
      <c r="G71" t="s">
        <v>328</v>
      </c>
      <c r="H71" s="4"/>
    </row>
    <row r="72" spans="1:8" x14ac:dyDescent="0.2">
      <c r="A72" s="4">
        <v>15.6193861</v>
      </c>
      <c r="B72" s="4">
        <v>0</v>
      </c>
      <c r="C72" s="4">
        <v>2</v>
      </c>
      <c r="D72" s="4">
        <v>4</v>
      </c>
      <c r="E72" s="4" t="s">
        <v>139</v>
      </c>
      <c r="F72" s="4">
        <v>1</v>
      </c>
      <c r="G72" t="s">
        <v>328</v>
      </c>
      <c r="H72" s="4"/>
    </row>
    <row r="73" spans="1:8" x14ac:dyDescent="0.2">
      <c r="A73" s="4">
        <v>16.288901899999999</v>
      </c>
      <c r="B73" s="4">
        <v>0</v>
      </c>
      <c r="C73" s="4">
        <v>2</v>
      </c>
      <c r="D73" s="4">
        <v>4</v>
      </c>
      <c r="E73" s="4" t="s">
        <v>139</v>
      </c>
      <c r="F73" s="4">
        <v>1</v>
      </c>
      <c r="G73" t="s">
        <v>328</v>
      </c>
      <c r="H73" s="4"/>
    </row>
    <row r="74" spans="1:8" x14ac:dyDescent="0.2">
      <c r="A74" s="4">
        <v>16.632164400000001</v>
      </c>
      <c r="B74" s="4">
        <v>0</v>
      </c>
      <c r="C74" s="4">
        <v>2</v>
      </c>
      <c r="D74" s="4">
        <v>4</v>
      </c>
      <c r="E74" s="4" t="s">
        <v>139</v>
      </c>
      <c r="F74" s="4">
        <v>1</v>
      </c>
      <c r="G74" t="s">
        <v>328</v>
      </c>
      <c r="H74" s="4"/>
    </row>
    <row r="75" spans="1:8" x14ac:dyDescent="0.2">
      <c r="A75" s="4">
        <v>16.9748664</v>
      </c>
      <c r="B75" s="4">
        <v>0</v>
      </c>
      <c r="C75" s="4">
        <v>2</v>
      </c>
      <c r="D75" s="4">
        <v>4</v>
      </c>
      <c r="E75" s="4" t="s">
        <v>139</v>
      </c>
      <c r="F75" s="4">
        <v>1</v>
      </c>
      <c r="G75" t="s">
        <v>328</v>
      </c>
      <c r="H75" s="4"/>
    </row>
    <row r="76" spans="1:8" x14ac:dyDescent="0.2">
      <c r="A76" s="4">
        <v>17.348505200000002</v>
      </c>
      <c r="B76" s="4">
        <v>0</v>
      </c>
      <c r="C76" s="4">
        <v>2</v>
      </c>
      <c r="D76" s="4">
        <v>4</v>
      </c>
      <c r="E76" s="4" t="s">
        <v>139</v>
      </c>
      <c r="F76" s="4">
        <v>1</v>
      </c>
      <c r="G76" t="s">
        <v>328</v>
      </c>
      <c r="H76" s="4"/>
    </row>
    <row r="77" spans="1:8" x14ac:dyDescent="0.2">
      <c r="A77" s="4">
        <v>17.695519900000001</v>
      </c>
      <c r="B77" s="4">
        <v>0</v>
      </c>
      <c r="C77" s="4">
        <v>2</v>
      </c>
      <c r="D77" s="4">
        <v>4</v>
      </c>
      <c r="E77" s="4" t="s">
        <v>139</v>
      </c>
      <c r="F77" s="4">
        <v>1</v>
      </c>
      <c r="G77" t="s">
        <v>328</v>
      </c>
      <c r="H77" s="4"/>
    </row>
    <row r="78" spans="1:8" x14ac:dyDescent="0.2">
      <c r="A78" s="4">
        <v>18.066054999999999</v>
      </c>
      <c r="B78" s="4">
        <v>0</v>
      </c>
      <c r="C78" s="4">
        <v>2</v>
      </c>
      <c r="D78" s="4">
        <v>4</v>
      </c>
      <c r="E78" s="4" t="s">
        <v>139</v>
      </c>
      <c r="F78" s="4">
        <v>1</v>
      </c>
      <c r="G78" t="s">
        <v>328</v>
      </c>
      <c r="H78" s="4"/>
    </row>
    <row r="79" spans="1:8" x14ac:dyDescent="0.2">
      <c r="A79" s="4">
        <v>18.4443488</v>
      </c>
      <c r="B79" s="4">
        <v>0</v>
      </c>
      <c r="C79" s="4">
        <v>2</v>
      </c>
      <c r="D79" s="4">
        <v>4</v>
      </c>
      <c r="E79" s="4" t="s">
        <v>139</v>
      </c>
      <c r="F79" s="4">
        <v>1</v>
      </c>
      <c r="G79" t="s">
        <v>328</v>
      </c>
      <c r="H79" s="4"/>
    </row>
    <row r="80" spans="1:8" x14ac:dyDescent="0.2">
      <c r="A80" s="4">
        <v>19.655763100000001</v>
      </c>
      <c r="B80" s="4">
        <v>0</v>
      </c>
      <c r="C80" s="4">
        <v>2</v>
      </c>
      <c r="D80" s="4">
        <v>4</v>
      </c>
      <c r="E80" s="4" t="s">
        <v>139</v>
      </c>
      <c r="F80" s="4">
        <v>1</v>
      </c>
      <c r="G80" t="s">
        <v>328</v>
      </c>
      <c r="H80" s="4"/>
    </row>
    <row r="81" spans="1:8" x14ac:dyDescent="0.2">
      <c r="A81" s="4">
        <v>20.071293099999998</v>
      </c>
      <c r="B81" s="4">
        <v>0</v>
      </c>
      <c r="C81" s="4">
        <v>2</v>
      </c>
      <c r="D81" s="4">
        <v>4</v>
      </c>
      <c r="E81" s="4" t="s">
        <v>139</v>
      </c>
      <c r="F81" s="4">
        <v>1</v>
      </c>
      <c r="G81" t="s">
        <v>328</v>
      </c>
      <c r="H81" s="4"/>
    </row>
    <row r="82" spans="1:8" x14ac:dyDescent="0.2">
      <c r="A82" s="4">
        <v>20.492919499999999</v>
      </c>
      <c r="B82" s="4">
        <v>0</v>
      </c>
      <c r="C82" s="4">
        <v>2</v>
      </c>
      <c r="D82" s="4">
        <v>4</v>
      </c>
      <c r="E82" s="4" t="s">
        <v>139</v>
      </c>
      <c r="F82" s="4">
        <v>1</v>
      </c>
      <c r="G82" t="s">
        <v>328</v>
      </c>
      <c r="H82" s="4"/>
    </row>
    <row r="83" spans="1:8" x14ac:dyDescent="0.2">
      <c r="A83" s="4">
        <v>23.706102699999999</v>
      </c>
      <c r="B83" s="4">
        <v>0</v>
      </c>
      <c r="C83" s="4">
        <v>2</v>
      </c>
      <c r="D83" s="4">
        <v>4</v>
      </c>
      <c r="E83" s="4" t="s">
        <v>139</v>
      </c>
      <c r="F83" s="4">
        <v>1</v>
      </c>
      <c r="G83" t="s">
        <v>328</v>
      </c>
      <c r="H83" s="4"/>
    </row>
    <row r="84" spans="1:8" x14ac:dyDescent="0.2">
      <c r="A84" s="4">
        <v>24.216785300000002</v>
      </c>
      <c r="B84" s="4">
        <v>0</v>
      </c>
      <c r="C84" s="4">
        <v>2</v>
      </c>
      <c r="D84" s="4">
        <v>4</v>
      </c>
      <c r="E84" s="4" t="s">
        <v>139</v>
      </c>
      <c r="F84" s="4">
        <v>1</v>
      </c>
      <c r="G84" t="s">
        <v>328</v>
      </c>
      <c r="H84" s="4"/>
    </row>
    <row r="85" spans="1:8" x14ac:dyDescent="0.2">
      <c r="A85" s="4">
        <v>25.228338099999998</v>
      </c>
      <c r="B85" s="4">
        <v>0</v>
      </c>
      <c r="C85" s="4">
        <v>2</v>
      </c>
      <c r="D85" s="4">
        <v>4</v>
      </c>
      <c r="E85" s="4" t="s">
        <v>139</v>
      </c>
      <c r="F85" s="4">
        <v>1</v>
      </c>
      <c r="G85" t="s">
        <v>328</v>
      </c>
      <c r="H85" s="4"/>
    </row>
    <row r="86" spans="1:8" x14ac:dyDescent="0.2">
      <c r="A86" s="4">
        <v>25.7566065</v>
      </c>
      <c r="B86" s="4">
        <v>0</v>
      </c>
      <c r="C86" s="4">
        <v>2</v>
      </c>
      <c r="D86" s="4">
        <v>4</v>
      </c>
      <c r="E86" s="4" t="s">
        <v>139</v>
      </c>
      <c r="F86" s="4">
        <v>1</v>
      </c>
      <c r="G86" t="s">
        <v>328</v>
      </c>
      <c r="H86" s="4"/>
    </row>
    <row r="87" spans="1:8" x14ac:dyDescent="0.2">
      <c r="A87" s="4">
        <v>26.3011105</v>
      </c>
      <c r="B87" s="4">
        <v>0</v>
      </c>
      <c r="C87" s="4">
        <v>2</v>
      </c>
      <c r="D87" s="4">
        <v>4</v>
      </c>
      <c r="E87" s="4" t="s">
        <v>139</v>
      </c>
      <c r="F87" s="4">
        <v>1</v>
      </c>
      <c r="G87" t="s">
        <v>328</v>
      </c>
      <c r="H87" s="4"/>
    </row>
    <row r="88" spans="1:8" x14ac:dyDescent="0.2">
      <c r="A88" s="4">
        <v>28.5760744</v>
      </c>
      <c r="B88" s="4">
        <v>0</v>
      </c>
      <c r="C88" s="4">
        <v>2</v>
      </c>
      <c r="D88" s="4">
        <v>4</v>
      </c>
      <c r="E88" s="4" t="s">
        <v>139</v>
      </c>
      <c r="F88" s="4">
        <v>1</v>
      </c>
      <c r="G88" t="s">
        <v>328</v>
      </c>
      <c r="H88" s="4"/>
    </row>
    <row r="89" spans="1:8" x14ac:dyDescent="0.2">
      <c r="A89" s="4">
        <v>29.804880000000001</v>
      </c>
      <c r="B89" s="4">
        <v>0</v>
      </c>
      <c r="C89" s="4">
        <v>2</v>
      </c>
      <c r="D89" s="4">
        <v>4</v>
      </c>
      <c r="E89" s="4" t="s">
        <v>139</v>
      </c>
      <c r="F89" s="4">
        <v>1</v>
      </c>
      <c r="G89" t="s">
        <v>328</v>
      </c>
      <c r="H89" s="4"/>
    </row>
    <row r="90" spans="1:8" x14ac:dyDescent="0.2">
      <c r="A90" s="4">
        <v>30.419002800000001</v>
      </c>
      <c r="B90" s="4">
        <v>0</v>
      </c>
      <c r="C90" s="4">
        <v>2</v>
      </c>
      <c r="D90" s="4">
        <v>4</v>
      </c>
      <c r="E90" s="4" t="s">
        <v>139</v>
      </c>
      <c r="F90" s="4">
        <v>1</v>
      </c>
      <c r="G90" t="s">
        <v>328</v>
      </c>
      <c r="H90" s="4"/>
    </row>
    <row r="91" spans="1:8" x14ac:dyDescent="0.2">
      <c r="A91" s="4">
        <v>30.4309744</v>
      </c>
      <c r="B91" s="4">
        <v>0</v>
      </c>
      <c r="C91" s="4">
        <v>2</v>
      </c>
      <c r="D91" s="4">
        <v>4</v>
      </c>
      <c r="E91" s="4" t="s">
        <v>139</v>
      </c>
      <c r="F91" s="4">
        <v>1</v>
      </c>
      <c r="G91" t="s">
        <v>328</v>
      </c>
      <c r="H91" s="4"/>
    </row>
    <row r="92" spans="1:8" x14ac:dyDescent="0.2">
      <c r="A92" s="4">
        <v>31.100799599999998</v>
      </c>
      <c r="B92" s="4">
        <v>0</v>
      </c>
      <c r="C92" s="4">
        <v>2</v>
      </c>
      <c r="D92" s="4">
        <v>4</v>
      </c>
      <c r="E92" s="4" t="s">
        <v>139</v>
      </c>
      <c r="F92" s="4">
        <v>1</v>
      </c>
      <c r="G92" t="s">
        <v>328</v>
      </c>
      <c r="H92" s="4"/>
    </row>
    <row r="93" spans="1:8" x14ac:dyDescent="0.2">
      <c r="A93" s="4">
        <v>53.498057199999998</v>
      </c>
      <c r="B93" s="4">
        <v>0</v>
      </c>
      <c r="C93" s="4">
        <v>2</v>
      </c>
      <c r="D93" s="4">
        <v>4</v>
      </c>
      <c r="E93" s="4" t="s">
        <v>139</v>
      </c>
      <c r="F93" s="4">
        <v>1</v>
      </c>
      <c r="G93" t="s">
        <v>328</v>
      </c>
      <c r="H93" s="4"/>
    </row>
    <row r="94" spans="1:8" x14ac:dyDescent="0.2">
      <c r="A94" s="4">
        <v>58.072130199999997</v>
      </c>
      <c r="B94" s="4">
        <v>0</v>
      </c>
      <c r="C94" s="4">
        <v>2</v>
      </c>
      <c r="D94" s="4">
        <v>4</v>
      </c>
      <c r="E94" s="4" t="s">
        <v>139</v>
      </c>
      <c r="F94" s="4">
        <v>1</v>
      </c>
      <c r="G94" t="s">
        <v>328</v>
      </c>
      <c r="H94" s="4"/>
    </row>
    <row r="95" spans="1:8" x14ac:dyDescent="0.2">
      <c r="A95" s="4">
        <v>60.545473700000002</v>
      </c>
      <c r="B95" s="4">
        <v>0</v>
      </c>
      <c r="C95" s="4">
        <v>2</v>
      </c>
      <c r="D95" s="4">
        <v>4</v>
      </c>
      <c r="E95" s="4" t="s">
        <v>139</v>
      </c>
      <c r="F95" s="4">
        <v>1</v>
      </c>
      <c r="G95" t="s">
        <v>328</v>
      </c>
      <c r="H95" s="4"/>
    </row>
    <row r="96" spans="1:8" x14ac:dyDescent="0.2">
      <c r="A96" s="4">
        <v>67.292179200000007</v>
      </c>
      <c r="B96" s="4">
        <v>0</v>
      </c>
      <c r="C96" s="4">
        <v>2</v>
      </c>
      <c r="D96" s="4">
        <v>4</v>
      </c>
      <c r="E96" s="4" t="s">
        <v>139</v>
      </c>
      <c r="F96" s="4">
        <v>1</v>
      </c>
      <c r="G96" t="s">
        <v>328</v>
      </c>
      <c r="H96" s="4"/>
    </row>
    <row r="97" spans="1:8" x14ac:dyDescent="0.2">
      <c r="A97" s="4">
        <v>84.620824200000001</v>
      </c>
      <c r="B97" s="4">
        <v>0</v>
      </c>
      <c r="C97" s="4">
        <v>2</v>
      </c>
      <c r="D97" s="4">
        <v>4</v>
      </c>
      <c r="E97" s="4" t="s">
        <v>139</v>
      </c>
      <c r="F97" s="4">
        <v>1</v>
      </c>
      <c r="G97" t="s">
        <v>328</v>
      </c>
      <c r="H97" s="4"/>
    </row>
    <row r="98" spans="1:8" x14ac:dyDescent="0.2">
      <c r="A98" s="4">
        <v>86.404072600000006</v>
      </c>
      <c r="B98" s="4">
        <v>0</v>
      </c>
      <c r="C98" s="4">
        <v>2</v>
      </c>
      <c r="D98" s="4">
        <v>4</v>
      </c>
      <c r="E98" s="4" t="s">
        <v>139</v>
      </c>
      <c r="F98" s="4">
        <v>1</v>
      </c>
      <c r="G98" t="s">
        <v>328</v>
      </c>
      <c r="H98" s="4"/>
    </row>
    <row r="99" spans="1:8" x14ac:dyDescent="0.2">
      <c r="A99" s="4">
        <v>88.224900099999999</v>
      </c>
      <c r="B99" s="4">
        <v>0</v>
      </c>
      <c r="C99" s="4">
        <v>2</v>
      </c>
      <c r="D99" s="4">
        <v>4</v>
      </c>
      <c r="E99" s="4" t="s">
        <v>139</v>
      </c>
      <c r="F99" s="4">
        <v>1</v>
      </c>
      <c r="G99" t="s">
        <v>328</v>
      </c>
      <c r="H99" s="4"/>
    </row>
    <row r="100" spans="1:8" x14ac:dyDescent="0.2">
      <c r="A100" s="4">
        <v>95.874938700000001</v>
      </c>
      <c r="B100" s="4">
        <v>0</v>
      </c>
      <c r="C100" s="4">
        <v>2</v>
      </c>
      <c r="D100" s="4">
        <v>4</v>
      </c>
      <c r="E100" s="4" t="s">
        <v>139</v>
      </c>
      <c r="F100" s="4">
        <v>1</v>
      </c>
      <c r="G100" t="s">
        <v>328</v>
      </c>
      <c r="H100" s="4"/>
    </row>
    <row r="101" spans="1:8" x14ac:dyDescent="0.2">
      <c r="A101" s="4">
        <v>95.881226299999994</v>
      </c>
      <c r="B101" s="4">
        <v>0</v>
      </c>
      <c r="C101" s="4">
        <v>2</v>
      </c>
      <c r="D101" s="4">
        <v>4</v>
      </c>
      <c r="E101" s="4" t="s">
        <v>139</v>
      </c>
      <c r="F101" s="4">
        <v>1</v>
      </c>
      <c r="G101" t="s">
        <v>328</v>
      </c>
      <c r="H101" s="4"/>
    </row>
    <row r="102" spans="1:8" x14ac:dyDescent="0.2">
      <c r="A102" s="4">
        <v>106.349042</v>
      </c>
      <c r="B102" s="4">
        <v>0</v>
      </c>
      <c r="C102" s="4">
        <v>2</v>
      </c>
      <c r="D102" s="4">
        <v>4</v>
      </c>
      <c r="E102" s="4" t="s">
        <v>139</v>
      </c>
      <c r="F102" s="4">
        <v>1</v>
      </c>
      <c r="G102" t="s">
        <v>328</v>
      </c>
      <c r="H102" s="4"/>
    </row>
    <row r="103" spans="1:8" x14ac:dyDescent="0.2">
      <c r="A103" s="4">
        <v>110.893085</v>
      </c>
      <c r="B103" s="4">
        <v>0</v>
      </c>
      <c r="C103" s="4">
        <v>2</v>
      </c>
      <c r="D103" s="4">
        <v>4</v>
      </c>
      <c r="E103" s="4" t="s">
        <v>139</v>
      </c>
      <c r="F103" s="4">
        <v>1</v>
      </c>
      <c r="G103" t="s">
        <v>328</v>
      </c>
      <c r="H103" s="4"/>
    </row>
    <row r="104" spans="1:8" x14ac:dyDescent="0.2">
      <c r="A104" s="4">
        <v>113.215129</v>
      </c>
      <c r="B104" s="4">
        <v>0</v>
      </c>
      <c r="C104" s="4">
        <v>2</v>
      </c>
      <c r="D104" s="4">
        <v>4</v>
      </c>
      <c r="E104" s="4" t="s">
        <v>139</v>
      </c>
      <c r="F104" s="4">
        <v>1</v>
      </c>
      <c r="G104" t="s">
        <v>328</v>
      </c>
      <c r="H104" s="4"/>
    </row>
    <row r="105" spans="1:8" x14ac:dyDescent="0.2">
      <c r="A105" s="4">
        <v>115.585795</v>
      </c>
      <c r="B105" s="4">
        <v>0</v>
      </c>
      <c r="C105" s="4">
        <v>2</v>
      </c>
      <c r="D105" s="4">
        <v>4</v>
      </c>
      <c r="E105" s="4" t="s">
        <v>139</v>
      </c>
      <c r="F105" s="4">
        <v>1</v>
      </c>
      <c r="G105" t="s">
        <v>328</v>
      </c>
      <c r="H105" s="4"/>
    </row>
    <row r="106" spans="1:8" x14ac:dyDescent="0.2">
      <c r="A106" s="4">
        <v>327.90841899999998</v>
      </c>
      <c r="B106" s="4">
        <v>0</v>
      </c>
      <c r="C106" s="4">
        <v>2</v>
      </c>
      <c r="D106" s="4">
        <v>4</v>
      </c>
      <c r="E106" s="4" t="s">
        <v>139</v>
      </c>
      <c r="F106" s="4">
        <v>1</v>
      </c>
      <c r="G106" t="s">
        <v>328</v>
      </c>
      <c r="H106" s="4"/>
    </row>
    <row r="107" spans="1:8" x14ac:dyDescent="0.2">
      <c r="A107" s="4">
        <v>3.5</v>
      </c>
      <c r="B107" s="4">
        <v>0</v>
      </c>
      <c r="C107" s="4">
        <v>5</v>
      </c>
      <c r="D107" s="4">
        <v>15</v>
      </c>
      <c r="E107" s="4" t="s">
        <v>138</v>
      </c>
      <c r="F107" s="4">
        <f>ROUNDDOWN(759/2,0)-SUM(F108:F168)</f>
        <v>318</v>
      </c>
      <c r="G107" t="s">
        <v>327</v>
      </c>
      <c r="H107" s="4"/>
    </row>
    <row r="108" spans="1:8" x14ac:dyDescent="0.2">
      <c r="A108" s="4">
        <v>7.7538112699999999</v>
      </c>
      <c r="B108" s="4">
        <v>0</v>
      </c>
      <c r="C108" s="4">
        <v>5</v>
      </c>
      <c r="D108" s="4">
        <v>15</v>
      </c>
      <c r="E108" s="4" t="s">
        <v>138</v>
      </c>
      <c r="F108" s="4">
        <v>1</v>
      </c>
      <c r="G108" t="s">
        <v>328</v>
      </c>
      <c r="H108" s="4"/>
    </row>
    <row r="109" spans="1:8" x14ac:dyDescent="0.2">
      <c r="A109" s="4">
        <v>7.7624604899999996</v>
      </c>
      <c r="B109" s="4">
        <v>0</v>
      </c>
      <c r="C109" s="4">
        <v>5</v>
      </c>
      <c r="D109" s="4">
        <v>15</v>
      </c>
      <c r="E109" s="4" t="s">
        <v>138</v>
      </c>
      <c r="F109" s="4">
        <v>1</v>
      </c>
      <c r="G109" t="s">
        <v>328</v>
      </c>
      <c r="H109" s="4"/>
    </row>
    <row r="110" spans="1:8" x14ac:dyDescent="0.2">
      <c r="A110" s="4">
        <v>7.7695906299999997</v>
      </c>
      <c r="B110" s="4">
        <v>0</v>
      </c>
      <c r="C110" s="4">
        <v>5</v>
      </c>
      <c r="D110" s="4">
        <v>15</v>
      </c>
      <c r="E110" s="4" t="s">
        <v>138</v>
      </c>
      <c r="F110" s="4">
        <v>1</v>
      </c>
      <c r="G110" t="s">
        <v>328</v>
      </c>
      <c r="H110" s="4"/>
    </row>
    <row r="111" spans="1:8" x14ac:dyDescent="0.2">
      <c r="A111" s="4">
        <v>7.9260419200000003</v>
      </c>
      <c r="B111" s="4">
        <v>0</v>
      </c>
      <c r="C111" s="4">
        <v>5</v>
      </c>
      <c r="D111" s="4">
        <v>15</v>
      </c>
      <c r="E111" s="4" t="s">
        <v>138</v>
      </c>
      <c r="F111" s="4">
        <v>1</v>
      </c>
      <c r="G111" t="s">
        <v>328</v>
      </c>
      <c r="H111" s="4"/>
    </row>
    <row r="112" spans="1:8" x14ac:dyDescent="0.2">
      <c r="A112" s="4">
        <v>8.0877648700000009</v>
      </c>
      <c r="B112" s="4">
        <v>0</v>
      </c>
      <c r="C112" s="4">
        <v>5</v>
      </c>
      <c r="D112" s="4">
        <v>15</v>
      </c>
      <c r="E112" s="4" t="s">
        <v>138</v>
      </c>
      <c r="F112" s="4">
        <v>1</v>
      </c>
      <c r="G112" t="s">
        <v>328</v>
      </c>
      <c r="H112" s="4"/>
    </row>
    <row r="113" spans="1:8" x14ac:dyDescent="0.2">
      <c r="A113" s="4">
        <v>8.4416359300000003</v>
      </c>
      <c r="B113" s="4">
        <v>0</v>
      </c>
      <c r="C113" s="4">
        <v>5</v>
      </c>
      <c r="D113" s="4">
        <v>15</v>
      </c>
      <c r="E113" s="4" t="s">
        <v>138</v>
      </c>
      <c r="F113" s="4">
        <v>1</v>
      </c>
      <c r="G113" t="s">
        <v>328</v>
      </c>
      <c r="H113" s="4"/>
    </row>
    <row r="114" spans="1:8" x14ac:dyDescent="0.2">
      <c r="A114" s="4">
        <v>8.8040590600000002</v>
      </c>
      <c r="B114" s="4">
        <v>0</v>
      </c>
      <c r="C114" s="4">
        <v>5</v>
      </c>
      <c r="D114" s="4">
        <v>15</v>
      </c>
      <c r="E114" s="4" t="s">
        <v>138</v>
      </c>
      <c r="F114" s="4">
        <v>1</v>
      </c>
      <c r="G114" t="s">
        <v>328</v>
      </c>
      <c r="H114" s="4"/>
    </row>
    <row r="115" spans="1:8" x14ac:dyDescent="0.2">
      <c r="A115" s="4">
        <v>8.9772187500000005</v>
      </c>
      <c r="B115" s="4">
        <v>0</v>
      </c>
      <c r="C115" s="4">
        <v>5</v>
      </c>
      <c r="D115" s="4">
        <v>15</v>
      </c>
      <c r="E115" s="4" t="s">
        <v>138</v>
      </c>
      <c r="F115" s="4">
        <v>1</v>
      </c>
      <c r="G115" t="s">
        <v>328</v>
      </c>
      <c r="H115" s="4"/>
    </row>
    <row r="116" spans="1:8" x14ac:dyDescent="0.2">
      <c r="A116" s="4">
        <v>9.1700067700000005</v>
      </c>
      <c r="B116" s="4">
        <v>0</v>
      </c>
      <c r="C116" s="4">
        <v>5</v>
      </c>
      <c r="D116" s="4">
        <v>15</v>
      </c>
      <c r="E116" s="4" t="s">
        <v>138</v>
      </c>
      <c r="F116" s="4">
        <v>1</v>
      </c>
      <c r="G116" t="s">
        <v>328</v>
      </c>
      <c r="H116" s="4"/>
    </row>
    <row r="117" spans="1:8" x14ac:dyDescent="0.2">
      <c r="A117" s="4">
        <v>9.3638640399999993</v>
      </c>
      <c r="B117" s="4">
        <v>0</v>
      </c>
      <c r="C117" s="4">
        <v>5</v>
      </c>
      <c r="D117" s="4">
        <v>15</v>
      </c>
      <c r="E117" s="4" t="s">
        <v>138</v>
      </c>
      <c r="F117" s="4">
        <v>1</v>
      </c>
      <c r="G117" t="s">
        <v>328</v>
      </c>
      <c r="H117" s="4"/>
    </row>
    <row r="118" spans="1:8" x14ac:dyDescent="0.2">
      <c r="A118" s="4">
        <v>9.3687779800000008</v>
      </c>
      <c r="B118" s="4">
        <v>0</v>
      </c>
      <c r="C118" s="4">
        <v>5</v>
      </c>
      <c r="D118" s="4">
        <v>15</v>
      </c>
      <c r="E118" s="4" t="s">
        <v>138</v>
      </c>
      <c r="F118" s="4">
        <v>1</v>
      </c>
      <c r="G118" t="s">
        <v>328</v>
      </c>
      <c r="H118" s="4"/>
    </row>
    <row r="119" spans="1:8" x14ac:dyDescent="0.2">
      <c r="A119" s="4">
        <v>9.9782228800000006</v>
      </c>
      <c r="B119" s="4">
        <v>0</v>
      </c>
      <c r="C119" s="4">
        <v>5</v>
      </c>
      <c r="D119" s="4">
        <v>15</v>
      </c>
      <c r="E119" s="4" t="s">
        <v>138</v>
      </c>
      <c r="F119" s="4">
        <v>1</v>
      </c>
      <c r="G119" t="s">
        <v>328</v>
      </c>
      <c r="H119" s="4"/>
    </row>
    <row r="120" spans="1:8" x14ac:dyDescent="0.2">
      <c r="A120" s="4">
        <v>10.4038865</v>
      </c>
      <c r="B120" s="4">
        <v>0</v>
      </c>
      <c r="C120" s="4">
        <v>5</v>
      </c>
      <c r="D120" s="4">
        <v>15</v>
      </c>
      <c r="E120" s="4" t="s">
        <v>138</v>
      </c>
      <c r="F120" s="4">
        <v>1</v>
      </c>
      <c r="G120" t="s">
        <v>328</v>
      </c>
      <c r="H120" s="4"/>
    </row>
    <row r="121" spans="1:8" x14ac:dyDescent="0.2">
      <c r="A121" s="4">
        <v>10.6154712</v>
      </c>
      <c r="B121" s="4">
        <v>0</v>
      </c>
      <c r="C121" s="4">
        <v>5</v>
      </c>
      <c r="D121" s="4">
        <v>15</v>
      </c>
      <c r="E121" s="4" t="s">
        <v>138</v>
      </c>
      <c r="F121" s="4">
        <v>1</v>
      </c>
      <c r="G121" t="s">
        <v>328</v>
      </c>
      <c r="H121" s="4"/>
    </row>
    <row r="122" spans="1:8" x14ac:dyDescent="0.2">
      <c r="A122" s="4">
        <v>10.8299384</v>
      </c>
      <c r="B122" s="4">
        <v>0</v>
      </c>
      <c r="C122" s="4">
        <v>5</v>
      </c>
      <c r="D122" s="4">
        <v>15</v>
      </c>
      <c r="E122" s="4" t="s">
        <v>138</v>
      </c>
      <c r="F122" s="4">
        <v>1</v>
      </c>
      <c r="G122" t="s">
        <v>328</v>
      </c>
      <c r="H122" s="4"/>
    </row>
    <row r="123" spans="1:8" x14ac:dyDescent="0.2">
      <c r="A123" s="4">
        <v>10.84273</v>
      </c>
      <c r="B123" s="4">
        <v>0</v>
      </c>
      <c r="C123" s="4">
        <v>5</v>
      </c>
      <c r="D123" s="4">
        <v>15</v>
      </c>
      <c r="E123" s="4" t="s">
        <v>138</v>
      </c>
      <c r="F123" s="4">
        <v>1</v>
      </c>
      <c r="G123" t="s">
        <v>328</v>
      </c>
      <c r="H123" s="4"/>
    </row>
    <row r="124" spans="1:8" x14ac:dyDescent="0.2">
      <c r="A124" s="4">
        <v>11.074127799999999</v>
      </c>
      <c r="B124" s="4">
        <v>0</v>
      </c>
      <c r="C124" s="4">
        <v>5</v>
      </c>
      <c r="D124" s="4">
        <v>15</v>
      </c>
      <c r="E124" s="4" t="s">
        <v>138</v>
      </c>
      <c r="F124" s="4">
        <v>1</v>
      </c>
      <c r="G124" t="s">
        <v>328</v>
      </c>
      <c r="H124" s="4"/>
    </row>
    <row r="125" spans="1:8" x14ac:dyDescent="0.2">
      <c r="A125" s="4">
        <v>11.5442704</v>
      </c>
      <c r="B125" s="4">
        <v>0</v>
      </c>
      <c r="C125" s="4">
        <v>5</v>
      </c>
      <c r="D125" s="4">
        <v>15</v>
      </c>
      <c r="E125" s="4" t="s">
        <v>138</v>
      </c>
      <c r="F125" s="4">
        <v>1</v>
      </c>
      <c r="G125" t="s">
        <v>328</v>
      </c>
      <c r="H125" s="4"/>
    </row>
    <row r="126" spans="1:8" x14ac:dyDescent="0.2">
      <c r="A126" s="4">
        <v>11.777502399999999</v>
      </c>
      <c r="B126" s="4">
        <v>0</v>
      </c>
      <c r="C126" s="4">
        <v>5</v>
      </c>
      <c r="D126" s="4">
        <v>15</v>
      </c>
      <c r="E126" s="4" t="s">
        <v>138</v>
      </c>
      <c r="F126" s="4">
        <v>1</v>
      </c>
      <c r="G126" t="s">
        <v>328</v>
      </c>
      <c r="H126" s="4"/>
    </row>
    <row r="127" spans="1:8" x14ac:dyDescent="0.2">
      <c r="A127" s="4">
        <v>12.020175099999999</v>
      </c>
      <c r="B127" s="4">
        <v>0</v>
      </c>
      <c r="C127" s="4">
        <v>5</v>
      </c>
      <c r="D127" s="4">
        <v>15</v>
      </c>
      <c r="E127" s="4" t="s">
        <v>138</v>
      </c>
      <c r="F127" s="4">
        <v>1</v>
      </c>
      <c r="G127" t="s">
        <v>328</v>
      </c>
      <c r="H127" s="4"/>
    </row>
    <row r="128" spans="1:8" x14ac:dyDescent="0.2">
      <c r="A128" s="4">
        <v>13.342971800000001</v>
      </c>
      <c r="B128" s="4">
        <v>0</v>
      </c>
      <c r="C128" s="4">
        <v>5</v>
      </c>
      <c r="D128" s="4">
        <v>15</v>
      </c>
      <c r="E128" s="4" t="s">
        <v>138</v>
      </c>
      <c r="F128" s="4">
        <v>1</v>
      </c>
      <c r="G128" t="s">
        <v>328</v>
      </c>
      <c r="H128" s="4"/>
    </row>
    <row r="129" spans="1:8" x14ac:dyDescent="0.2">
      <c r="A129" s="4">
        <v>13.3499739</v>
      </c>
      <c r="B129" s="4">
        <v>0</v>
      </c>
      <c r="C129" s="4">
        <v>5</v>
      </c>
      <c r="D129" s="4">
        <v>15</v>
      </c>
      <c r="E129" s="4" t="s">
        <v>138</v>
      </c>
      <c r="F129" s="4">
        <v>1</v>
      </c>
      <c r="G129" t="s">
        <v>328</v>
      </c>
      <c r="H129" s="4"/>
    </row>
    <row r="130" spans="1:8" x14ac:dyDescent="0.2">
      <c r="A130" s="4">
        <v>13.6304093</v>
      </c>
      <c r="B130" s="4">
        <v>0</v>
      </c>
      <c r="C130" s="4">
        <v>5</v>
      </c>
      <c r="D130" s="4">
        <v>15</v>
      </c>
      <c r="E130" s="4" t="s">
        <v>138</v>
      </c>
      <c r="F130" s="4">
        <v>1</v>
      </c>
      <c r="G130" t="s">
        <v>328</v>
      </c>
      <c r="H130" s="4"/>
    </row>
    <row r="131" spans="1:8" x14ac:dyDescent="0.2">
      <c r="A131" s="4">
        <v>13.924951999999999</v>
      </c>
      <c r="B131" s="4">
        <v>0</v>
      </c>
      <c r="C131" s="4">
        <v>5</v>
      </c>
      <c r="D131" s="4">
        <v>15</v>
      </c>
      <c r="E131" s="4" t="s">
        <v>138</v>
      </c>
      <c r="F131" s="4">
        <v>1</v>
      </c>
      <c r="G131" t="s">
        <v>328</v>
      </c>
      <c r="H131" s="4"/>
    </row>
    <row r="132" spans="1:8" x14ac:dyDescent="0.2">
      <c r="A132" s="4">
        <v>14.221195700000001</v>
      </c>
      <c r="B132" s="4">
        <v>0</v>
      </c>
      <c r="C132" s="4">
        <v>5</v>
      </c>
      <c r="D132" s="4">
        <v>15</v>
      </c>
      <c r="E132" s="4" t="s">
        <v>138</v>
      </c>
      <c r="F132" s="4">
        <v>1</v>
      </c>
      <c r="G132" t="s">
        <v>328</v>
      </c>
      <c r="H132" s="4"/>
    </row>
    <row r="133" spans="1:8" x14ac:dyDescent="0.2">
      <c r="A133" s="4">
        <v>15.7727577</v>
      </c>
      <c r="B133" s="4">
        <v>0</v>
      </c>
      <c r="C133" s="4">
        <v>5</v>
      </c>
      <c r="D133" s="4">
        <v>15</v>
      </c>
      <c r="E133" s="4" t="s">
        <v>138</v>
      </c>
      <c r="F133" s="4">
        <v>1</v>
      </c>
      <c r="G133" t="s">
        <v>328</v>
      </c>
      <c r="H133" s="4"/>
    </row>
    <row r="134" spans="1:8" x14ac:dyDescent="0.2">
      <c r="A134" s="4">
        <v>16.442376700000001</v>
      </c>
      <c r="B134" s="4">
        <v>0</v>
      </c>
      <c r="C134" s="4">
        <v>5</v>
      </c>
      <c r="D134" s="4">
        <v>15</v>
      </c>
      <c r="E134" s="4" t="s">
        <v>138</v>
      </c>
      <c r="F134" s="4">
        <v>1</v>
      </c>
      <c r="G134" t="s">
        <v>328</v>
      </c>
      <c r="H134" s="4"/>
    </row>
    <row r="135" spans="1:8" x14ac:dyDescent="0.2">
      <c r="A135" s="4">
        <v>16.453163100000001</v>
      </c>
      <c r="B135" s="4">
        <v>0</v>
      </c>
      <c r="C135" s="4">
        <v>5</v>
      </c>
      <c r="D135" s="4">
        <v>15</v>
      </c>
      <c r="E135" s="4" t="s">
        <v>138</v>
      </c>
      <c r="F135" s="4">
        <v>1</v>
      </c>
      <c r="G135" t="s">
        <v>328</v>
      </c>
      <c r="H135" s="4"/>
    </row>
    <row r="136" spans="1:8" x14ac:dyDescent="0.2">
      <c r="A136" s="4">
        <v>16.787772400000001</v>
      </c>
      <c r="B136" s="4">
        <v>0</v>
      </c>
      <c r="C136" s="4">
        <v>5</v>
      </c>
      <c r="D136" s="4">
        <v>15</v>
      </c>
      <c r="E136" s="4" t="s">
        <v>138</v>
      </c>
      <c r="F136" s="4">
        <v>1</v>
      </c>
      <c r="G136" t="s">
        <v>328</v>
      </c>
      <c r="H136" s="4"/>
    </row>
    <row r="137" spans="1:8" x14ac:dyDescent="0.2">
      <c r="A137" s="4">
        <v>17.140423800000001</v>
      </c>
      <c r="B137" s="4">
        <v>0</v>
      </c>
      <c r="C137" s="4">
        <v>5</v>
      </c>
      <c r="D137" s="4">
        <v>15</v>
      </c>
      <c r="E137" s="4" t="s">
        <v>138</v>
      </c>
      <c r="F137" s="4">
        <v>1</v>
      </c>
      <c r="G137" t="s">
        <v>328</v>
      </c>
      <c r="H137" s="4"/>
    </row>
    <row r="138" spans="1:8" x14ac:dyDescent="0.2">
      <c r="A138" s="4">
        <v>18.256616300000001</v>
      </c>
      <c r="B138" s="4">
        <v>0</v>
      </c>
      <c r="C138" s="4">
        <v>5</v>
      </c>
      <c r="D138" s="4">
        <v>15</v>
      </c>
      <c r="E138" s="4" t="s">
        <v>138</v>
      </c>
      <c r="F138" s="4">
        <v>1</v>
      </c>
      <c r="G138" t="s">
        <v>328</v>
      </c>
      <c r="H138" s="4"/>
    </row>
    <row r="139" spans="1:8" x14ac:dyDescent="0.2">
      <c r="A139" s="4">
        <v>18.641345300000001</v>
      </c>
      <c r="B139" s="4">
        <v>0</v>
      </c>
      <c r="C139" s="4">
        <v>5</v>
      </c>
      <c r="D139" s="4">
        <v>15</v>
      </c>
      <c r="E139" s="4" t="s">
        <v>138</v>
      </c>
      <c r="F139" s="4">
        <v>1</v>
      </c>
      <c r="G139" t="s">
        <v>328</v>
      </c>
      <c r="H139" s="4"/>
    </row>
    <row r="140" spans="1:8" x14ac:dyDescent="0.2">
      <c r="A140" s="4">
        <v>18.646235900000001</v>
      </c>
      <c r="B140" s="4">
        <v>0</v>
      </c>
      <c r="C140" s="4">
        <v>5</v>
      </c>
      <c r="D140" s="4">
        <v>15</v>
      </c>
      <c r="E140" s="4" t="s">
        <v>138</v>
      </c>
      <c r="F140" s="4">
        <v>1</v>
      </c>
      <c r="G140" t="s">
        <v>328</v>
      </c>
      <c r="H140" s="4"/>
    </row>
    <row r="141" spans="1:8" x14ac:dyDescent="0.2">
      <c r="A141" s="4">
        <v>19.039175499999999</v>
      </c>
      <c r="B141" s="4">
        <v>0</v>
      </c>
      <c r="C141" s="4">
        <v>5</v>
      </c>
      <c r="D141" s="4">
        <v>15</v>
      </c>
      <c r="E141" s="4" t="s">
        <v>138</v>
      </c>
      <c r="F141" s="4">
        <v>1</v>
      </c>
      <c r="G141" t="s">
        <v>328</v>
      </c>
      <c r="H141" s="4"/>
    </row>
    <row r="142" spans="1:8" x14ac:dyDescent="0.2">
      <c r="A142" s="4">
        <v>19.853976500000002</v>
      </c>
      <c r="B142" s="4">
        <v>0</v>
      </c>
      <c r="C142" s="4">
        <v>5</v>
      </c>
      <c r="D142" s="4">
        <v>15</v>
      </c>
      <c r="E142" s="4" t="s">
        <v>138</v>
      </c>
      <c r="F142" s="4">
        <v>1</v>
      </c>
      <c r="G142" t="s">
        <v>328</v>
      </c>
      <c r="H142" s="4"/>
    </row>
    <row r="143" spans="1:8" x14ac:dyDescent="0.2">
      <c r="A143" s="4">
        <v>21.584019000000001</v>
      </c>
      <c r="B143" s="4">
        <v>0</v>
      </c>
      <c r="C143" s="4">
        <v>5</v>
      </c>
      <c r="D143" s="4">
        <v>15</v>
      </c>
      <c r="E143" s="4" t="s">
        <v>138</v>
      </c>
      <c r="F143" s="4">
        <v>1</v>
      </c>
      <c r="G143" t="s">
        <v>328</v>
      </c>
      <c r="H143" s="4"/>
    </row>
    <row r="144" spans="1:8" x14ac:dyDescent="0.2">
      <c r="A144" s="4">
        <v>22.040313000000001</v>
      </c>
      <c r="B144" s="4">
        <v>0</v>
      </c>
      <c r="C144" s="4">
        <v>5</v>
      </c>
      <c r="D144" s="4">
        <v>15</v>
      </c>
      <c r="E144" s="4" t="s">
        <v>138</v>
      </c>
      <c r="F144" s="4">
        <v>1</v>
      </c>
      <c r="G144" t="s">
        <v>328</v>
      </c>
      <c r="H144" s="4"/>
    </row>
    <row r="145" spans="1:8" x14ac:dyDescent="0.2">
      <c r="A145" s="4">
        <v>23.9514429</v>
      </c>
      <c r="B145" s="4">
        <v>0</v>
      </c>
      <c r="C145" s="4">
        <v>5</v>
      </c>
      <c r="D145" s="4">
        <v>15</v>
      </c>
      <c r="E145" s="4" t="s">
        <v>138</v>
      </c>
      <c r="F145" s="4">
        <v>1</v>
      </c>
      <c r="G145" t="s">
        <v>328</v>
      </c>
      <c r="H145" s="4"/>
    </row>
    <row r="146" spans="1:8" x14ac:dyDescent="0.2">
      <c r="A146" s="4">
        <v>24.454577400000002</v>
      </c>
      <c r="B146" s="4">
        <v>0</v>
      </c>
      <c r="C146" s="4">
        <v>5</v>
      </c>
      <c r="D146" s="4">
        <v>15</v>
      </c>
      <c r="E146" s="4" t="s">
        <v>138</v>
      </c>
      <c r="F146" s="4">
        <v>1</v>
      </c>
      <c r="G146" t="s">
        <v>328</v>
      </c>
      <c r="H146" s="4"/>
    </row>
    <row r="147" spans="1:8" x14ac:dyDescent="0.2">
      <c r="A147" s="4">
        <v>26.006107400000001</v>
      </c>
      <c r="B147" s="4">
        <v>0</v>
      </c>
      <c r="C147" s="4">
        <v>5</v>
      </c>
      <c r="D147" s="4">
        <v>15</v>
      </c>
      <c r="E147" s="4" t="s">
        <v>138</v>
      </c>
      <c r="F147" s="4">
        <v>1</v>
      </c>
      <c r="G147" t="s">
        <v>328</v>
      </c>
      <c r="H147" s="4"/>
    </row>
    <row r="148" spans="1:8" x14ac:dyDescent="0.2">
      <c r="A148" s="4">
        <v>26.573307</v>
      </c>
      <c r="B148" s="4">
        <v>0</v>
      </c>
      <c r="C148" s="4">
        <v>5</v>
      </c>
      <c r="D148" s="4">
        <v>15</v>
      </c>
      <c r="E148" s="4" t="s">
        <v>138</v>
      </c>
      <c r="F148" s="4">
        <v>1</v>
      </c>
      <c r="G148" t="s">
        <v>328</v>
      </c>
      <c r="H148" s="4"/>
    </row>
    <row r="149" spans="1:8" x14ac:dyDescent="0.2">
      <c r="A149" s="4">
        <v>27.133296900000001</v>
      </c>
      <c r="B149" s="4">
        <v>0</v>
      </c>
      <c r="C149" s="4">
        <v>5</v>
      </c>
      <c r="D149" s="4">
        <v>15</v>
      </c>
      <c r="E149" s="4" t="s">
        <v>138</v>
      </c>
      <c r="F149" s="4">
        <v>1</v>
      </c>
      <c r="G149" t="s">
        <v>328</v>
      </c>
      <c r="H149" s="4"/>
    </row>
    <row r="150" spans="1:8" x14ac:dyDescent="0.2">
      <c r="A150" s="4">
        <v>27.690556300000001</v>
      </c>
      <c r="B150" s="4">
        <v>0</v>
      </c>
      <c r="C150" s="4">
        <v>5</v>
      </c>
      <c r="D150" s="4">
        <v>15</v>
      </c>
      <c r="E150" s="4" t="s">
        <v>138</v>
      </c>
      <c r="F150" s="4">
        <v>1</v>
      </c>
      <c r="G150" t="s">
        <v>328</v>
      </c>
      <c r="H150" s="4"/>
    </row>
    <row r="151" spans="1:8" x14ac:dyDescent="0.2">
      <c r="A151" s="4">
        <v>27.706904699999999</v>
      </c>
      <c r="B151" s="4">
        <v>0</v>
      </c>
      <c r="C151" s="4">
        <v>5</v>
      </c>
      <c r="D151" s="4">
        <v>15</v>
      </c>
      <c r="E151" s="4" t="s">
        <v>138</v>
      </c>
      <c r="F151" s="4">
        <v>1</v>
      </c>
      <c r="G151" t="s">
        <v>328</v>
      </c>
      <c r="H151" s="4"/>
    </row>
    <row r="152" spans="1:8" x14ac:dyDescent="0.2">
      <c r="A152" s="4">
        <v>28.301917400000001</v>
      </c>
      <c r="B152" s="4">
        <v>0</v>
      </c>
      <c r="C152" s="4">
        <v>5</v>
      </c>
      <c r="D152" s="4">
        <v>15</v>
      </c>
      <c r="E152" s="4" t="s">
        <v>138</v>
      </c>
      <c r="F152" s="4">
        <v>1</v>
      </c>
      <c r="G152" t="s">
        <v>328</v>
      </c>
      <c r="H152" s="4"/>
    </row>
    <row r="153" spans="1:8" x14ac:dyDescent="0.2">
      <c r="A153" s="4">
        <v>29.499581800000001</v>
      </c>
      <c r="B153" s="4">
        <v>0</v>
      </c>
      <c r="C153" s="4">
        <v>5</v>
      </c>
      <c r="D153" s="4">
        <v>15</v>
      </c>
      <c r="E153" s="4" t="s">
        <v>138</v>
      </c>
      <c r="F153" s="4">
        <v>1</v>
      </c>
      <c r="G153" t="s">
        <v>328</v>
      </c>
      <c r="H153" s="4"/>
    </row>
    <row r="154" spans="1:8" x14ac:dyDescent="0.2">
      <c r="A154" s="4">
        <v>30.1232136</v>
      </c>
      <c r="B154" s="4">
        <v>0</v>
      </c>
      <c r="C154" s="4">
        <v>5</v>
      </c>
      <c r="D154" s="4">
        <v>15</v>
      </c>
      <c r="E154" s="4" t="s">
        <v>138</v>
      </c>
      <c r="F154" s="4">
        <v>1</v>
      </c>
      <c r="G154" t="s">
        <v>328</v>
      </c>
      <c r="H154" s="4"/>
    </row>
    <row r="155" spans="1:8" x14ac:dyDescent="0.2">
      <c r="A155" s="4">
        <v>30.764064000000001</v>
      </c>
      <c r="B155" s="4">
        <v>0</v>
      </c>
      <c r="C155" s="4">
        <v>5</v>
      </c>
      <c r="D155" s="4">
        <v>15</v>
      </c>
      <c r="E155" s="4" t="s">
        <v>138</v>
      </c>
      <c r="F155" s="4">
        <v>1</v>
      </c>
      <c r="G155" t="s">
        <v>328</v>
      </c>
      <c r="H155" s="4"/>
    </row>
    <row r="156" spans="1:8" x14ac:dyDescent="0.2">
      <c r="A156" s="4">
        <v>31.377366599999998</v>
      </c>
      <c r="B156" s="4">
        <v>0</v>
      </c>
      <c r="C156" s="4">
        <v>5</v>
      </c>
      <c r="D156" s="4">
        <v>15</v>
      </c>
      <c r="E156" s="4" t="s">
        <v>138</v>
      </c>
      <c r="F156" s="4">
        <v>1</v>
      </c>
      <c r="G156" t="s">
        <v>328</v>
      </c>
      <c r="H156" s="4"/>
    </row>
    <row r="157" spans="1:8" x14ac:dyDescent="0.2">
      <c r="A157" s="4">
        <v>31.410307499999998</v>
      </c>
      <c r="B157" s="4">
        <v>0</v>
      </c>
      <c r="C157" s="4">
        <v>5</v>
      </c>
      <c r="D157" s="4">
        <v>15</v>
      </c>
      <c r="E157" s="4" t="s">
        <v>138</v>
      </c>
      <c r="F157" s="4">
        <v>1</v>
      </c>
      <c r="G157" t="s">
        <v>328</v>
      </c>
      <c r="H157" s="4"/>
    </row>
    <row r="158" spans="1:8" x14ac:dyDescent="0.2">
      <c r="A158" s="4">
        <v>34.873810499999998</v>
      </c>
      <c r="B158" s="4">
        <v>0</v>
      </c>
      <c r="C158" s="4">
        <v>5</v>
      </c>
      <c r="D158" s="4">
        <v>15</v>
      </c>
      <c r="E158" s="4" t="s">
        <v>138</v>
      </c>
      <c r="F158" s="4">
        <v>1</v>
      </c>
      <c r="G158" t="s">
        <v>328</v>
      </c>
      <c r="H158" s="4"/>
    </row>
    <row r="159" spans="1:8" x14ac:dyDescent="0.2">
      <c r="A159" s="4">
        <v>41.170377199999997</v>
      </c>
      <c r="B159" s="4">
        <v>0</v>
      </c>
      <c r="C159" s="4">
        <v>5</v>
      </c>
      <c r="D159" s="4">
        <v>15</v>
      </c>
      <c r="E159" s="4" t="s">
        <v>138</v>
      </c>
      <c r="F159" s="4">
        <v>1</v>
      </c>
      <c r="G159" t="s">
        <v>328</v>
      </c>
      <c r="H159" s="4"/>
    </row>
    <row r="160" spans="1:8" x14ac:dyDescent="0.2">
      <c r="A160" s="4">
        <v>42.932305700000001</v>
      </c>
      <c r="B160" s="4">
        <v>0</v>
      </c>
      <c r="C160" s="4">
        <v>5</v>
      </c>
      <c r="D160" s="4">
        <v>15</v>
      </c>
      <c r="E160" s="4" t="s">
        <v>138</v>
      </c>
      <c r="F160" s="4">
        <v>1</v>
      </c>
      <c r="G160" t="s">
        <v>328</v>
      </c>
      <c r="H160" s="4"/>
    </row>
    <row r="161" spans="1:8" x14ac:dyDescent="0.2">
      <c r="A161" s="4">
        <v>46.679477400000003</v>
      </c>
      <c r="B161" s="4">
        <v>0</v>
      </c>
      <c r="C161" s="4">
        <v>5</v>
      </c>
      <c r="D161" s="4">
        <v>15</v>
      </c>
      <c r="E161" s="4" t="s">
        <v>138</v>
      </c>
      <c r="F161" s="4">
        <v>1</v>
      </c>
      <c r="G161" t="s">
        <v>328</v>
      </c>
      <c r="H161" s="4"/>
    </row>
    <row r="162" spans="1:8" x14ac:dyDescent="0.2">
      <c r="A162" s="4">
        <v>56.331662299999998</v>
      </c>
      <c r="B162" s="4">
        <v>0</v>
      </c>
      <c r="C162" s="4">
        <v>5</v>
      </c>
      <c r="D162" s="4">
        <v>15</v>
      </c>
      <c r="E162" s="4" t="s">
        <v>138</v>
      </c>
      <c r="F162" s="4">
        <v>1</v>
      </c>
      <c r="G162" t="s">
        <v>328</v>
      </c>
      <c r="H162" s="4"/>
    </row>
    <row r="163" spans="1:8" x14ac:dyDescent="0.2">
      <c r="A163" s="4">
        <v>59.952808099999999</v>
      </c>
      <c r="B163" s="4">
        <v>0</v>
      </c>
      <c r="C163" s="4">
        <v>5</v>
      </c>
      <c r="D163" s="4">
        <v>15</v>
      </c>
      <c r="E163" s="4" t="s">
        <v>138</v>
      </c>
      <c r="F163" s="4">
        <v>1</v>
      </c>
      <c r="G163" t="s">
        <v>328</v>
      </c>
      <c r="H163" s="4"/>
    </row>
    <row r="164" spans="1:8" x14ac:dyDescent="0.2">
      <c r="A164" s="4">
        <v>63.836028300000002</v>
      </c>
      <c r="B164" s="4">
        <v>0</v>
      </c>
      <c r="C164" s="4">
        <v>5</v>
      </c>
      <c r="D164" s="4">
        <v>15</v>
      </c>
      <c r="E164" s="4" t="s">
        <v>138</v>
      </c>
      <c r="F164" s="4">
        <v>1</v>
      </c>
      <c r="G164" t="s">
        <v>328</v>
      </c>
      <c r="H164" s="4"/>
    </row>
    <row r="165" spans="1:8" x14ac:dyDescent="0.2">
      <c r="A165" s="4">
        <v>124.32168</v>
      </c>
      <c r="B165" s="4">
        <v>0</v>
      </c>
      <c r="C165" s="4">
        <v>5</v>
      </c>
      <c r="D165" s="4">
        <v>15</v>
      </c>
      <c r="E165" s="4" t="s">
        <v>138</v>
      </c>
      <c r="F165" s="4">
        <v>1</v>
      </c>
      <c r="G165" t="s">
        <v>328</v>
      </c>
      <c r="H165" s="4"/>
    </row>
    <row r="166" spans="1:8" x14ac:dyDescent="0.2">
      <c r="A166" s="4">
        <v>153.23018999999999</v>
      </c>
      <c r="B166" s="4">
        <v>0</v>
      </c>
      <c r="C166" s="4">
        <v>5</v>
      </c>
      <c r="D166" s="4">
        <v>15</v>
      </c>
      <c r="E166" s="4" t="s">
        <v>138</v>
      </c>
      <c r="F166" s="4">
        <v>1</v>
      </c>
      <c r="G166" t="s">
        <v>328</v>
      </c>
      <c r="H166" s="4"/>
    </row>
    <row r="167" spans="1:8" x14ac:dyDescent="0.2">
      <c r="A167" s="4">
        <v>218.50183999999999</v>
      </c>
      <c r="B167" s="4">
        <v>0</v>
      </c>
      <c r="C167" s="4">
        <v>5</v>
      </c>
      <c r="D167" s="4">
        <v>15</v>
      </c>
      <c r="E167" s="4" t="s">
        <v>138</v>
      </c>
      <c r="F167" s="4">
        <v>1</v>
      </c>
      <c r="G167" t="s">
        <v>328</v>
      </c>
      <c r="H167" s="4"/>
    </row>
    <row r="168" spans="1:8" x14ac:dyDescent="0.2">
      <c r="A168" s="4">
        <v>232.33429799999999</v>
      </c>
      <c r="B168" s="4">
        <v>0</v>
      </c>
      <c r="C168" s="4">
        <v>5</v>
      </c>
      <c r="D168" s="4">
        <v>15</v>
      </c>
      <c r="E168" s="4" t="s">
        <v>138</v>
      </c>
      <c r="F168" s="4">
        <v>1</v>
      </c>
      <c r="G168" t="s">
        <v>328</v>
      </c>
      <c r="H168" s="4"/>
    </row>
    <row r="169" spans="1:8" x14ac:dyDescent="0.2">
      <c r="A169" s="4">
        <v>3.5</v>
      </c>
      <c r="B169" s="4">
        <v>0</v>
      </c>
      <c r="C169" s="4">
        <v>5</v>
      </c>
      <c r="D169" s="4">
        <v>15</v>
      </c>
      <c r="E169" s="4" t="s">
        <v>139</v>
      </c>
      <c r="F169" s="4">
        <f>1+ROUNDDOWN(759/2,0)-SUM(F170:F260)</f>
        <v>289</v>
      </c>
      <c r="G169" t="s">
        <v>327</v>
      </c>
      <c r="H169" s="4"/>
    </row>
    <row r="170" spans="1:8" x14ac:dyDescent="0.2">
      <c r="A170" s="4">
        <v>7.8207110100000001</v>
      </c>
      <c r="B170" s="4">
        <v>0</v>
      </c>
      <c r="C170" s="4">
        <v>5</v>
      </c>
      <c r="D170" s="4">
        <v>15</v>
      </c>
      <c r="E170" s="4" t="s">
        <v>139</v>
      </c>
      <c r="F170" s="4">
        <v>1</v>
      </c>
      <c r="G170" t="s">
        <v>328</v>
      </c>
      <c r="H170" s="4"/>
    </row>
    <row r="171" spans="1:8" x14ac:dyDescent="0.2">
      <c r="A171" s="4">
        <v>7.8289214300000003</v>
      </c>
      <c r="B171" s="4">
        <v>0</v>
      </c>
      <c r="C171" s="4">
        <v>5</v>
      </c>
      <c r="D171" s="4">
        <v>15</v>
      </c>
      <c r="E171" s="4" t="s">
        <v>139</v>
      </c>
      <c r="F171" s="4">
        <v>1</v>
      </c>
      <c r="G171" t="s">
        <v>328</v>
      </c>
      <c r="H171" s="4"/>
    </row>
    <row r="172" spans="1:8" x14ac:dyDescent="0.2">
      <c r="A172" s="4">
        <v>7.9369650199999997</v>
      </c>
      <c r="B172" s="4">
        <v>0</v>
      </c>
      <c r="C172" s="4">
        <v>5</v>
      </c>
      <c r="D172" s="4">
        <v>15</v>
      </c>
      <c r="E172" s="4" t="s">
        <v>139</v>
      </c>
      <c r="F172" s="4">
        <v>1</v>
      </c>
      <c r="G172" t="s">
        <v>328</v>
      </c>
      <c r="H172" s="4"/>
    </row>
    <row r="173" spans="1:8" x14ac:dyDescent="0.2">
      <c r="A173" s="4">
        <v>7.9855199800000003</v>
      </c>
      <c r="B173" s="4">
        <v>0</v>
      </c>
      <c r="C173" s="4">
        <v>5</v>
      </c>
      <c r="D173" s="4">
        <v>15</v>
      </c>
      <c r="E173" s="4" t="s">
        <v>139</v>
      </c>
      <c r="F173" s="4">
        <v>1</v>
      </c>
      <c r="G173" t="s">
        <v>328</v>
      </c>
      <c r="H173" s="4"/>
    </row>
    <row r="174" spans="1:8" x14ac:dyDescent="0.2">
      <c r="A174" s="4">
        <v>8.1532673100000004</v>
      </c>
      <c r="B174" s="4">
        <v>0</v>
      </c>
      <c r="C174" s="4">
        <v>5</v>
      </c>
      <c r="D174" s="4">
        <v>15</v>
      </c>
      <c r="E174" s="4" t="s">
        <v>139</v>
      </c>
      <c r="F174" s="4">
        <v>1</v>
      </c>
      <c r="G174" t="s">
        <v>328</v>
      </c>
      <c r="H174" s="4"/>
    </row>
    <row r="175" spans="1:8" x14ac:dyDescent="0.2">
      <c r="A175" s="4">
        <v>8.1628974299999992</v>
      </c>
      <c r="B175" s="4">
        <v>0</v>
      </c>
      <c r="C175" s="4">
        <v>5</v>
      </c>
      <c r="D175" s="4">
        <v>15</v>
      </c>
      <c r="E175" s="4" t="s">
        <v>139</v>
      </c>
      <c r="F175" s="4">
        <v>1</v>
      </c>
      <c r="G175" t="s">
        <v>328</v>
      </c>
      <c r="H175" s="4"/>
    </row>
    <row r="176" spans="1:8" x14ac:dyDescent="0.2">
      <c r="A176" s="4">
        <v>8.16450356</v>
      </c>
      <c r="B176" s="4">
        <v>0</v>
      </c>
      <c r="C176" s="4">
        <v>5</v>
      </c>
      <c r="D176" s="4">
        <v>15</v>
      </c>
      <c r="E176" s="4" t="s">
        <v>139</v>
      </c>
      <c r="F176" s="4">
        <v>1</v>
      </c>
      <c r="G176" t="s">
        <v>328</v>
      </c>
      <c r="H176" s="4"/>
    </row>
    <row r="177" spans="1:8" x14ac:dyDescent="0.2">
      <c r="A177" s="4">
        <v>8.3245384300000005</v>
      </c>
      <c r="B177" s="4">
        <v>0</v>
      </c>
      <c r="C177" s="4">
        <v>5</v>
      </c>
      <c r="D177" s="4">
        <v>15</v>
      </c>
      <c r="E177" s="4" t="s">
        <v>139</v>
      </c>
      <c r="F177" s="4">
        <v>1</v>
      </c>
      <c r="G177" t="s">
        <v>328</v>
      </c>
      <c r="H177" s="4"/>
    </row>
    <row r="178" spans="1:8" x14ac:dyDescent="0.2">
      <c r="A178" s="4">
        <v>8.3409322299999999</v>
      </c>
      <c r="B178" s="4">
        <v>0</v>
      </c>
      <c r="C178" s="4">
        <v>5</v>
      </c>
      <c r="D178" s="4">
        <v>15</v>
      </c>
      <c r="E178" s="4" t="s">
        <v>139</v>
      </c>
      <c r="F178" s="4">
        <v>1</v>
      </c>
      <c r="G178" t="s">
        <v>328</v>
      </c>
      <c r="H178" s="4"/>
    </row>
    <row r="179" spans="1:8" x14ac:dyDescent="0.2">
      <c r="A179" s="4">
        <v>8.8695441899999992</v>
      </c>
      <c r="B179" s="4">
        <v>0</v>
      </c>
      <c r="C179" s="4">
        <v>5</v>
      </c>
      <c r="D179" s="4">
        <v>15</v>
      </c>
      <c r="E179" s="4" t="s">
        <v>139</v>
      </c>
      <c r="F179" s="4">
        <v>1</v>
      </c>
      <c r="G179" t="s">
        <v>328</v>
      </c>
      <c r="H179" s="4"/>
    </row>
    <row r="180" spans="1:8" x14ac:dyDescent="0.2">
      <c r="A180" s="4">
        <v>9.0505183599999999</v>
      </c>
      <c r="B180" s="4">
        <v>0</v>
      </c>
      <c r="C180" s="4">
        <v>5</v>
      </c>
      <c r="D180" s="4">
        <v>15</v>
      </c>
      <c r="E180" s="4" t="s">
        <v>139</v>
      </c>
      <c r="F180" s="4">
        <v>1</v>
      </c>
      <c r="G180" t="s">
        <v>328</v>
      </c>
      <c r="H180" s="4"/>
    </row>
    <row r="181" spans="1:8" x14ac:dyDescent="0.2">
      <c r="A181" s="4">
        <v>9.2406375199999999</v>
      </c>
      <c r="B181" s="4">
        <v>0</v>
      </c>
      <c r="C181" s="4">
        <v>5</v>
      </c>
      <c r="D181" s="4">
        <v>15</v>
      </c>
      <c r="E181" s="4" t="s">
        <v>139</v>
      </c>
      <c r="F181" s="4">
        <v>1</v>
      </c>
      <c r="G181" t="s">
        <v>328</v>
      </c>
      <c r="H181" s="4"/>
    </row>
    <row r="182" spans="1:8" x14ac:dyDescent="0.2">
      <c r="A182" s="4">
        <v>9.2442742399999993</v>
      </c>
      <c r="B182" s="4">
        <v>0</v>
      </c>
      <c r="C182" s="4">
        <v>5</v>
      </c>
      <c r="D182" s="4">
        <v>15</v>
      </c>
      <c r="E182" s="4" t="s">
        <v>139</v>
      </c>
      <c r="F182" s="4">
        <v>1</v>
      </c>
      <c r="G182" t="s">
        <v>328</v>
      </c>
      <c r="H182" s="4"/>
    </row>
    <row r="183" spans="1:8" x14ac:dyDescent="0.2">
      <c r="A183" s="4">
        <v>9.2533723000000005</v>
      </c>
      <c r="B183" s="4">
        <v>0</v>
      </c>
      <c r="C183" s="4">
        <v>5</v>
      </c>
      <c r="D183" s="4">
        <v>15</v>
      </c>
      <c r="E183" s="4" t="s">
        <v>139</v>
      </c>
      <c r="F183" s="4">
        <v>1</v>
      </c>
      <c r="G183" t="s">
        <v>328</v>
      </c>
      <c r="H183" s="4"/>
    </row>
    <row r="184" spans="1:8" x14ac:dyDescent="0.2">
      <c r="A184" s="4">
        <v>9.44713314</v>
      </c>
      <c r="B184" s="4">
        <v>0</v>
      </c>
      <c r="C184" s="4">
        <v>5</v>
      </c>
      <c r="D184" s="4">
        <v>15</v>
      </c>
      <c r="E184" s="4" t="s">
        <v>139</v>
      </c>
      <c r="F184" s="4">
        <v>1</v>
      </c>
      <c r="G184" t="s">
        <v>328</v>
      </c>
      <c r="H184" s="4"/>
    </row>
    <row r="185" spans="1:8" x14ac:dyDescent="0.2">
      <c r="A185" s="4">
        <v>9.8365847800000008</v>
      </c>
      <c r="B185" s="4">
        <v>0</v>
      </c>
      <c r="C185" s="4">
        <v>5</v>
      </c>
      <c r="D185" s="4">
        <v>15</v>
      </c>
      <c r="E185" s="4" t="s">
        <v>139</v>
      </c>
      <c r="F185" s="4">
        <v>1</v>
      </c>
      <c r="G185" t="s">
        <v>328</v>
      </c>
      <c r="H185" s="4"/>
    </row>
    <row r="186" spans="1:8" x14ac:dyDescent="0.2">
      <c r="A186" s="4">
        <v>10.0432164</v>
      </c>
      <c r="B186" s="4">
        <v>0</v>
      </c>
      <c r="C186" s="4">
        <v>5</v>
      </c>
      <c r="D186" s="4">
        <v>15</v>
      </c>
      <c r="E186" s="4" t="s">
        <v>139</v>
      </c>
      <c r="F186" s="4">
        <v>1</v>
      </c>
      <c r="G186" t="s">
        <v>328</v>
      </c>
      <c r="H186" s="4"/>
    </row>
    <row r="187" spans="1:8" x14ac:dyDescent="0.2">
      <c r="A187" s="4">
        <v>10.4764608</v>
      </c>
      <c r="B187" s="4">
        <v>0</v>
      </c>
      <c r="C187" s="4">
        <v>5</v>
      </c>
      <c r="D187" s="4">
        <v>15</v>
      </c>
      <c r="E187" s="4" t="s">
        <v>139</v>
      </c>
      <c r="F187" s="4">
        <v>1</v>
      </c>
      <c r="G187" t="s">
        <v>328</v>
      </c>
      <c r="H187" s="4"/>
    </row>
    <row r="188" spans="1:8" x14ac:dyDescent="0.2">
      <c r="A188" s="4">
        <v>10.9169336</v>
      </c>
      <c r="B188" s="4">
        <v>0</v>
      </c>
      <c r="C188" s="4">
        <v>5</v>
      </c>
      <c r="D188" s="4">
        <v>15</v>
      </c>
      <c r="E188" s="4" t="s">
        <v>139</v>
      </c>
      <c r="F188" s="4">
        <v>1</v>
      </c>
      <c r="G188" t="s">
        <v>328</v>
      </c>
      <c r="H188" s="4"/>
    </row>
    <row r="189" spans="1:8" x14ac:dyDescent="0.2">
      <c r="A189" s="4">
        <v>10.9255282</v>
      </c>
      <c r="B189" s="4">
        <v>0</v>
      </c>
      <c r="C189" s="4">
        <v>5</v>
      </c>
      <c r="D189" s="4">
        <v>15</v>
      </c>
      <c r="E189" s="4" t="s">
        <v>139</v>
      </c>
      <c r="F189" s="4">
        <v>1</v>
      </c>
      <c r="G189" t="s">
        <v>328</v>
      </c>
      <c r="H189" s="4"/>
    </row>
    <row r="190" spans="1:8" x14ac:dyDescent="0.2">
      <c r="A190" s="4">
        <v>10.931261599999999</v>
      </c>
      <c r="B190" s="4">
        <v>0</v>
      </c>
      <c r="C190" s="4">
        <v>5</v>
      </c>
      <c r="D190" s="4">
        <v>15</v>
      </c>
      <c r="E190" s="4" t="s">
        <v>139</v>
      </c>
      <c r="F190" s="4">
        <v>1</v>
      </c>
      <c r="G190" t="s">
        <v>328</v>
      </c>
      <c r="H190" s="4"/>
    </row>
    <row r="191" spans="1:8" x14ac:dyDescent="0.2">
      <c r="A191" s="4">
        <v>11.1630845</v>
      </c>
      <c r="B191" s="4">
        <v>0</v>
      </c>
      <c r="C191" s="4">
        <v>5</v>
      </c>
      <c r="D191" s="4">
        <v>15</v>
      </c>
      <c r="E191" s="4" t="s">
        <v>139</v>
      </c>
      <c r="F191" s="4">
        <v>1</v>
      </c>
      <c r="G191" t="s">
        <v>328</v>
      </c>
      <c r="H191" s="4"/>
    </row>
    <row r="192" spans="1:8" x14ac:dyDescent="0.2">
      <c r="A192" s="4">
        <v>11.6209886</v>
      </c>
      <c r="B192" s="4">
        <v>0</v>
      </c>
      <c r="C192" s="4">
        <v>5</v>
      </c>
      <c r="D192" s="4">
        <v>15</v>
      </c>
      <c r="E192" s="4" t="s">
        <v>139</v>
      </c>
      <c r="F192" s="4">
        <v>1</v>
      </c>
      <c r="G192" t="s">
        <v>328</v>
      </c>
      <c r="H192" s="4"/>
    </row>
    <row r="193" spans="1:8" x14ac:dyDescent="0.2">
      <c r="A193" s="4">
        <v>11.867438699999999</v>
      </c>
      <c r="B193" s="4">
        <v>0</v>
      </c>
      <c r="C193" s="4">
        <v>5</v>
      </c>
      <c r="D193" s="4">
        <v>15</v>
      </c>
      <c r="E193" s="4" t="s">
        <v>139</v>
      </c>
      <c r="F193" s="4">
        <v>1</v>
      </c>
      <c r="G193" t="s">
        <v>328</v>
      </c>
      <c r="H193" s="4"/>
    </row>
    <row r="194" spans="1:8" x14ac:dyDescent="0.2">
      <c r="A194" s="4">
        <v>12.3736949</v>
      </c>
      <c r="B194" s="4">
        <v>0</v>
      </c>
      <c r="C194" s="4">
        <v>5</v>
      </c>
      <c r="D194" s="4">
        <v>15</v>
      </c>
      <c r="E194" s="4" t="s">
        <v>139</v>
      </c>
      <c r="F194" s="4">
        <v>1</v>
      </c>
      <c r="G194" t="s">
        <v>328</v>
      </c>
      <c r="H194" s="4"/>
    </row>
    <row r="195" spans="1:8" x14ac:dyDescent="0.2">
      <c r="A195" s="4">
        <v>12.6385942</v>
      </c>
      <c r="B195" s="4">
        <v>0</v>
      </c>
      <c r="C195" s="4">
        <v>5</v>
      </c>
      <c r="D195" s="4">
        <v>15</v>
      </c>
      <c r="E195" s="4" t="s">
        <v>139</v>
      </c>
      <c r="F195" s="4">
        <v>1</v>
      </c>
      <c r="G195" t="s">
        <v>328</v>
      </c>
      <c r="H195" s="4"/>
    </row>
    <row r="196" spans="1:8" x14ac:dyDescent="0.2">
      <c r="A196" s="4">
        <v>12.643568200000001</v>
      </c>
      <c r="B196" s="4">
        <v>0</v>
      </c>
      <c r="C196" s="4">
        <v>5</v>
      </c>
      <c r="D196" s="4">
        <v>15</v>
      </c>
      <c r="E196" s="4" t="s">
        <v>139</v>
      </c>
      <c r="F196" s="4">
        <v>1</v>
      </c>
      <c r="G196" t="s">
        <v>328</v>
      </c>
      <c r="H196" s="4"/>
    </row>
    <row r="197" spans="1:8" x14ac:dyDescent="0.2">
      <c r="A197" s="4">
        <v>12.651862599999999</v>
      </c>
      <c r="B197" s="4">
        <v>0</v>
      </c>
      <c r="C197" s="4">
        <v>5</v>
      </c>
      <c r="D197" s="4">
        <v>15</v>
      </c>
      <c r="E197" s="4" t="s">
        <v>139</v>
      </c>
      <c r="F197" s="4">
        <v>1</v>
      </c>
      <c r="G197" t="s">
        <v>328</v>
      </c>
      <c r="H197" s="4"/>
    </row>
    <row r="198" spans="1:8" x14ac:dyDescent="0.2">
      <c r="A198" s="4">
        <v>12.901547600000001</v>
      </c>
      <c r="B198" s="4">
        <v>0</v>
      </c>
      <c r="C198" s="4">
        <v>5</v>
      </c>
      <c r="D198" s="4">
        <v>15</v>
      </c>
      <c r="E198" s="4" t="s">
        <v>139</v>
      </c>
      <c r="F198" s="4">
        <v>1</v>
      </c>
      <c r="G198" t="s">
        <v>328</v>
      </c>
      <c r="H198" s="4"/>
    </row>
    <row r="199" spans="1:8" x14ac:dyDescent="0.2">
      <c r="A199" s="4">
        <v>13.174291</v>
      </c>
      <c r="B199" s="4">
        <v>0</v>
      </c>
      <c r="C199" s="4">
        <v>5</v>
      </c>
      <c r="D199" s="4">
        <v>15</v>
      </c>
      <c r="E199" s="4" t="s">
        <v>139</v>
      </c>
      <c r="F199" s="4">
        <v>1</v>
      </c>
      <c r="G199" t="s">
        <v>328</v>
      </c>
      <c r="H199" s="4"/>
    </row>
    <row r="200" spans="1:8" x14ac:dyDescent="0.2">
      <c r="A200" s="4">
        <v>13.738098300000001</v>
      </c>
      <c r="B200" s="4">
        <v>0</v>
      </c>
      <c r="C200" s="4">
        <v>5</v>
      </c>
      <c r="D200" s="4">
        <v>15</v>
      </c>
      <c r="E200" s="4" t="s">
        <v>139</v>
      </c>
      <c r="F200" s="4">
        <v>1</v>
      </c>
      <c r="G200" t="s">
        <v>328</v>
      </c>
      <c r="H200" s="4"/>
    </row>
    <row r="201" spans="1:8" x14ac:dyDescent="0.2">
      <c r="A201" s="4">
        <v>14.0414124</v>
      </c>
      <c r="B201" s="4">
        <v>0</v>
      </c>
      <c r="C201" s="4">
        <v>5</v>
      </c>
      <c r="D201" s="4">
        <v>15</v>
      </c>
      <c r="E201" s="4" t="s">
        <v>139</v>
      </c>
      <c r="F201" s="4">
        <v>1</v>
      </c>
      <c r="G201" t="s">
        <v>328</v>
      </c>
      <c r="H201" s="4"/>
    </row>
    <row r="202" spans="1:8" x14ac:dyDescent="0.2">
      <c r="A202" s="4">
        <v>14.9283587</v>
      </c>
      <c r="B202" s="4">
        <v>0</v>
      </c>
      <c r="C202" s="4">
        <v>5</v>
      </c>
      <c r="D202" s="4">
        <v>15</v>
      </c>
      <c r="E202" s="4" t="s">
        <v>139</v>
      </c>
      <c r="F202" s="4">
        <v>1</v>
      </c>
      <c r="G202" t="s">
        <v>328</v>
      </c>
      <c r="H202" s="4"/>
    </row>
    <row r="203" spans="1:8" x14ac:dyDescent="0.2">
      <c r="A203" s="4">
        <v>15.2409508</v>
      </c>
      <c r="B203" s="4">
        <v>0</v>
      </c>
      <c r="C203" s="4">
        <v>5</v>
      </c>
      <c r="D203" s="4">
        <v>15</v>
      </c>
      <c r="E203" s="4" t="s">
        <v>139</v>
      </c>
      <c r="F203" s="4">
        <v>1</v>
      </c>
      <c r="G203" t="s">
        <v>328</v>
      </c>
      <c r="H203" s="4"/>
    </row>
    <row r="204" spans="1:8" x14ac:dyDescent="0.2">
      <c r="A204" s="4">
        <v>15.2529495</v>
      </c>
      <c r="B204" s="4">
        <v>0</v>
      </c>
      <c r="C204" s="4">
        <v>5</v>
      </c>
      <c r="D204" s="4">
        <v>15</v>
      </c>
      <c r="E204" s="4" t="s">
        <v>139</v>
      </c>
      <c r="F204" s="4">
        <v>1</v>
      </c>
      <c r="G204" t="s">
        <v>328</v>
      </c>
      <c r="H204" s="4"/>
    </row>
    <row r="205" spans="1:8" x14ac:dyDescent="0.2">
      <c r="A205" s="4">
        <v>15.2599532</v>
      </c>
      <c r="B205" s="4">
        <v>0</v>
      </c>
      <c r="C205" s="4">
        <v>5</v>
      </c>
      <c r="D205" s="4">
        <v>15</v>
      </c>
      <c r="E205" s="4" t="s">
        <v>139</v>
      </c>
      <c r="F205" s="4">
        <v>1</v>
      </c>
      <c r="G205" t="s">
        <v>328</v>
      </c>
      <c r="H205" s="4"/>
    </row>
    <row r="206" spans="1:8" x14ac:dyDescent="0.2">
      <c r="A206" s="4">
        <v>15.9109315</v>
      </c>
      <c r="B206" s="4">
        <v>0</v>
      </c>
      <c r="C206" s="4">
        <v>5</v>
      </c>
      <c r="D206" s="4">
        <v>15</v>
      </c>
      <c r="E206" s="4" t="s">
        <v>139</v>
      </c>
      <c r="F206" s="4">
        <v>1</v>
      </c>
      <c r="G206" t="s">
        <v>328</v>
      </c>
      <c r="H206" s="4"/>
    </row>
    <row r="207" spans="1:8" x14ac:dyDescent="0.2">
      <c r="A207" s="4">
        <v>15.914062100000001</v>
      </c>
      <c r="B207" s="4">
        <v>0</v>
      </c>
      <c r="C207" s="4">
        <v>5</v>
      </c>
      <c r="D207" s="4">
        <v>15</v>
      </c>
      <c r="E207" s="4" t="s">
        <v>139</v>
      </c>
      <c r="F207" s="4">
        <v>1</v>
      </c>
      <c r="G207" t="s">
        <v>328</v>
      </c>
      <c r="H207" s="4"/>
    </row>
    <row r="208" spans="1:8" x14ac:dyDescent="0.2">
      <c r="A208" s="4">
        <v>16.232384199999998</v>
      </c>
      <c r="B208" s="4">
        <v>0</v>
      </c>
      <c r="C208" s="4">
        <v>5</v>
      </c>
      <c r="D208" s="4">
        <v>15</v>
      </c>
      <c r="E208" s="4" t="s">
        <v>139</v>
      </c>
      <c r="F208" s="4">
        <v>1</v>
      </c>
      <c r="G208" t="s">
        <v>328</v>
      </c>
      <c r="H208" s="4"/>
    </row>
    <row r="209" spans="1:8" x14ac:dyDescent="0.2">
      <c r="A209" s="4">
        <v>16.590768000000001</v>
      </c>
      <c r="B209" s="4">
        <v>0</v>
      </c>
      <c r="C209" s="4">
        <v>5</v>
      </c>
      <c r="D209" s="4">
        <v>15</v>
      </c>
      <c r="E209" s="4" t="s">
        <v>139</v>
      </c>
      <c r="F209" s="4">
        <v>1</v>
      </c>
      <c r="G209" t="s">
        <v>328</v>
      </c>
      <c r="H209" s="4"/>
    </row>
    <row r="210" spans="1:8" x14ac:dyDescent="0.2">
      <c r="A210" s="4">
        <v>16.939281000000001</v>
      </c>
      <c r="B210" s="4">
        <v>0</v>
      </c>
      <c r="C210" s="4">
        <v>5</v>
      </c>
      <c r="D210" s="4">
        <v>15</v>
      </c>
      <c r="E210" s="4" t="s">
        <v>139</v>
      </c>
      <c r="F210" s="4">
        <v>1</v>
      </c>
      <c r="G210" t="s">
        <v>328</v>
      </c>
      <c r="H210" s="4"/>
    </row>
    <row r="211" spans="1:8" x14ac:dyDescent="0.2">
      <c r="A211" s="4">
        <v>17.2781102</v>
      </c>
      <c r="B211" s="4">
        <v>0</v>
      </c>
      <c r="C211" s="4">
        <v>5</v>
      </c>
      <c r="D211" s="4">
        <v>15</v>
      </c>
      <c r="E211" s="4" t="s">
        <v>139</v>
      </c>
      <c r="F211" s="4">
        <v>1</v>
      </c>
      <c r="G211" t="s">
        <v>328</v>
      </c>
      <c r="H211" s="4"/>
    </row>
    <row r="212" spans="1:8" x14ac:dyDescent="0.2">
      <c r="A212" s="4">
        <v>17.296249199999998</v>
      </c>
      <c r="B212" s="4">
        <v>0</v>
      </c>
      <c r="C212" s="4">
        <v>5</v>
      </c>
      <c r="D212" s="4">
        <v>15</v>
      </c>
      <c r="E212" s="4" t="s">
        <v>139</v>
      </c>
      <c r="F212" s="4">
        <v>1</v>
      </c>
      <c r="G212" t="s">
        <v>328</v>
      </c>
      <c r="H212" s="4"/>
    </row>
    <row r="213" spans="1:8" x14ac:dyDescent="0.2">
      <c r="A213" s="4">
        <v>17.636434699999999</v>
      </c>
      <c r="B213" s="4">
        <v>0</v>
      </c>
      <c r="C213" s="4">
        <v>5</v>
      </c>
      <c r="D213" s="4">
        <v>15</v>
      </c>
      <c r="E213" s="4" t="s">
        <v>139</v>
      </c>
      <c r="F213" s="4">
        <v>1</v>
      </c>
      <c r="G213" t="s">
        <v>328</v>
      </c>
      <c r="H213" s="4"/>
    </row>
    <row r="214" spans="1:8" x14ac:dyDescent="0.2">
      <c r="A214" s="4">
        <v>18.026999799999999</v>
      </c>
      <c r="B214" s="4">
        <v>0</v>
      </c>
      <c r="C214" s="4">
        <v>5</v>
      </c>
      <c r="D214" s="4">
        <v>15</v>
      </c>
      <c r="E214" s="4" t="s">
        <v>139</v>
      </c>
      <c r="F214" s="4">
        <v>1</v>
      </c>
      <c r="G214" t="s">
        <v>328</v>
      </c>
      <c r="H214" s="4"/>
    </row>
    <row r="215" spans="1:8" x14ac:dyDescent="0.2">
      <c r="A215" s="4">
        <v>18.402062099999998</v>
      </c>
      <c r="B215" s="4">
        <v>0</v>
      </c>
      <c r="C215" s="4">
        <v>5</v>
      </c>
      <c r="D215" s="4">
        <v>15</v>
      </c>
      <c r="E215" s="4" t="s">
        <v>139</v>
      </c>
      <c r="F215" s="4">
        <v>1</v>
      </c>
      <c r="G215" t="s">
        <v>328</v>
      </c>
      <c r="H215" s="4"/>
    </row>
    <row r="216" spans="1:8" x14ac:dyDescent="0.2">
      <c r="A216" s="4">
        <v>18.406889899999999</v>
      </c>
      <c r="B216" s="4">
        <v>0</v>
      </c>
      <c r="C216" s="4">
        <v>5</v>
      </c>
      <c r="D216" s="4">
        <v>15</v>
      </c>
      <c r="E216" s="4" t="s">
        <v>139</v>
      </c>
      <c r="F216" s="4">
        <v>1</v>
      </c>
      <c r="G216" t="s">
        <v>328</v>
      </c>
      <c r="H216" s="4"/>
    </row>
    <row r="217" spans="1:8" x14ac:dyDescent="0.2">
      <c r="A217" s="4">
        <v>18.792320700000001</v>
      </c>
      <c r="B217" s="4">
        <v>0</v>
      </c>
      <c r="C217" s="4">
        <v>5</v>
      </c>
      <c r="D217" s="4">
        <v>15</v>
      </c>
      <c r="E217" s="4" t="s">
        <v>139</v>
      </c>
      <c r="F217" s="4">
        <v>1</v>
      </c>
      <c r="G217" t="s">
        <v>328</v>
      </c>
      <c r="H217" s="4"/>
    </row>
    <row r="218" spans="1:8" x14ac:dyDescent="0.2">
      <c r="A218" s="4">
        <v>19.177016800000001</v>
      </c>
      <c r="B218" s="4">
        <v>0</v>
      </c>
      <c r="C218" s="4">
        <v>5</v>
      </c>
      <c r="D218" s="4">
        <v>15</v>
      </c>
      <c r="E218" s="4" t="s">
        <v>139</v>
      </c>
      <c r="F218" s="4">
        <v>1</v>
      </c>
      <c r="G218" t="s">
        <v>328</v>
      </c>
      <c r="H218" s="4"/>
    </row>
    <row r="219" spans="1:8" x14ac:dyDescent="0.2">
      <c r="A219" s="4">
        <v>19.5824259</v>
      </c>
      <c r="B219" s="4">
        <v>0</v>
      </c>
      <c r="C219" s="4">
        <v>5</v>
      </c>
      <c r="D219" s="4">
        <v>15</v>
      </c>
      <c r="E219" s="4" t="s">
        <v>139</v>
      </c>
      <c r="F219" s="4">
        <v>1</v>
      </c>
      <c r="G219" t="s">
        <v>328</v>
      </c>
      <c r="H219" s="4"/>
    </row>
    <row r="220" spans="1:8" x14ac:dyDescent="0.2">
      <c r="A220" s="4">
        <v>20.408426899999998</v>
      </c>
      <c r="B220" s="4">
        <v>0</v>
      </c>
      <c r="C220" s="4">
        <v>5</v>
      </c>
      <c r="D220" s="4">
        <v>15</v>
      </c>
      <c r="E220" s="4" t="s">
        <v>139</v>
      </c>
      <c r="F220" s="4">
        <v>1</v>
      </c>
      <c r="G220" t="s">
        <v>328</v>
      </c>
      <c r="H220" s="4"/>
    </row>
    <row r="221" spans="1:8" x14ac:dyDescent="0.2">
      <c r="A221" s="4">
        <v>20.423154400000001</v>
      </c>
      <c r="B221" s="4">
        <v>0</v>
      </c>
      <c r="C221" s="4">
        <v>5</v>
      </c>
      <c r="D221" s="4">
        <v>15</v>
      </c>
      <c r="E221" s="4" t="s">
        <v>139</v>
      </c>
      <c r="F221" s="4">
        <v>1</v>
      </c>
      <c r="G221" t="s">
        <v>328</v>
      </c>
      <c r="H221" s="4"/>
    </row>
    <row r="222" spans="1:8" x14ac:dyDescent="0.2">
      <c r="A222" s="4">
        <v>22.195515</v>
      </c>
      <c r="B222" s="4">
        <v>0</v>
      </c>
      <c r="C222" s="4">
        <v>5</v>
      </c>
      <c r="D222" s="4">
        <v>15</v>
      </c>
      <c r="E222" s="4" t="s">
        <v>139</v>
      </c>
      <c r="F222" s="4">
        <v>1</v>
      </c>
      <c r="G222" t="s">
        <v>328</v>
      </c>
      <c r="H222" s="4"/>
    </row>
    <row r="223" spans="1:8" x14ac:dyDescent="0.2">
      <c r="A223" s="4">
        <v>22.6558198</v>
      </c>
      <c r="B223" s="4">
        <v>0</v>
      </c>
      <c r="C223" s="4">
        <v>5</v>
      </c>
      <c r="D223" s="4">
        <v>15</v>
      </c>
      <c r="E223" s="4" t="s">
        <v>139</v>
      </c>
      <c r="F223" s="4">
        <v>1</v>
      </c>
      <c r="G223" t="s">
        <v>328</v>
      </c>
      <c r="H223" s="4"/>
    </row>
    <row r="224" spans="1:8" x14ac:dyDescent="0.2">
      <c r="A224" s="4">
        <v>22.682579499999999</v>
      </c>
      <c r="B224" s="4">
        <v>0</v>
      </c>
      <c r="C224" s="4">
        <v>5</v>
      </c>
      <c r="D224" s="4">
        <v>15</v>
      </c>
      <c r="E224" s="4" t="s">
        <v>139</v>
      </c>
      <c r="F224" s="4">
        <v>1</v>
      </c>
      <c r="G224" t="s">
        <v>328</v>
      </c>
      <c r="H224" s="4"/>
    </row>
    <row r="225" spans="1:8" x14ac:dyDescent="0.2">
      <c r="A225" s="4">
        <v>23.130220999999999</v>
      </c>
      <c r="B225" s="4">
        <v>0</v>
      </c>
      <c r="C225" s="4">
        <v>5</v>
      </c>
      <c r="D225" s="4">
        <v>15</v>
      </c>
      <c r="E225" s="4" t="s">
        <v>139</v>
      </c>
      <c r="F225" s="4">
        <v>1</v>
      </c>
      <c r="G225" t="s">
        <v>328</v>
      </c>
      <c r="H225" s="4"/>
    </row>
    <row r="226" spans="1:8" x14ac:dyDescent="0.2">
      <c r="A226" s="4">
        <v>23.1620974</v>
      </c>
      <c r="B226" s="4">
        <v>0</v>
      </c>
      <c r="C226" s="4">
        <v>5</v>
      </c>
      <c r="D226" s="4">
        <v>15</v>
      </c>
      <c r="E226" s="4" t="s">
        <v>139</v>
      </c>
      <c r="F226" s="4">
        <v>1</v>
      </c>
      <c r="G226" t="s">
        <v>328</v>
      </c>
      <c r="H226" s="4"/>
    </row>
    <row r="227" spans="1:8" x14ac:dyDescent="0.2">
      <c r="A227" s="4">
        <v>23.637796999999999</v>
      </c>
      <c r="B227" s="4">
        <v>0</v>
      </c>
      <c r="C227" s="4">
        <v>5</v>
      </c>
      <c r="D227" s="4">
        <v>15</v>
      </c>
      <c r="E227" s="4" t="s">
        <v>139</v>
      </c>
      <c r="F227" s="4">
        <v>1</v>
      </c>
      <c r="G227" t="s">
        <v>328</v>
      </c>
      <c r="H227" s="4"/>
    </row>
    <row r="228" spans="1:8" x14ac:dyDescent="0.2">
      <c r="A228" s="4">
        <v>24.1343429</v>
      </c>
      <c r="B228" s="4">
        <v>0</v>
      </c>
      <c r="C228" s="4">
        <v>5</v>
      </c>
      <c r="D228" s="4">
        <v>15</v>
      </c>
      <c r="E228" s="4" t="s">
        <v>139</v>
      </c>
      <c r="F228" s="4">
        <v>1</v>
      </c>
      <c r="G228" t="s">
        <v>328</v>
      </c>
      <c r="H228" s="4"/>
    </row>
    <row r="229" spans="1:8" x14ac:dyDescent="0.2">
      <c r="A229" s="4">
        <v>26.7621842</v>
      </c>
      <c r="B229" s="4">
        <v>0</v>
      </c>
      <c r="C229" s="4">
        <v>5</v>
      </c>
      <c r="D229" s="4">
        <v>15</v>
      </c>
      <c r="E229" s="4" t="s">
        <v>139</v>
      </c>
      <c r="F229" s="4">
        <v>1</v>
      </c>
      <c r="G229" t="s">
        <v>328</v>
      </c>
      <c r="H229" s="4"/>
    </row>
    <row r="230" spans="1:8" x14ac:dyDescent="0.2">
      <c r="A230" s="4">
        <v>26.769205299999999</v>
      </c>
      <c r="B230" s="4">
        <v>0</v>
      </c>
      <c r="C230" s="4">
        <v>5</v>
      </c>
      <c r="D230" s="4">
        <v>15</v>
      </c>
      <c r="E230" s="4" t="s">
        <v>139</v>
      </c>
      <c r="F230" s="4">
        <v>1</v>
      </c>
      <c r="G230" t="s">
        <v>328</v>
      </c>
      <c r="H230" s="4"/>
    </row>
    <row r="231" spans="1:8" x14ac:dyDescent="0.2">
      <c r="A231" s="4">
        <v>26.795551100000001</v>
      </c>
      <c r="B231" s="4">
        <v>0</v>
      </c>
      <c r="C231" s="4">
        <v>5</v>
      </c>
      <c r="D231" s="4">
        <v>15</v>
      </c>
      <c r="E231" s="4" t="s">
        <v>139</v>
      </c>
      <c r="F231" s="4">
        <v>1</v>
      </c>
      <c r="G231" t="s">
        <v>328</v>
      </c>
      <c r="H231" s="4"/>
    </row>
    <row r="232" spans="1:8" x14ac:dyDescent="0.2">
      <c r="A232" s="4">
        <v>29.713155100000002</v>
      </c>
      <c r="B232" s="4">
        <v>0</v>
      </c>
      <c r="C232" s="4">
        <v>5</v>
      </c>
      <c r="D232" s="4">
        <v>15</v>
      </c>
      <c r="E232" s="4" t="s">
        <v>139</v>
      </c>
      <c r="F232" s="4">
        <v>1</v>
      </c>
      <c r="G232" t="s">
        <v>328</v>
      </c>
      <c r="H232" s="4"/>
    </row>
    <row r="233" spans="1:8" x14ac:dyDescent="0.2">
      <c r="A233" s="4">
        <v>29.720950500000001</v>
      </c>
      <c r="B233" s="4">
        <v>0</v>
      </c>
      <c r="C233" s="4">
        <v>5</v>
      </c>
      <c r="D233" s="4">
        <v>15</v>
      </c>
      <c r="E233" s="4" t="s">
        <v>139</v>
      </c>
      <c r="F233" s="4">
        <v>1</v>
      </c>
      <c r="G233" t="s">
        <v>328</v>
      </c>
      <c r="H233" s="4"/>
    </row>
    <row r="234" spans="1:8" x14ac:dyDescent="0.2">
      <c r="A234" s="4">
        <v>30.974601799999999</v>
      </c>
      <c r="B234" s="4">
        <v>0</v>
      </c>
      <c r="C234" s="4">
        <v>5</v>
      </c>
      <c r="D234" s="4">
        <v>15</v>
      </c>
      <c r="E234" s="4" t="s">
        <v>139</v>
      </c>
      <c r="F234" s="4">
        <v>1</v>
      </c>
      <c r="G234" t="s">
        <v>328</v>
      </c>
      <c r="H234" s="4"/>
    </row>
    <row r="235" spans="1:8" x14ac:dyDescent="0.2">
      <c r="A235" s="4">
        <v>31.0152547</v>
      </c>
      <c r="B235" s="4">
        <v>0</v>
      </c>
      <c r="C235" s="4">
        <v>5</v>
      </c>
      <c r="D235" s="4">
        <v>15</v>
      </c>
      <c r="E235" s="4" t="s">
        <v>139</v>
      </c>
      <c r="F235" s="4">
        <v>1</v>
      </c>
      <c r="G235" t="s">
        <v>328</v>
      </c>
      <c r="H235" s="4"/>
    </row>
    <row r="236" spans="1:8" x14ac:dyDescent="0.2">
      <c r="A236" s="4">
        <v>33.695767500000002</v>
      </c>
      <c r="B236" s="4">
        <v>0</v>
      </c>
      <c r="C236" s="4">
        <v>5</v>
      </c>
      <c r="D236" s="4">
        <v>15</v>
      </c>
      <c r="E236" s="4" t="s">
        <v>139</v>
      </c>
      <c r="F236" s="4">
        <v>1</v>
      </c>
      <c r="G236" t="s">
        <v>328</v>
      </c>
      <c r="H236" s="4"/>
    </row>
    <row r="237" spans="1:8" x14ac:dyDescent="0.2">
      <c r="A237" s="4">
        <v>34.399083500000003</v>
      </c>
      <c r="B237" s="4">
        <v>0</v>
      </c>
      <c r="C237" s="4">
        <v>5</v>
      </c>
      <c r="D237" s="4">
        <v>15</v>
      </c>
      <c r="E237" s="4" t="s">
        <v>139</v>
      </c>
      <c r="F237" s="4">
        <v>1</v>
      </c>
      <c r="G237" t="s">
        <v>328</v>
      </c>
      <c r="H237" s="4"/>
    </row>
    <row r="238" spans="1:8" x14ac:dyDescent="0.2">
      <c r="A238" s="4">
        <v>35.873579999999997</v>
      </c>
      <c r="B238" s="4">
        <v>0</v>
      </c>
      <c r="C238" s="4">
        <v>5</v>
      </c>
      <c r="D238" s="4">
        <v>15</v>
      </c>
      <c r="E238" s="4" t="s">
        <v>139</v>
      </c>
      <c r="F238" s="4">
        <v>1</v>
      </c>
      <c r="G238" t="s">
        <v>328</v>
      </c>
      <c r="H238" s="4"/>
    </row>
    <row r="239" spans="1:8" x14ac:dyDescent="0.2">
      <c r="A239" s="4">
        <v>35.892405699999998</v>
      </c>
      <c r="B239" s="4">
        <v>0</v>
      </c>
      <c r="C239" s="4">
        <v>5</v>
      </c>
      <c r="D239" s="4">
        <v>15</v>
      </c>
      <c r="E239" s="4" t="s">
        <v>139</v>
      </c>
      <c r="F239" s="4">
        <v>1</v>
      </c>
      <c r="G239" t="s">
        <v>328</v>
      </c>
      <c r="H239" s="4"/>
    </row>
    <row r="240" spans="1:8" x14ac:dyDescent="0.2">
      <c r="A240" s="4">
        <v>36.631960499999998</v>
      </c>
      <c r="B240" s="4">
        <v>0</v>
      </c>
      <c r="C240" s="4">
        <v>5</v>
      </c>
      <c r="D240" s="4">
        <v>15</v>
      </c>
      <c r="E240" s="4" t="s">
        <v>139</v>
      </c>
      <c r="F240" s="4">
        <v>1</v>
      </c>
      <c r="G240" t="s">
        <v>328</v>
      </c>
      <c r="H240" s="4"/>
    </row>
    <row r="241" spans="1:8" x14ac:dyDescent="0.2">
      <c r="A241" s="4">
        <v>36.648780600000002</v>
      </c>
      <c r="B241" s="4">
        <v>0</v>
      </c>
      <c r="C241" s="4">
        <v>5</v>
      </c>
      <c r="D241" s="4">
        <v>15</v>
      </c>
      <c r="E241" s="4" t="s">
        <v>139</v>
      </c>
      <c r="F241" s="4">
        <v>1</v>
      </c>
      <c r="G241" t="s">
        <v>328</v>
      </c>
      <c r="H241" s="4"/>
    </row>
    <row r="242" spans="1:8" x14ac:dyDescent="0.2">
      <c r="A242" s="4">
        <v>38.963754199999997</v>
      </c>
      <c r="B242" s="4">
        <v>0</v>
      </c>
      <c r="C242" s="4">
        <v>5</v>
      </c>
      <c r="D242" s="4">
        <v>15</v>
      </c>
      <c r="E242" s="4" t="s">
        <v>139</v>
      </c>
      <c r="F242" s="4">
        <v>1</v>
      </c>
      <c r="G242" t="s">
        <v>328</v>
      </c>
      <c r="H242" s="4"/>
    </row>
    <row r="243" spans="1:8" x14ac:dyDescent="0.2">
      <c r="A243" s="4">
        <v>46.095404500000001</v>
      </c>
      <c r="B243" s="4">
        <v>0</v>
      </c>
      <c r="C243" s="4">
        <v>5</v>
      </c>
      <c r="D243" s="4">
        <v>15</v>
      </c>
      <c r="E243" s="4" t="s">
        <v>139</v>
      </c>
      <c r="F243" s="4">
        <v>1</v>
      </c>
      <c r="G243" t="s">
        <v>328</v>
      </c>
      <c r="H243" s="4"/>
    </row>
    <row r="244" spans="1:8" x14ac:dyDescent="0.2">
      <c r="A244" s="4">
        <v>59.187125899999998</v>
      </c>
      <c r="B244" s="4">
        <v>0</v>
      </c>
      <c r="C244" s="4">
        <v>5</v>
      </c>
      <c r="D244" s="4">
        <v>15</v>
      </c>
      <c r="E244" s="4" t="s">
        <v>139</v>
      </c>
      <c r="F244" s="4">
        <v>1</v>
      </c>
      <c r="G244" t="s">
        <v>328</v>
      </c>
      <c r="H244" s="4"/>
    </row>
    <row r="245" spans="1:8" x14ac:dyDescent="0.2">
      <c r="A245" s="4">
        <v>60.434399800000001</v>
      </c>
      <c r="B245" s="4">
        <v>0</v>
      </c>
      <c r="C245" s="4">
        <v>5</v>
      </c>
      <c r="D245" s="4">
        <v>15</v>
      </c>
      <c r="E245" s="4" t="s">
        <v>139</v>
      </c>
      <c r="F245" s="4">
        <v>1</v>
      </c>
      <c r="G245" t="s">
        <v>328</v>
      </c>
      <c r="H245" s="4"/>
    </row>
    <row r="246" spans="1:8" x14ac:dyDescent="0.2">
      <c r="A246" s="4">
        <v>60.438363199999998</v>
      </c>
      <c r="B246" s="4">
        <v>0</v>
      </c>
      <c r="C246" s="4">
        <v>5</v>
      </c>
      <c r="D246" s="4">
        <v>15</v>
      </c>
      <c r="E246" s="4" t="s">
        <v>139</v>
      </c>
      <c r="F246" s="4">
        <v>1</v>
      </c>
      <c r="G246" t="s">
        <v>328</v>
      </c>
      <c r="H246" s="4"/>
    </row>
    <row r="247" spans="1:8" x14ac:dyDescent="0.2">
      <c r="A247" s="4">
        <v>65.653174800000002</v>
      </c>
      <c r="B247" s="4">
        <v>0</v>
      </c>
      <c r="C247" s="4">
        <v>5</v>
      </c>
      <c r="D247" s="4">
        <v>15</v>
      </c>
      <c r="E247" s="4" t="s">
        <v>139</v>
      </c>
      <c r="F247" s="4">
        <v>1</v>
      </c>
      <c r="G247" t="s">
        <v>328</v>
      </c>
      <c r="H247" s="4"/>
    </row>
    <row r="248" spans="1:8" x14ac:dyDescent="0.2">
      <c r="A248" s="4">
        <v>67.036710299999996</v>
      </c>
      <c r="B248" s="4">
        <v>0</v>
      </c>
      <c r="C248" s="4">
        <v>5</v>
      </c>
      <c r="D248" s="4">
        <v>15</v>
      </c>
      <c r="E248" s="4" t="s">
        <v>139</v>
      </c>
      <c r="F248" s="4">
        <v>1</v>
      </c>
      <c r="G248" t="s">
        <v>328</v>
      </c>
      <c r="H248" s="4"/>
    </row>
    <row r="249" spans="1:8" x14ac:dyDescent="0.2">
      <c r="A249" s="4">
        <v>69.928540799999993</v>
      </c>
      <c r="B249" s="4">
        <v>0</v>
      </c>
      <c r="C249" s="4">
        <v>5</v>
      </c>
      <c r="D249" s="4">
        <v>15</v>
      </c>
      <c r="E249" s="4" t="s">
        <v>139</v>
      </c>
      <c r="F249" s="4">
        <v>1</v>
      </c>
      <c r="G249" t="s">
        <v>328</v>
      </c>
      <c r="H249" s="4"/>
    </row>
    <row r="250" spans="1:8" x14ac:dyDescent="0.2">
      <c r="A250" s="4">
        <v>72.863840999999994</v>
      </c>
      <c r="B250" s="4">
        <v>0</v>
      </c>
      <c r="C250" s="4">
        <v>5</v>
      </c>
      <c r="D250" s="4">
        <v>15</v>
      </c>
      <c r="E250" s="4" t="s">
        <v>139</v>
      </c>
      <c r="F250" s="4">
        <v>1</v>
      </c>
      <c r="G250" t="s">
        <v>328</v>
      </c>
      <c r="H250" s="4"/>
    </row>
    <row r="251" spans="1:8" x14ac:dyDescent="0.2">
      <c r="A251" s="4">
        <v>74.404208999999994</v>
      </c>
      <c r="B251" s="4">
        <v>0</v>
      </c>
      <c r="C251" s="4">
        <v>5</v>
      </c>
      <c r="D251" s="4">
        <v>15</v>
      </c>
      <c r="E251" s="4" t="s">
        <v>139</v>
      </c>
      <c r="F251" s="4">
        <v>1</v>
      </c>
      <c r="G251" t="s">
        <v>328</v>
      </c>
      <c r="H251" s="4"/>
    </row>
    <row r="252" spans="1:8" x14ac:dyDescent="0.2">
      <c r="A252" s="4">
        <v>74.409088600000004</v>
      </c>
      <c r="B252" s="4">
        <v>0</v>
      </c>
      <c r="C252" s="4">
        <v>5</v>
      </c>
      <c r="D252" s="4">
        <v>15</v>
      </c>
      <c r="E252" s="4" t="s">
        <v>139</v>
      </c>
      <c r="F252" s="4">
        <v>1</v>
      </c>
      <c r="G252" t="s">
        <v>328</v>
      </c>
      <c r="H252" s="4"/>
    </row>
    <row r="253" spans="1:8" x14ac:dyDescent="0.2">
      <c r="A253" s="4">
        <v>79.2702381</v>
      </c>
      <c r="B253" s="4">
        <v>0</v>
      </c>
      <c r="C253" s="4">
        <v>5</v>
      </c>
      <c r="D253" s="4">
        <v>15</v>
      </c>
      <c r="E253" s="4" t="s">
        <v>139</v>
      </c>
      <c r="F253" s="4">
        <v>1</v>
      </c>
      <c r="G253" t="s">
        <v>328</v>
      </c>
      <c r="H253" s="4"/>
    </row>
    <row r="254" spans="1:8" x14ac:dyDescent="0.2">
      <c r="A254" s="4">
        <v>79.280635799999999</v>
      </c>
      <c r="B254" s="4">
        <v>0</v>
      </c>
      <c r="C254" s="4">
        <v>5</v>
      </c>
      <c r="D254" s="4">
        <v>15</v>
      </c>
      <c r="E254" s="4" t="s">
        <v>139</v>
      </c>
      <c r="F254" s="4">
        <v>1</v>
      </c>
      <c r="G254" t="s">
        <v>328</v>
      </c>
      <c r="H254" s="4"/>
    </row>
    <row r="255" spans="1:8" x14ac:dyDescent="0.2">
      <c r="A255" s="4">
        <v>82.538099799999998</v>
      </c>
      <c r="B255" s="4">
        <v>0</v>
      </c>
      <c r="C255" s="4">
        <v>5</v>
      </c>
      <c r="D255" s="4">
        <v>15</v>
      </c>
      <c r="E255" s="4" t="s">
        <v>139</v>
      </c>
      <c r="F255" s="4">
        <v>1</v>
      </c>
      <c r="G255" t="s">
        <v>328</v>
      </c>
      <c r="H255" s="4"/>
    </row>
    <row r="256" spans="1:8" x14ac:dyDescent="0.2">
      <c r="A256" s="4">
        <v>99.683395000000004</v>
      </c>
      <c r="B256" s="4">
        <v>0</v>
      </c>
      <c r="C256" s="4">
        <v>5</v>
      </c>
      <c r="D256" s="4">
        <v>15</v>
      </c>
      <c r="E256" s="4" t="s">
        <v>139</v>
      </c>
      <c r="F256" s="4">
        <v>1</v>
      </c>
      <c r="G256" t="s">
        <v>328</v>
      </c>
      <c r="H256" s="4"/>
    </row>
    <row r="257" spans="1:8" x14ac:dyDescent="0.2">
      <c r="A257" s="4">
        <v>101.784063</v>
      </c>
      <c r="B257" s="4">
        <v>0</v>
      </c>
      <c r="C257" s="4">
        <v>5</v>
      </c>
      <c r="D257" s="4">
        <v>15</v>
      </c>
      <c r="E257" s="4" t="s">
        <v>139</v>
      </c>
      <c r="F257" s="4">
        <v>1</v>
      </c>
      <c r="G257" t="s">
        <v>328</v>
      </c>
      <c r="H257" s="4"/>
    </row>
    <row r="258" spans="1:8" x14ac:dyDescent="0.2">
      <c r="A258" s="4">
        <v>115.343486</v>
      </c>
      <c r="B258" s="4">
        <v>0</v>
      </c>
      <c r="C258" s="4">
        <v>5</v>
      </c>
      <c r="D258" s="4">
        <v>15</v>
      </c>
      <c r="E258" s="4" t="s">
        <v>139</v>
      </c>
      <c r="F258" s="4">
        <v>1</v>
      </c>
      <c r="G258" t="s">
        <v>328</v>
      </c>
      <c r="H258" s="4"/>
    </row>
    <row r="259" spans="1:8" x14ac:dyDescent="0.2">
      <c r="A259" s="4">
        <v>133.35876200000001</v>
      </c>
      <c r="B259" s="4">
        <v>0</v>
      </c>
      <c r="C259" s="4">
        <v>5</v>
      </c>
      <c r="D259" s="4">
        <v>15</v>
      </c>
      <c r="E259" s="4" t="s">
        <v>139</v>
      </c>
      <c r="F259" s="4">
        <v>1</v>
      </c>
      <c r="G259" t="s">
        <v>328</v>
      </c>
      <c r="H259" s="4"/>
    </row>
    <row r="260" spans="1:8" x14ac:dyDescent="0.2">
      <c r="A260" s="4">
        <v>167.799454</v>
      </c>
      <c r="B260" s="4">
        <v>0</v>
      </c>
      <c r="C260" s="4">
        <v>5</v>
      </c>
      <c r="D260" s="4">
        <v>15</v>
      </c>
      <c r="E260" s="4" t="s">
        <v>139</v>
      </c>
      <c r="F260" s="4">
        <v>1</v>
      </c>
      <c r="G260" t="s">
        <v>328</v>
      </c>
      <c r="H260" s="4"/>
    </row>
    <row r="261" spans="1:8" x14ac:dyDescent="0.2">
      <c r="A261" s="4">
        <v>3.5</v>
      </c>
      <c r="B261" s="4">
        <v>28</v>
      </c>
      <c r="C261" s="4">
        <v>0.75</v>
      </c>
      <c r="D261" s="4">
        <v>2</v>
      </c>
      <c r="E261" s="4" t="s">
        <v>138</v>
      </c>
      <c r="F261" s="4">
        <f>ROUNDDOWN(195/2,0)-SUM(F262:F264)-2</f>
        <v>92</v>
      </c>
      <c r="G261" t="s">
        <v>329</v>
      </c>
      <c r="H261" s="4"/>
    </row>
    <row r="262" spans="1:8" x14ac:dyDescent="0.2">
      <c r="A262" s="4">
        <v>35.170087899999999</v>
      </c>
      <c r="B262" s="4">
        <v>28</v>
      </c>
      <c r="C262" s="4">
        <v>0.75</v>
      </c>
      <c r="D262" s="4">
        <v>2</v>
      </c>
      <c r="E262" s="4" t="s">
        <v>138</v>
      </c>
      <c r="F262" s="4">
        <v>1</v>
      </c>
      <c r="G262" t="s">
        <v>328</v>
      </c>
    </row>
    <row r="263" spans="1:8" x14ac:dyDescent="0.2">
      <c r="A263" s="4">
        <v>49.1132609</v>
      </c>
      <c r="B263" s="4">
        <v>28</v>
      </c>
      <c r="C263" s="4">
        <v>0.75</v>
      </c>
      <c r="D263" s="4">
        <v>2</v>
      </c>
      <c r="E263" s="4" t="s">
        <v>138</v>
      </c>
      <c r="F263" s="4">
        <v>1</v>
      </c>
      <c r="G263" t="s">
        <v>328</v>
      </c>
    </row>
    <row r="264" spans="1:8" x14ac:dyDescent="0.2">
      <c r="A264" s="4">
        <v>420.59731099999999</v>
      </c>
      <c r="B264" s="4">
        <v>28</v>
      </c>
      <c r="C264" s="4">
        <v>0.75</v>
      </c>
      <c r="D264" s="4">
        <v>2</v>
      </c>
      <c r="E264" s="4" t="s">
        <v>138</v>
      </c>
      <c r="F264" s="4">
        <v>1</v>
      </c>
      <c r="G264" t="s">
        <v>328</v>
      </c>
    </row>
    <row r="265" spans="1:8" x14ac:dyDescent="0.2">
      <c r="A265" s="4">
        <v>3.5</v>
      </c>
      <c r="B265" s="4">
        <v>28</v>
      </c>
      <c r="C265" s="4">
        <v>0.75</v>
      </c>
      <c r="D265" s="4">
        <v>2</v>
      </c>
      <c r="E265" s="4" t="s">
        <v>139</v>
      </c>
      <c r="F265" s="4">
        <f>2+1+ROUNDDOWN(195/2,0)-SUM(F266:F365)</f>
        <v>0</v>
      </c>
      <c r="G265" t="s">
        <v>329</v>
      </c>
      <c r="H265" s="4"/>
    </row>
    <row r="266" spans="1:8" x14ac:dyDescent="0.2">
      <c r="A266" s="4">
        <v>41.908604599999997</v>
      </c>
      <c r="B266" s="4">
        <v>28</v>
      </c>
      <c r="C266" s="4">
        <v>0.75</v>
      </c>
      <c r="D266" s="4">
        <v>2</v>
      </c>
      <c r="E266" s="4" t="s">
        <v>139</v>
      </c>
      <c r="F266" s="4">
        <v>1</v>
      </c>
      <c r="G266" t="s">
        <v>328</v>
      </c>
    </row>
    <row r="267" spans="1:8" x14ac:dyDescent="0.2">
      <c r="A267" s="4">
        <v>222.11370299999999</v>
      </c>
      <c r="B267" s="4">
        <v>28</v>
      </c>
      <c r="C267" s="4">
        <v>0.75</v>
      </c>
      <c r="D267" s="4">
        <v>2</v>
      </c>
      <c r="E267" s="4" t="s">
        <v>139</v>
      </c>
      <c r="F267" s="4">
        <v>1</v>
      </c>
      <c r="G267" t="s">
        <v>328</v>
      </c>
    </row>
    <row r="268" spans="1:8" x14ac:dyDescent="0.2">
      <c r="A268" s="4">
        <v>579.99393699999996</v>
      </c>
      <c r="B268" s="4">
        <v>28</v>
      </c>
      <c r="C268" s="4">
        <v>0.75</v>
      </c>
      <c r="D268" s="4">
        <v>2</v>
      </c>
      <c r="E268" s="4" t="s">
        <v>139</v>
      </c>
      <c r="F268" s="4">
        <v>1</v>
      </c>
      <c r="G268" t="s">
        <v>328</v>
      </c>
    </row>
    <row r="269" spans="1:8" x14ac:dyDescent="0.2">
      <c r="A269" s="4">
        <v>1203.3407999999999</v>
      </c>
      <c r="B269" s="4">
        <v>28</v>
      </c>
      <c r="C269" s="4">
        <v>0.75</v>
      </c>
      <c r="D269" s="4">
        <v>2</v>
      </c>
      <c r="E269" s="4" t="s">
        <v>139</v>
      </c>
      <c r="F269" s="4">
        <v>1</v>
      </c>
      <c r="G269" t="s">
        <v>328</v>
      </c>
    </row>
    <row r="270" spans="1:8" x14ac:dyDescent="0.2">
      <c r="A270" s="4">
        <v>1254.18084</v>
      </c>
      <c r="B270" s="4">
        <v>28</v>
      </c>
      <c r="C270" s="4">
        <v>0.75</v>
      </c>
      <c r="D270" s="4">
        <v>2</v>
      </c>
      <c r="E270" s="4" t="s">
        <v>139</v>
      </c>
      <c r="F270" s="4">
        <v>1</v>
      </c>
      <c r="G270" t="s">
        <v>328</v>
      </c>
    </row>
    <row r="271" spans="1:8" x14ac:dyDescent="0.2">
      <c r="A271" s="4">
        <v>1334.4527499999999</v>
      </c>
      <c r="B271" s="4">
        <v>28</v>
      </c>
      <c r="C271" s="4">
        <v>0.75</v>
      </c>
      <c r="D271" s="4">
        <v>2</v>
      </c>
      <c r="E271" s="4" t="s">
        <v>139</v>
      </c>
      <c r="F271" s="4">
        <v>1</v>
      </c>
      <c r="G271" t="s">
        <v>328</v>
      </c>
    </row>
    <row r="272" spans="1:8" x14ac:dyDescent="0.2">
      <c r="A272" s="4">
        <v>1390.55854</v>
      </c>
      <c r="B272" s="4">
        <v>28</v>
      </c>
      <c r="C272" s="4">
        <v>0.75</v>
      </c>
      <c r="D272" s="4">
        <v>2</v>
      </c>
      <c r="E272" s="4" t="s">
        <v>139</v>
      </c>
      <c r="F272" s="4">
        <v>1</v>
      </c>
      <c r="G272" t="s">
        <v>328</v>
      </c>
    </row>
    <row r="273" spans="1:7" x14ac:dyDescent="0.2">
      <c r="A273" s="4">
        <v>1392.6575600000001</v>
      </c>
      <c r="B273" s="4">
        <v>28</v>
      </c>
      <c r="C273" s="4">
        <v>0.75</v>
      </c>
      <c r="D273" s="4">
        <v>2</v>
      </c>
      <c r="E273" s="4" t="s">
        <v>139</v>
      </c>
      <c r="F273" s="4">
        <v>1</v>
      </c>
      <c r="G273" t="s">
        <v>328</v>
      </c>
    </row>
    <row r="274" spans="1:7" x14ac:dyDescent="0.2">
      <c r="A274" s="4">
        <v>1513.11808</v>
      </c>
      <c r="B274" s="4">
        <v>28</v>
      </c>
      <c r="C274" s="4">
        <v>0.75</v>
      </c>
      <c r="D274" s="4">
        <v>2</v>
      </c>
      <c r="E274" s="4" t="s">
        <v>139</v>
      </c>
      <c r="F274" s="4">
        <v>1</v>
      </c>
      <c r="G274" t="s">
        <v>328</v>
      </c>
    </row>
    <row r="275" spans="1:7" x14ac:dyDescent="0.2">
      <c r="A275" s="4">
        <v>1544.2955300000001</v>
      </c>
      <c r="B275" s="4">
        <v>28</v>
      </c>
      <c r="C275" s="4">
        <v>0.75</v>
      </c>
      <c r="D275" s="4">
        <v>2</v>
      </c>
      <c r="E275" s="4" t="s">
        <v>139</v>
      </c>
      <c r="F275" s="4">
        <v>1</v>
      </c>
      <c r="G275" t="s">
        <v>328</v>
      </c>
    </row>
    <row r="276" spans="1:7" x14ac:dyDescent="0.2">
      <c r="A276" s="4">
        <v>1576.9425000000001</v>
      </c>
      <c r="B276" s="4">
        <v>28</v>
      </c>
      <c r="C276" s="4">
        <v>0.75</v>
      </c>
      <c r="D276" s="4">
        <v>2</v>
      </c>
      <c r="E276" s="4" t="s">
        <v>139</v>
      </c>
      <c r="F276" s="4">
        <v>1</v>
      </c>
      <c r="G276" t="s">
        <v>328</v>
      </c>
    </row>
    <row r="277" spans="1:7" x14ac:dyDescent="0.2">
      <c r="A277" s="4">
        <v>1610.06845</v>
      </c>
      <c r="B277" s="4">
        <v>28</v>
      </c>
      <c r="C277" s="4">
        <v>0.75</v>
      </c>
      <c r="D277" s="4">
        <v>2</v>
      </c>
      <c r="E277" s="4" t="s">
        <v>139</v>
      </c>
      <c r="F277" s="4">
        <v>1</v>
      </c>
      <c r="G277" t="s">
        <v>328</v>
      </c>
    </row>
    <row r="278" spans="1:7" x14ac:dyDescent="0.2">
      <c r="A278" s="4">
        <v>1644.96867</v>
      </c>
      <c r="B278" s="4">
        <v>28</v>
      </c>
      <c r="C278" s="4">
        <v>0.75</v>
      </c>
      <c r="D278" s="4">
        <v>2</v>
      </c>
      <c r="E278" s="4" t="s">
        <v>139</v>
      </c>
      <c r="F278" s="4">
        <v>1</v>
      </c>
      <c r="G278" t="s">
        <v>328</v>
      </c>
    </row>
    <row r="279" spans="1:7" x14ac:dyDescent="0.2">
      <c r="A279" s="4">
        <v>1713.23074</v>
      </c>
      <c r="B279" s="4">
        <v>28</v>
      </c>
      <c r="C279" s="4">
        <v>0.75</v>
      </c>
      <c r="D279" s="4">
        <v>2</v>
      </c>
      <c r="E279" s="4" t="s">
        <v>139</v>
      </c>
      <c r="F279" s="4">
        <v>1</v>
      </c>
      <c r="G279" t="s">
        <v>328</v>
      </c>
    </row>
    <row r="280" spans="1:7" x14ac:dyDescent="0.2">
      <c r="A280" s="4">
        <v>1749.4490599999999</v>
      </c>
      <c r="B280" s="4">
        <v>28</v>
      </c>
      <c r="C280" s="4">
        <v>0.75</v>
      </c>
      <c r="D280" s="4">
        <v>2</v>
      </c>
      <c r="E280" s="4" t="s">
        <v>139</v>
      </c>
      <c r="F280" s="4">
        <v>1</v>
      </c>
      <c r="G280" t="s">
        <v>328</v>
      </c>
    </row>
    <row r="281" spans="1:7" x14ac:dyDescent="0.2">
      <c r="A281" s="4">
        <v>1786.0816199999999</v>
      </c>
      <c r="B281" s="4">
        <v>28</v>
      </c>
      <c r="C281" s="4">
        <v>0.75</v>
      </c>
      <c r="D281" s="4">
        <v>2</v>
      </c>
      <c r="E281" s="4" t="s">
        <v>139</v>
      </c>
      <c r="F281" s="4">
        <v>1</v>
      </c>
      <c r="G281" t="s">
        <v>328</v>
      </c>
    </row>
    <row r="282" spans="1:7" x14ac:dyDescent="0.2">
      <c r="A282" s="4">
        <v>1864.8409999999999</v>
      </c>
      <c r="B282" s="4">
        <v>28</v>
      </c>
      <c r="C282" s="4">
        <v>0.75</v>
      </c>
      <c r="D282" s="4">
        <v>2</v>
      </c>
      <c r="E282" s="4" t="s">
        <v>139</v>
      </c>
      <c r="F282" s="4">
        <v>1</v>
      </c>
      <c r="G282" t="s">
        <v>328</v>
      </c>
    </row>
    <row r="283" spans="1:7" x14ac:dyDescent="0.2">
      <c r="A283" s="4">
        <v>1943.6288099999999</v>
      </c>
      <c r="B283" s="4">
        <v>28</v>
      </c>
      <c r="C283" s="4">
        <v>0.75</v>
      </c>
      <c r="D283" s="4">
        <v>2</v>
      </c>
      <c r="E283" s="4" t="s">
        <v>139</v>
      </c>
      <c r="F283" s="4">
        <v>1</v>
      </c>
      <c r="G283" t="s">
        <v>328</v>
      </c>
    </row>
    <row r="284" spans="1:7" x14ac:dyDescent="0.2">
      <c r="A284" s="4">
        <v>1982.2463700000001</v>
      </c>
      <c r="B284" s="4">
        <v>28</v>
      </c>
      <c r="C284" s="4">
        <v>0.75</v>
      </c>
      <c r="D284" s="4">
        <v>2</v>
      </c>
      <c r="E284" s="4" t="s">
        <v>139</v>
      </c>
      <c r="F284" s="4">
        <v>1</v>
      </c>
      <c r="G284" t="s">
        <v>328</v>
      </c>
    </row>
    <row r="285" spans="1:7" x14ac:dyDescent="0.2">
      <c r="A285" s="4">
        <v>1982.50638</v>
      </c>
      <c r="B285" s="4">
        <v>28</v>
      </c>
      <c r="C285" s="4">
        <v>0.75</v>
      </c>
      <c r="D285" s="4">
        <v>2</v>
      </c>
      <c r="E285" s="4" t="s">
        <v>139</v>
      </c>
      <c r="F285" s="4">
        <v>1</v>
      </c>
      <c r="G285" t="s">
        <v>328</v>
      </c>
    </row>
    <row r="286" spans="1:7" x14ac:dyDescent="0.2">
      <c r="A286" s="4">
        <v>2024.0190399999999</v>
      </c>
      <c r="B286" s="4">
        <v>28</v>
      </c>
      <c r="C286" s="4">
        <v>0.75</v>
      </c>
      <c r="D286" s="4">
        <v>2</v>
      </c>
      <c r="E286" s="4" t="s">
        <v>139</v>
      </c>
      <c r="F286" s="4">
        <v>1</v>
      </c>
      <c r="G286" t="s">
        <v>328</v>
      </c>
    </row>
    <row r="287" spans="1:7" x14ac:dyDescent="0.2">
      <c r="A287" s="4">
        <v>2067.6209399999998</v>
      </c>
      <c r="B287" s="4">
        <v>28</v>
      </c>
      <c r="C287" s="4">
        <v>0.75</v>
      </c>
      <c r="D287" s="4">
        <v>2</v>
      </c>
      <c r="E287" s="4" t="s">
        <v>139</v>
      </c>
      <c r="F287" s="4">
        <v>1</v>
      </c>
      <c r="G287" t="s">
        <v>328</v>
      </c>
    </row>
    <row r="288" spans="1:7" x14ac:dyDescent="0.2">
      <c r="A288" s="4">
        <v>2068.1633900000002</v>
      </c>
      <c r="B288" s="4">
        <v>28</v>
      </c>
      <c r="C288" s="4">
        <v>0.75</v>
      </c>
      <c r="D288" s="4">
        <v>2</v>
      </c>
      <c r="E288" s="4" t="s">
        <v>139</v>
      </c>
      <c r="F288" s="4">
        <v>1</v>
      </c>
      <c r="G288" t="s">
        <v>328</v>
      </c>
    </row>
    <row r="289" spans="1:7" x14ac:dyDescent="0.2">
      <c r="A289" s="4">
        <v>2111.3312000000001</v>
      </c>
      <c r="B289" s="4">
        <v>28</v>
      </c>
      <c r="C289" s="4">
        <v>0.75</v>
      </c>
      <c r="D289" s="4">
        <v>2</v>
      </c>
      <c r="E289" s="4" t="s">
        <v>139</v>
      </c>
      <c r="F289" s="4">
        <v>1</v>
      </c>
      <c r="G289" t="s">
        <v>328</v>
      </c>
    </row>
    <row r="290" spans="1:7" x14ac:dyDescent="0.2">
      <c r="A290" s="4">
        <v>2113.40913</v>
      </c>
      <c r="B290" s="4">
        <v>28</v>
      </c>
      <c r="C290" s="4">
        <v>0.75</v>
      </c>
      <c r="D290" s="4">
        <v>2</v>
      </c>
      <c r="E290" s="4" t="s">
        <v>139</v>
      </c>
      <c r="F290" s="4">
        <v>1</v>
      </c>
      <c r="G290" t="s">
        <v>328</v>
      </c>
    </row>
    <row r="291" spans="1:7" x14ac:dyDescent="0.2">
      <c r="A291" s="4">
        <v>2157.6628300000002</v>
      </c>
      <c r="B291" s="4">
        <v>28</v>
      </c>
      <c r="C291" s="4">
        <v>0.75</v>
      </c>
      <c r="D291" s="4">
        <v>2</v>
      </c>
      <c r="E291" s="4" t="s">
        <v>139</v>
      </c>
      <c r="F291" s="4">
        <v>1</v>
      </c>
      <c r="G291" t="s">
        <v>328</v>
      </c>
    </row>
    <row r="292" spans="1:7" x14ac:dyDescent="0.2">
      <c r="A292" s="4">
        <v>2344.1401900000001</v>
      </c>
      <c r="B292" s="4">
        <v>28</v>
      </c>
      <c r="C292" s="4">
        <v>0.75</v>
      </c>
      <c r="D292" s="4">
        <v>2</v>
      </c>
      <c r="E292" s="4" t="s">
        <v>139</v>
      </c>
      <c r="F292" s="4">
        <v>1</v>
      </c>
      <c r="G292" t="s">
        <v>328</v>
      </c>
    </row>
    <row r="293" spans="1:7" x14ac:dyDescent="0.2">
      <c r="A293" s="4">
        <v>2396.5234399999999</v>
      </c>
      <c r="B293" s="4">
        <v>28</v>
      </c>
      <c r="C293" s="4">
        <v>0.75</v>
      </c>
      <c r="D293" s="4">
        <v>2</v>
      </c>
      <c r="E293" s="4" t="s">
        <v>139</v>
      </c>
      <c r="F293" s="4">
        <v>1</v>
      </c>
      <c r="G293" t="s">
        <v>328</v>
      </c>
    </row>
    <row r="294" spans="1:7" x14ac:dyDescent="0.2">
      <c r="A294" s="4">
        <v>2440.61571</v>
      </c>
      <c r="B294" s="4">
        <v>28</v>
      </c>
      <c r="C294" s="4">
        <v>0.75</v>
      </c>
      <c r="D294" s="4">
        <v>2</v>
      </c>
      <c r="E294" s="4" t="s">
        <v>139</v>
      </c>
      <c r="F294" s="4">
        <v>1</v>
      </c>
      <c r="G294" t="s">
        <v>328</v>
      </c>
    </row>
    <row r="295" spans="1:7" x14ac:dyDescent="0.2">
      <c r="A295" s="4">
        <v>2443.33817</v>
      </c>
      <c r="B295" s="4">
        <v>28</v>
      </c>
      <c r="C295" s="4">
        <v>0.75</v>
      </c>
      <c r="D295" s="4">
        <v>2</v>
      </c>
      <c r="E295" s="4" t="s">
        <v>139</v>
      </c>
      <c r="F295" s="4">
        <v>1</v>
      </c>
      <c r="G295" t="s">
        <v>328</v>
      </c>
    </row>
    <row r="296" spans="1:7" x14ac:dyDescent="0.2">
      <c r="A296" s="4">
        <v>2444.7806999999998</v>
      </c>
      <c r="B296" s="4">
        <v>28</v>
      </c>
      <c r="C296" s="4">
        <v>0.75</v>
      </c>
      <c r="D296" s="4">
        <v>2</v>
      </c>
      <c r="E296" s="4" t="s">
        <v>139</v>
      </c>
      <c r="F296" s="4">
        <v>1</v>
      </c>
      <c r="G296" t="s">
        <v>328</v>
      </c>
    </row>
    <row r="297" spans="1:7" x14ac:dyDescent="0.2">
      <c r="A297" s="4">
        <v>2546.23297</v>
      </c>
      <c r="B297" s="4">
        <v>28</v>
      </c>
      <c r="C297" s="4">
        <v>0.75</v>
      </c>
      <c r="D297" s="4">
        <v>2</v>
      </c>
      <c r="E297" s="4" t="s">
        <v>139</v>
      </c>
      <c r="F297" s="4">
        <v>1</v>
      </c>
      <c r="G297" t="s">
        <v>328</v>
      </c>
    </row>
    <row r="298" spans="1:7" x14ac:dyDescent="0.2">
      <c r="A298" s="4">
        <v>2600.0612599999999</v>
      </c>
      <c r="B298" s="4">
        <v>28</v>
      </c>
      <c r="C298" s="4">
        <v>0.75</v>
      </c>
      <c r="D298" s="4">
        <v>2</v>
      </c>
      <c r="E298" s="4" t="s">
        <v>139</v>
      </c>
      <c r="F298" s="4">
        <v>1</v>
      </c>
      <c r="G298" t="s">
        <v>328</v>
      </c>
    </row>
    <row r="299" spans="1:7" x14ac:dyDescent="0.2">
      <c r="A299" s="4">
        <v>2603.3029999999999</v>
      </c>
      <c r="B299" s="4">
        <v>28</v>
      </c>
      <c r="C299" s="4">
        <v>0.75</v>
      </c>
      <c r="D299" s="4">
        <v>2</v>
      </c>
      <c r="E299" s="4" t="s">
        <v>139</v>
      </c>
      <c r="F299" s="4">
        <v>1</v>
      </c>
      <c r="G299" t="s">
        <v>328</v>
      </c>
    </row>
    <row r="300" spans="1:7" x14ac:dyDescent="0.2">
      <c r="A300" s="4">
        <v>2654.67929</v>
      </c>
      <c r="B300" s="4">
        <v>28</v>
      </c>
      <c r="C300" s="4">
        <v>0.75</v>
      </c>
      <c r="D300" s="4">
        <v>2</v>
      </c>
      <c r="E300" s="4" t="s">
        <v>139</v>
      </c>
      <c r="F300" s="4">
        <v>1</v>
      </c>
      <c r="G300" t="s">
        <v>328</v>
      </c>
    </row>
    <row r="301" spans="1:7" x14ac:dyDescent="0.2">
      <c r="A301" s="4">
        <v>2710.97795</v>
      </c>
      <c r="B301" s="4">
        <v>28</v>
      </c>
      <c r="C301" s="4">
        <v>0.75</v>
      </c>
      <c r="D301" s="4">
        <v>2</v>
      </c>
      <c r="E301" s="4" t="s">
        <v>139</v>
      </c>
      <c r="F301" s="4">
        <v>1</v>
      </c>
      <c r="G301" t="s">
        <v>328</v>
      </c>
    </row>
    <row r="302" spans="1:7" x14ac:dyDescent="0.2">
      <c r="A302" s="4">
        <v>2714.5360000000001</v>
      </c>
      <c r="B302" s="4">
        <v>28</v>
      </c>
      <c r="C302" s="4">
        <v>0.75</v>
      </c>
      <c r="D302" s="4">
        <v>2</v>
      </c>
      <c r="E302" s="4" t="s">
        <v>139</v>
      </c>
      <c r="F302" s="4">
        <v>1</v>
      </c>
      <c r="G302" t="s">
        <v>328</v>
      </c>
    </row>
    <row r="303" spans="1:7" x14ac:dyDescent="0.2">
      <c r="A303" s="4">
        <v>2827.9241499999998</v>
      </c>
      <c r="B303" s="4">
        <v>28</v>
      </c>
      <c r="C303" s="4">
        <v>0.75</v>
      </c>
      <c r="D303" s="4">
        <v>2</v>
      </c>
      <c r="E303" s="4" t="s">
        <v>139</v>
      </c>
      <c r="F303" s="4">
        <v>1</v>
      </c>
      <c r="G303" t="s">
        <v>328</v>
      </c>
    </row>
    <row r="304" spans="1:7" x14ac:dyDescent="0.2">
      <c r="A304" s="4">
        <v>2887.1394300000002</v>
      </c>
      <c r="B304" s="4">
        <v>28</v>
      </c>
      <c r="C304" s="4">
        <v>0.75</v>
      </c>
      <c r="D304" s="4">
        <v>2</v>
      </c>
      <c r="E304" s="4" t="s">
        <v>139</v>
      </c>
      <c r="F304" s="4">
        <v>1</v>
      </c>
      <c r="G304" t="s">
        <v>328</v>
      </c>
    </row>
    <row r="305" spans="1:7" x14ac:dyDescent="0.2">
      <c r="A305" s="4">
        <v>2949.5282999999999</v>
      </c>
      <c r="B305" s="4">
        <v>28</v>
      </c>
      <c r="C305" s="4">
        <v>0.75</v>
      </c>
      <c r="D305" s="4">
        <v>2</v>
      </c>
      <c r="E305" s="4" t="s">
        <v>139</v>
      </c>
      <c r="F305" s="4">
        <v>1</v>
      </c>
      <c r="G305" t="s">
        <v>328</v>
      </c>
    </row>
    <row r="306" spans="1:7" x14ac:dyDescent="0.2">
      <c r="A306" s="4">
        <v>2950.1086500000001</v>
      </c>
      <c r="B306" s="4">
        <v>28</v>
      </c>
      <c r="C306" s="4">
        <v>0.75</v>
      </c>
      <c r="D306" s="4">
        <v>2</v>
      </c>
      <c r="E306" s="4" t="s">
        <v>139</v>
      </c>
      <c r="F306" s="4">
        <v>1</v>
      </c>
      <c r="G306" t="s">
        <v>328</v>
      </c>
    </row>
    <row r="307" spans="1:7" x14ac:dyDescent="0.2">
      <c r="A307" s="4">
        <v>3012.2774599999998</v>
      </c>
      <c r="B307" s="4">
        <v>28</v>
      </c>
      <c r="C307" s="4">
        <v>0.75</v>
      </c>
      <c r="D307" s="4">
        <v>2</v>
      </c>
      <c r="E307" s="4" t="s">
        <v>139</v>
      </c>
      <c r="F307" s="4">
        <v>1</v>
      </c>
      <c r="G307" t="s">
        <v>328</v>
      </c>
    </row>
    <row r="308" spans="1:7" x14ac:dyDescent="0.2">
      <c r="A308" s="4">
        <v>3073.1352999999999</v>
      </c>
      <c r="B308" s="4">
        <v>28</v>
      </c>
      <c r="C308" s="4">
        <v>0.75</v>
      </c>
      <c r="D308" s="4">
        <v>2</v>
      </c>
      <c r="E308" s="4" t="s">
        <v>139</v>
      </c>
      <c r="F308" s="4">
        <v>1</v>
      </c>
      <c r="G308" t="s">
        <v>328</v>
      </c>
    </row>
    <row r="309" spans="1:7" x14ac:dyDescent="0.2">
      <c r="A309" s="4">
        <v>3137.6909300000002</v>
      </c>
      <c r="B309" s="4">
        <v>28</v>
      </c>
      <c r="C309" s="4">
        <v>0.75</v>
      </c>
      <c r="D309" s="4">
        <v>2</v>
      </c>
      <c r="E309" s="4" t="s">
        <v>139</v>
      </c>
      <c r="F309" s="4">
        <v>1</v>
      </c>
      <c r="G309" t="s">
        <v>328</v>
      </c>
    </row>
    <row r="310" spans="1:7" x14ac:dyDescent="0.2">
      <c r="A310" s="4">
        <v>3202.3423400000001</v>
      </c>
      <c r="B310" s="4">
        <v>28</v>
      </c>
      <c r="C310" s="4">
        <v>0.75</v>
      </c>
      <c r="D310" s="4">
        <v>2</v>
      </c>
      <c r="E310" s="4" t="s">
        <v>139</v>
      </c>
      <c r="F310" s="4">
        <v>1</v>
      </c>
      <c r="G310" t="s">
        <v>328</v>
      </c>
    </row>
    <row r="311" spans="1:7" x14ac:dyDescent="0.2">
      <c r="A311" s="4">
        <v>3205.0736299999999</v>
      </c>
      <c r="B311" s="4">
        <v>28</v>
      </c>
      <c r="C311" s="4">
        <v>0.75</v>
      </c>
      <c r="D311" s="4">
        <v>2</v>
      </c>
      <c r="E311" s="4" t="s">
        <v>139</v>
      </c>
      <c r="F311" s="4">
        <v>1</v>
      </c>
      <c r="G311" t="s">
        <v>328</v>
      </c>
    </row>
    <row r="312" spans="1:7" x14ac:dyDescent="0.2">
      <c r="A312" s="4">
        <v>3338.7329399999999</v>
      </c>
      <c r="B312" s="4">
        <v>28</v>
      </c>
      <c r="C312" s="4">
        <v>0.75</v>
      </c>
      <c r="D312" s="4">
        <v>2</v>
      </c>
      <c r="E312" s="4" t="s">
        <v>139</v>
      </c>
      <c r="F312" s="4">
        <v>1</v>
      </c>
      <c r="G312" t="s">
        <v>328</v>
      </c>
    </row>
    <row r="313" spans="1:7" x14ac:dyDescent="0.2">
      <c r="A313" s="4">
        <v>3343.99197</v>
      </c>
      <c r="B313" s="4">
        <v>28</v>
      </c>
      <c r="C313" s="4">
        <v>0.75</v>
      </c>
      <c r="D313" s="4">
        <v>2</v>
      </c>
      <c r="E313" s="4" t="s">
        <v>139</v>
      </c>
      <c r="F313" s="4">
        <v>1</v>
      </c>
      <c r="G313" t="s">
        <v>328</v>
      </c>
    </row>
    <row r="314" spans="1:7" x14ac:dyDescent="0.2">
      <c r="A314" s="4">
        <v>3345.7468199999998</v>
      </c>
      <c r="B314" s="4">
        <v>28</v>
      </c>
      <c r="C314" s="4">
        <v>0.75</v>
      </c>
      <c r="D314" s="4">
        <v>2</v>
      </c>
      <c r="E314" s="4" t="s">
        <v>139</v>
      </c>
      <c r="F314" s="4">
        <v>1</v>
      </c>
      <c r="G314" t="s">
        <v>328</v>
      </c>
    </row>
    <row r="315" spans="1:7" x14ac:dyDescent="0.2">
      <c r="A315" s="4">
        <v>3479.1067699999999</v>
      </c>
      <c r="B315" s="4">
        <v>28</v>
      </c>
      <c r="C315" s="4">
        <v>0.75</v>
      </c>
      <c r="D315" s="4">
        <v>2</v>
      </c>
      <c r="E315" s="4" t="s">
        <v>139</v>
      </c>
      <c r="F315" s="4">
        <v>1</v>
      </c>
      <c r="G315" t="s">
        <v>328</v>
      </c>
    </row>
    <row r="316" spans="1:7" x14ac:dyDescent="0.2">
      <c r="A316" s="4">
        <v>3481.1608200000001</v>
      </c>
      <c r="B316" s="4">
        <v>28</v>
      </c>
      <c r="C316" s="4">
        <v>0.75</v>
      </c>
      <c r="D316" s="4">
        <v>2</v>
      </c>
      <c r="E316" s="4" t="s">
        <v>139</v>
      </c>
      <c r="F316" s="4">
        <v>1</v>
      </c>
      <c r="G316" t="s">
        <v>328</v>
      </c>
    </row>
    <row r="317" spans="1:7" x14ac:dyDescent="0.2">
      <c r="A317" s="4">
        <v>3485.9582999999998</v>
      </c>
      <c r="B317" s="4">
        <v>28</v>
      </c>
      <c r="C317" s="4">
        <v>0.75</v>
      </c>
      <c r="D317" s="4">
        <v>2</v>
      </c>
      <c r="E317" s="4" t="s">
        <v>139</v>
      </c>
      <c r="F317" s="4">
        <v>1</v>
      </c>
      <c r="G317" t="s">
        <v>328</v>
      </c>
    </row>
    <row r="318" spans="1:7" x14ac:dyDescent="0.2">
      <c r="A318" s="4">
        <v>3488.24514</v>
      </c>
      <c r="B318" s="4">
        <v>28</v>
      </c>
      <c r="C318" s="4">
        <v>0.75</v>
      </c>
      <c r="D318" s="4">
        <v>2</v>
      </c>
      <c r="E318" s="4" t="s">
        <v>139</v>
      </c>
      <c r="F318" s="4">
        <v>1</v>
      </c>
      <c r="G318" t="s">
        <v>328</v>
      </c>
    </row>
    <row r="319" spans="1:7" x14ac:dyDescent="0.2">
      <c r="A319" s="4">
        <v>3554.98695</v>
      </c>
      <c r="B319" s="4">
        <v>28</v>
      </c>
      <c r="C319" s="4">
        <v>0.75</v>
      </c>
      <c r="D319" s="4">
        <v>2</v>
      </c>
      <c r="E319" s="4" t="s">
        <v>139</v>
      </c>
      <c r="F319" s="4">
        <v>1</v>
      </c>
      <c r="G319" t="s">
        <v>328</v>
      </c>
    </row>
    <row r="320" spans="1:7" x14ac:dyDescent="0.2">
      <c r="A320" s="4">
        <v>3558.7190799999998</v>
      </c>
      <c r="B320" s="4">
        <v>28</v>
      </c>
      <c r="C320" s="4">
        <v>0.75</v>
      </c>
      <c r="D320" s="4">
        <v>2</v>
      </c>
      <c r="E320" s="4" t="s">
        <v>139</v>
      </c>
      <c r="F320" s="4">
        <v>1</v>
      </c>
      <c r="G320" t="s">
        <v>328</v>
      </c>
    </row>
    <row r="321" spans="1:7" x14ac:dyDescent="0.2">
      <c r="A321" s="4">
        <v>3785.74451</v>
      </c>
      <c r="B321" s="4">
        <v>28</v>
      </c>
      <c r="C321" s="4">
        <v>0.75</v>
      </c>
      <c r="D321" s="4">
        <v>2</v>
      </c>
      <c r="E321" s="4" t="s">
        <v>139</v>
      </c>
      <c r="F321" s="4">
        <v>1</v>
      </c>
      <c r="G321" t="s">
        <v>328</v>
      </c>
    </row>
    <row r="322" spans="1:7" x14ac:dyDescent="0.2">
      <c r="A322" s="4">
        <v>3949.0540099999998</v>
      </c>
      <c r="B322" s="4">
        <v>28</v>
      </c>
      <c r="C322" s="4">
        <v>0.75</v>
      </c>
      <c r="D322" s="4">
        <v>2</v>
      </c>
      <c r="E322" s="4" t="s">
        <v>139</v>
      </c>
      <c r="F322" s="4">
        <v>1</v>
      </c>
      <c r="G322" t="s">
        <v>328</v>
      </c>
    </row>
    <row r="323" spans="1:7" x14ac:dyDescent="0.2">
      <c r="A323" s="4">
        <v>3951.1263899999999</v>
      </c>
      <c r="B323" s="4">
        <v>28</v>
      </c>
      <c r="C323" s="4">
        <v>0.75</v>
      </c>
      <c r="D323" s="4">
        <v>2</v>
      </c>
      <c r="E323" s="4" t="s">
        <v>139</v>
      </c>
      <c r="F323" s="4">
        <v>1</v>
      </c>
      <c r="G323" t="s">
        <v>328</v>
      </c>
    </row>
    <row r="324" spans="1:7" x14ac:dyDescent="0.2">
      <c r="A324" s="4">
        <v>4028.57359</v>
      </c>
      <c r="B324" s="4">
        <v>28</v>
      </c>
      <c r="C324" s="4">
        <v>0.75</v>
      </c>
      <c r="D324" s="4">
        <v>2</v>
      </c>
      <c r="E324" s="4" t="s">
        <v>139</v>
      </c>
      <c r="F324" s="4">
        <v>1</v>
      </c>
      <c r="G324" t="s">
        <v>328</v>
      </c>
    </row>
    <row r="325" spans="1:7" x14ac:dyDescent="0.2">
      <c r="A325" s="4">
        <v>4113.7390999999998</v>
      </c>
      <c r="B325" s="4">
        <v>28</v>
      </c>
      <c r="C325" s="4">
        <v>0.75</v>
      </c>
      <c r="D325" s="4">
        <v>2</v>
      </c>
      <c r="E325" s="4" t="s">
        <v>139</v>
      </c>
      <c r="F325" s="4">
        <v>1</v>
      </c>
      <c r="G325" t="s">
        <v>328</v>
      </c>
    </row>
    <row r="326" spans="1:7" x14ac:dyDescent="0.2">
      <c r="A326" s="4">
        <v>4288.1031700000003</v>
      </c>
      <c r="B326" s="4">
        <v>28</v>
      </c>
      <c r="C326" s="4">
        <v>0.75</v>
      </c>
      <c r="D326" s="4">
        <v>2</v>
      </c>
      <c r="E326" s="4" t="s">
        <v>139</v>
      </c>
      <c r="F326" s="4">
        <v>1</v>
      </c>
      <c r="G326" t="s">
        <v>328</v>
      </c>
    </row>
    <row r="327" spans="1:7" x14ac:dyDescent="0.2">
      <c r="A327" s="4">
        <v>4288.3843900000002</v>
      </c>
      <c r="B327" s="4">
        <v>28</v>
      </c>
      <c r="C327" s="4">
        <v>0.75</v>
      </c>
      <c r="D327" s="4">
        <v>2</v>
      </c>
      <c r="E327" s="4" t="s">
        <v>139</v>
      </c>
      <c r="F327" s="4">
        <v>1</v>
      </c>
      <c r="G327" t="s">
        <v>328</v>
      </c>
    </row>
    <row r="328" spans="1:7" x14ac:dyDescent="0.2">
      <c r="A328" s="4">
        <v>4288.9468900000002</v>
      </c>
      <c r="B328" s="4">
        <v>28</v>
      </c>
      <c r="C328" s="4">
        <v>0.75</v>
      </c>
      <c r="D328" s="4">
        <v>2</v>
      </c>
      <c r="E328" s="4" t="s">
        <v>139</v>
      </c>
      <c r="F328" s="4">
        <v>1</v>
      </c>
      <c r="G328" t="s">
        <v>328</v>
      </c>
    </row>
    <row r="329" spans="1:7" x14ac:dyDescent="0.2">
      <c r="A329" s="4">
        <v>4294.5759600000001</v>
      </c>
      <c r="B329" s="4">
        <v>28</v>
      </c>
      <c r="C329" s="4">
        <v>0.75</v>
      </c>
      <c r="D329" s="4">
        <v>2</v>
      </c>
      <c r="E329" s="4" t="s">
        <v>139</v>
      </c>
      <c r="F329" s="4">
        <v>1</v>
      </c>
      <c r="G329" t="s">
        <v>328</v>
      </c>
    </row>
    <row r="330" spans="1:7" x14ac:dyDescent="0.2">
      <c r="A330" s="4">
        <v>4378.7552299999998</v>
      </c>
      <c r="B330" s="4">
        <v>28</v>
      </c>
      <c r="C330" s="4">
        <v>0.75</v>
      </c>
      <c r="D330" s="4">
        <v>2</v>
      </c>
      <c r="E330" s="4" t="s">
        <v>139</v>
      </c>
      <c r="F330" s="4">
        <v>1</v>
      </c>
      <c r="G330" t="s">
        <v>328</v>
      </c>
    </row>
    <row r="331" spans="1:7" x14ac:dyDescent="0.2">
      <c r="A331" s="4">
        <v>4384.5021699999998</v>
      </c>
      <c r="B331" s="4">
        <v>28</v>
      </c>
      <c r="C331" s="4">
        <v>0.75</v>
      </c>
      <c r="D331" s="4">
        <v>2</v>
      </c>
      <c r="E331" s="4" t="s">
        <v>139</v>
      </c>
      <c r="F331" s="4">
        <v>1</v>
      </c>
      <c r="G331" t="s">
        <v>328</v>
      </c>
    </row>
    <row r="332" spans="1:7" x14ac:dyDescent="0.2">
      <c r="A332" s="4">
        <v>4562.85581</v>
      </c>
      <c r="B332" s="4">
        <v>28</v>
      </c>
      <c r="C332" s="4">
        <v>0.75</v>
      </c>
      <c r="D332" s="4">
        <v>2</v>
      </c>
      <c r="E332" s="4" t="s">
        <v>139</v>
      </c>
      <c r="F332" s="4">
        <v>1</v>
      </c>
      <c r="G332" t="s">
        <v>328</v>
      </c>
    </row>
    <row r="333" spans="1:7" x14ac:dyDescent="0.2">
      <c r="A333" s="4">
        <v>4670.6355999999996</v>
      </c>
      <c r="B333" s="4">
        <v>28</v>
      </c>
      <c r="C333" s="4">
        <v>0.75</v>
      </c>
      <c r="D333" s="4">
        <v>2</v>
      </c>
      <c r="E333" s="4" t="s">
        <v>139</v>
      </c>
      <c r="F333" s="4">
        <v>1</v>
      </c>
      <c r="G333" t="s">
        <v>328</v>
      </c>
    </row>
    <row r="334" spans="1:7" x14ac:dyDescent="0.2">
      <c r="A334" s="4">
        <v>4860.3098799999998</v>
      </c>
      <c r="B334" s="4">
        <v>28</v>
      </c>
      <c r="C334" s="4">
        <v>0.75</v>
      </c>
      <c r="D334" s="4">
        <v>2</v>
      </c>
      <c r="E334" s="4" t="s">
        <v>139</v>
      </c>
      <c r="F334" s="4">
        <v>1</v>
      </c>
      <c r="G334" t="s">
        <v>328</v>
      </c>
    </row>
    <row r="335" spans="1:7" x14ac:dyDescent="0.2">
      <c r="A335" s="4">
        <v>4863.1793799999996</v>
      </c>
      <c r="B335" s="4">
        <v>28</v>
      </c>
      <c r="C335" s="4">
        <v>0.75</v>
      </c>
      <c r="D335" s="4">
        <v>2</v>
      </c>
      <c r="E335" s="4" t="s">
        <v>139</v>
      </c>
      <c r="F335" s="4">
        <v>1</v>
      </c>
      <c r="G335" t="s">
        <v>328</v>
      </c>
    </row>
    <row r="336" spans="1:7" x14ac:dyDescent="0.2">
      <c r="A336" s="4">
        <v>4867.0080099999996</v>
      </c>
      <c r="B336" s="4">
        <v>28</v>
      </c>
      <c r="C336" s="4">
        <v>0.75</v>
      </c>
      <c r="D336" s="4">
        <v>2</v>
      </c>
      <c r="E336" s="4" t="s">
        <v>139</v>
      </c>
      <c r="F336" s="4">
        <v>1</v>
      </c>
      <c r="G336" t="s">
        <v>328</v>
      </c>
    </row>
    <row r="337" spans="1:7" x14ac:dyDescent="0.2">
      <c r="A337" s="4">
        <v>4963.0586000000003</v>
      </c>
      <c r="B337" s="4">
        <v>28</v>
      </c>
      <c r="C337" s="4">
        <v>0.75</v>
      </c>
      <c r="D337" s="4">
        <v>2</v>
      </c>
      <c r="E337" s="4" t="s">
        <v>139</v>
      </c>
      <c r="F337" s="4">
        <v>1</v>
      </c>
      <c r="G337" t="s">
        <v>328</v>
      </c>
    </row>
    <row r="338" spans="1:7" x14ac:dyDescent="0.2">
      <c r="A338" s="4">
        <v>4965.3374599999997</v>
      </c>
      <c r="B338" s="4">
        <v>28</v>
      </c>
      <c r="C338" s="4">
        <v>0.75</v>
      </c>
      <c r="D338" s="4">
        <v>2</v>
      </c>
      <c r="E338" s="4" t="s">
        <v>139</v>
      </c>
      <c r="F338" s="4">
        <v>1</v>
      </c>
      <c r="G338" t="s">
        <v>328</v>
      </c>
    </row>
    <row r="339" spans="1:7" x14ac:dyDescent="0.2">
      <c r="A339" s="4">
        <v>4968.92065</v>
      </c>
      <c r="B339" s="4">
        <v>28</v>
      </c>
      <c r="C339" s="4">
        <v>0.75</v>
      </c>
      <c r="D339" s="4">
        <v>2</v>
      </c>
      <c r="E339" s="4" t="s">
        <v>139</v>
      </c>
      <c r="F339" s="4">
        <v>1</v>
      </c>
      <c r="G339" t="s">
        <v>328</v>
      </c>
    </row>
    <row r="340" spans="1:7" x14ac:dyDescent="0.2">
      <c r="A340" s="4">
        <v>5070.3064999999997</v>
      </c>
      <c r="B340" s="4">
        <v>28</v>
      </c>
      <c r="C340" s="4">
        <v>0.75</v>
      </c>
      <c r="D340" s="4">
        <v>2</v>
      </c>
      <c r="E340" s="4" t="s">
        <v>139</v>
      </c>
      <c r="F340" s="4">
        <v>1</v>
      </c>
      <c r="G340" t="s">
        <v>328</v>
      </c>
    </row>
    <row r="341" spans="1:7" x14ac:dyDescent="0.2">
      <c r="A341" s="4">
        <v>5288.3357900000001</v>
      </c>
      <c r="B341" s="4">
        <v>28</v>
      </c>
      <c r="C341" s="4">
        <v>0.75</v>
      </c>
      <c r="D341" s="4">
        <v>2</v>
      </c>
      <c r="E341" s="4" t="s">
        <v>139</v>
      </c>
      <c r="F341" s="4">
        <v>1</v>
      </c>
      <c r="G341" t="s">
        <v>328</v>
      </c>
    </row>
    <row r="342" spans="1:7" x14ac:dyDescent="0.2">
      <c r="A342" s="4">
        <v>5395.1774299999997</v>
      </c>
      <c r="B342" s="4">
        <v>28</v>
      </c>
      <c r="C342" s="4">
        <v>0.75</v>
      </c>
      <c r="D342" s="4">
        <v>2</v>
      </c>
      <c r="E342" s="4" t="s">
        <v>139</v>
      </c>
      <c r="F342" s="4">
        <v>1</v>
      </c>
      <c r="G342" t="s">
        <v>328</v>
      </c>
    </row>
    <row r="343" spans="1:7" x14ac:dyDescent="0.2">
      <c r="A343" s="4">
        <v>5399.7790000000005</v>
      </c>
      <c r="B343" s="4">
        <v>28</v>
      </c>
      <c r="C343" s="4">
        <v>0.75</v>
      </c>
      <c r="D343" s="4">
        <v>2</v>
      </c>
      <c r="E343" s="4" t="s">
        <v>139</v>
      </c>
      <c r="F343" s="4">
        <v>1</v>
      </c>
      <c r="G343" t="s">
        <v>328</v>
      </c>
    </row>
    <row r="344" spans="1:7" x14ac:dyDescent="0.2">
      <c r="A344" s="4">
        <v>5631.9759999999997</v>
      </c>
      <c r="B344" s="4">
        <v>28</v>
      </c>
      <c r="C344" s="4">
        <v>0.75</v>
      </c>
      <c r="D344" s="4">
        <v>2</v>
      </c>
      <c r="E344" s="4" t="s">
        <v>139</v>
      </c>
      <c r="F344" s="4">
        <v>1</v>
      </c>
      <c r="G344" t="s">
        <v>328</v>
      </c>
    </row>
    <row r="345" spans="1:7" x14ac:dyDescent="0.2">
      <c r="A345" s="4">
        <v>5742.7466400000003</v>
      </c>
      <c r="B345" s="4">
        <v>28</v>
      </c>
      <c r="C345" s="4">
        <v>0.75</v>
      </c>
      <c r="D345" s="4">
        <v>2</v>
      </c>
      <c r="E345" s="4" t="s">
        <v>139</v>
      </c>
      <c r="F345" s="4">
        <v>1</v>
      </c>
      <c r="G345" t="s">
        <v>328</v>
      </c>
    </row>
    <row r="346" spans="1:7" x14ac:dyDescent="0.2">
      <c r="A346" s="4">
        <v>5995.9798199999996</v>
      </c>
      <c r="B346" s="4">
        <v>28</v>
      </c>
      <c r="C346" s="4">
        <v>0.75</v>
      </c>
      <c r="D346" s="4">
        <v>2</v>
      </c>
      <c r="E346" s="4" t="s">
        <v>139</v>
      </c>
      <c r="F346" s="4">
        <v>1</v>
      </c>
      <c r="G346" t="s">
        <v>328</v>
      </c>
    </row>
    <row r="347" spans="1:7" x14ac:dyDescent="0.2">
      <c r="A347" s="4">
        <v>6113.1079</v>
      </c>
      <c r="B347" s="4">
        <v>28</v>
      </c>
      <c r="C347" s="4">
        <v>0.75</v>
      </c>
      <c r="D347" s="4">
        <v>2</v>
      </c>
      <c r="E347" s="4" t="s">
        <v>139</v>
      </c>
      <c r="F347" s="4">
        <v>1</v>
      </c>
      <c r="G347" t="s">
        <v>328</v>
      </c>
    </row>
    <row r="348" spans="1:7" x14ac:dyDescent="0.2">
      <c r="A348" s="4">
        <v>6115.91482</v>
      </c>
      <c r="B348" s="4">
        <v>28</v>
      </c>
      <c r="C348" s="4">
        <v>0.75</v>
      </c>
      <c r="D348" s="4">
        <v>2</v>
      </c>
      <c r="E348" s="4" t="s">
        <v>139</v>
      </c>
      <c r="F348" s="4">
        <v>1</v>
      </c>
      <c r="G348" t="s">
        <v>328</v>
      </c>
    </row>
    <row r="349" spans="1:7" x14ac:dyDescent="0.2">
      <c r="A349" s="4">
        <v>6379.7432399999998</v>
      </c>
      <c r="B349" s="4">
        <v>28</v>
      </c>
      <c r="C349" s="4">
        <v>0.75</v>
      </c>
      <c r="D349" s="4">
        <v>2</v>
      </c>
      <c r="E349" s="4" t="s">
        <v>139</v>
      </c>
      <c r="F349" s="4">
        <v>1</v>
      </c>
      <c r="G349" t="s">
        <v>328</v>
      </c>
    </row>
    <row r="350" spans="1:7" x14ac:dyDescent="0.2">
      <c r="A350" s="4">
        <v>6653.6435300000003</v>
      </c>
      <c r="B350" s="4">
        <v>28</v>
      </c>
      <c r="C350" s="4">
        <v>0.75</v>
      </c>
      <c r="D350" s="4">
        <v>2</v>
      </c>
      <c r="E350" s="4" t="s">
        <v>139</v>
      </c>
      <c r="F350" s="4">
        <v>1</v>
      </c>
      <c r="G350" t="s">
        <v>328</v>
      </c>
    </row>
    <row r="351" spans="1:7" x14ac:dyDescent="0.2">
      <c r="A351" s="4">
        <v>7076.7146000000002</v>
      </c>
      <c r="B351" s="4">
        <v>28</v>
      </c>
      <c r="C351" s="4">
        <v>0.75</v>
      </c>
      <c r="D351" s="4">
        <v>2</v>
      </c>
      <c r="E351" s="4" t="s">
        <v>139</v>
      </c>
      <c r="F351" s="4">
        <v>1</v>
      </c>
      <c r="G351" t="s">
        <v>328</v>
      </c>
    </row>
    <row r="352" spans="1:7" x14ac:dyDescent="0.2">
      <c r="A352" s="4">
        <v>7223.0023700000002</v>
      </c>
      <c r="B352" s="4">
        <v>28</v>
      </c>
      <c r="C352" s="4">
        <v>0.75</v>
      </c>
      <c r="D352" s="4">
        <v>2</v>
      </c>
      <c r="E352" s="4" t="s">
        <v>139</v>
      </c>
      <c r="F352" s="4">
        <v>1</v>
      </c>
      <c r="G352" t="s">
        <v>328</v>
      </c>
    </row>
    <row r="353" spans="1:8" x14ac:dyDescent="0.2">
      <c r="A353" s="4">
        <v>7382.9583000000002</v>
      </c>
      <c r="B353" s="4">
        <v>28</v>
      </c>
      <c r="C353" s="4">
        <v>0.75</v>
      </c>
      <c r="D353" s="4">
        <v>2</v>
      </c>
      <c r="E353" s="4" t="s">
        <v>139</v>
      </c>
      <c r="F353" s="4">
        <v>1</v>
      </c>
      <c r="G353" t="s">
        <v>328</v>
      </c>
    </row>
    <row r="354" spans="1:8" x14ac:dyDescent="0.2">
      <c r="A354" s="4">
        <v>7540.52009</v>
      </c>
      <c r="B354" s="4">
        <v>28</v>
      </c>
      <c r="C354" s="4">
        <v>0.75</v>
      </c>
      <c r="D354" s="4">
        <v>2</v>
      </c>
      <c r="E354" s="4" t="s">
        <v>139</v>
      </c>
      <c r="F354" s="4">
        <v>1</v>
      </c>
      <c r="G354" t="s">
        <v>328</v>
      </c>
    </row>
    <row r="355" spans="1:8" x14ac:dyDescent="0.2">
      <c r="A355" s="4">
        <v>8189.5284600000005</v>
      </c>
      <c r="B355" s="4">
        <v>28</v>
      </c>
      <c r="C355" s="4">
        <v>0.75</v>
      </c>
      <c r="D355" s="4">
        <v>2</v>
      </c>
      <c r="E355" s="4" t="s">
        <v>139</v>
      </c>
      <c r="F355" s="4">
        <v>1</v>
      </c>
      <c r="G355" t="s">
        <v>328</v>
      </c>
    </row>
    <row r="356" spans="1:8" x14ac:dyDescent="0.2">
      <c r="A356" s="4">
        <v>8193.28881</v>
      </c>
      <c r="B356" s="4">
        <v>28</v>
      </c>
      <c r="C356" s="4">
        <v>0.75</v>
      </c>
      <c r="D356" s="4">
        <v>2</v>
      </c>
      <c r="E356" s="4" t="s">
        <v>139</v>
      </c>
      <c r="F356" s="4">
        <v>1</v>
      </c>
      <c r="G356" t="s">
        <v>328</v>
      </c>
    </row>
    <row r="357" spans="1:8" x14ac:dyDescent="0.2">
      <c r="A357" s="4">
        <v>8362.1096600000001</v>
      </c>
      <c r="B357" s="4">
        <v>28</v>
      </c>
      <c r="C357" s="4">
        <v>0.75</v>
      </c>
      <c r="D357" s="4">
        <v>2</v>
      </c>
      <c r="E357" s="4" t="s">
        <v>139</v>
      </c>
      <c r="F357" s="4">
        <v>1</v>
      </c>
      <c r="G357" t="s">
        <v>328</v>
      </c>
    </row>
    <row r="358" spans="1:8" x14ac:dyDescent="0.2">
      <c r="A358" s="4">
        <v>8365.4006300000001</v>
      </c>
      <c r="B358" s="4">
        <v>28</v>
      </c>
      <c r="C358" s="4">
        <v>0.75</v>
      </c>
      <c r="D358" s="4">
        <v>2</v>
      </c>
      <c r="E358" s="4" t="s">
        <v>139</v>
      </c>
      <c r="F358" s="4">
        <v>1</v>
      </c>
      <c r="G358" t="s">
        <v>328</v>
      </c>
    </row>
    <row r="359" spans="1:8" x14ac:dyDescent="0.2">
      <c r="A359" s="4">
        <v>8721.6904500000001</v>
      </c>
      <c r="B359" s="4">
        <v>28</v>
      </c>
      <c r="C359" s="4">
        <v>0.75</v>
      </c>
      <c r="D359" s="4">
        <v>2</v>
      </c>
      <c r="E359" s="4" t="s">
        <v>139</v>
      </c>
      <c r="F359" s="4">
        <v>1</v>
      </c>
      <c r="G359" t="s">
        <v>328</v>
      </c>
    </row>
    <row r="360" spans="1:8" x14ac:dyDescent="0.2">
      <c r="A360" s="4">
        <v>10960.453299999999</v>
      </c>
      <c r="B360" s="4">
        <v>28</v>
      </c>
      <c r="C360" s="4">
        <v>0.75</v>
      </c>
      <c r="D360" s="4">
        <v>2</v>
      </c>
      <c r="E360" s="4" t="s">
        <v>139</v>
      </c>
      <c r="F360" s="4">
        <v>1</v>
      </c>
      <c r="G360" t="s">
        <v>328</v>
      </c>
    </row>
    <row r="361" spans="1:8" x14ac:dyDescent="0.2">
      <c r="A361" s="4">
        <v>11191.427299999999</v>
      </c>
      <c r="B361" s="4">
        <v>28</v>
      </c>
      <c r="C361" s="4">
        <v>0.75</v>
      </c>
      <c r="D361" s="4">
        <v>2</v>
      </c>
      <c r="E361" s="4" t="s">
        <v>139</v>
      </c>
      <c r="F361" s="4">
        <v>1</v>
      </c>
      <c r="G361" t="s">
        <v>328</v>
      </c>
    </row>
    <row r="362" spans="1:8" x14ac:dyDescent="0.2">
      <c r="A362" s="4">
        <v>11427.268700000001</v>
      </c>
      <c r="B362" s="4">
        <v>28</v>
      </c>
      <c r="C362" s="4">
        <v>0.75</v>
      </c>
      <c r="D362" s="4">
        <v>2</v>
      </c>
      <c r="E362" s="4" t="s">
        <v>139</v>
      </c>
      <c r="F362" s="4">
        <v>1</v>
      </c>
      <c r="G362" t="s">
        <v>328</v>
      </c>
    </row>
    <row r="363" spans="1:8" x14ac:dyDescent="0.2">
      <c r="A363" s="4">
        <v>12956.3771</v>
      </c>
      <c r="B363" s="4">
        <v>28</v>
      </c>
      <c r="C363" s="4">
        <v>0.75</v>
      </c>
      <c r="D363" s="4">
        <v>2</v>
      </c>
      <c r="E363" s="4" t="s">
        <v>139</v>
      </c>
      <c r="F363" s="4">
        <v>1</v>
      </c>
      <c r="G363" t="s">
        <v>328</v>
      </c>
    </row>
    <row r="364" spans="1:8" x14ac:dyDescent="0.2">
      <c r="A364" s="4">
        <v>13506.429099999999</v>
      </c>
      <c r="B364" s="4">
        <v>28</v>
      </c>
      <c r="C364" s="4">
        <v>0.75</v>
      </c>
      <c r="D364" s="4">
        <v>2</v>
      </c>
      <c r="E364" s="4" t="s">
        <v>139</v>
      </c>
      <c r="F364" s="4">
        <v>1</v>
      </c>
      <c r="G364" t="s">
        <v>328</v>
      </c>
    </row>
    <row r="365" spans="1:8" x14ac:dyDescent="0.2">
      <c r="A365" s="4">
        <v>13507.3148</v>
      </c>
      <c r="B365" s="4">
        <v>28</v>
      </c>
      <c r="C365" s="4">
        <v>0.75</v>
      </c>
      <c r="D365" s="4">
        <v>2</v>
      </c>
      <c r="E365" s="4" t="s">
        <v>139</v>
      </c>
      <c r="F365" s="4">
        <v>1</v>
      </c>
      <c r="G365" t="s">
        <v>328</v>
      </c>
    </row>
    <row r="366" spans="1:8" x14ac:dyDescent="0.2">
      <c r="A366" s="4">
        <v>3.5</v>
      </c>
      <c r="B366" s="4">
        <v>28</v>
      </c>
      <c r="C366" s="4">
        <v>2</v>
      </c>
      <c r="D366" s="4">
        <v>4</v>
      </c>
      <c r="E366" s="4" t="s">
        <v>138</v>
      </c>
      <c r="F366" s="4">
        <f>ROUNDDOWN(561/2,0)-SUM(F367:F397)</f>
        <v>249</v>
      </c>
      <c r="G366" t="s">
        <v>327</v>
      </c>
      <c r="H366" s="4"/>
    </row>
    <row r="367" spans="1:8" x14ac:dyDescent="0.2">
      <c r="A367" s="4">
        <v>7.4953262699999996</v>
      </c>
      <c r="B367" s="4">
        <v>28</v>
      </c>
      <c r="C367" s="4">
        <v>2</v>
      </c>
      <c r="D367" s="4">
        <v>4</v>
      </c>
      <c r="E367" s="4" t="s">
        <v>138</v>
      </c>
      <c r="F367" s="4">
        <v>1</v>
      </c>
      <c r="G367" t="s">
        <v>328</v>
      </c>
    </row>
    <row r="368" spans="1:8" x14ac:dyDescent="0.2">
      <c r="A368" s="4">
        <v>7.6532782700000004</v>
      </c>
      <c r="B368" s="4">
        <v>28</v>
      </c>
      <c r="C368" s="4">
        <v>2</v>
      </c>
      <c r="D368" s="4">
        <v>4</v>
      </c>
      <c r="E368" s="4" t="s">
        <v>138</v>
      </c>
      <c r="F368" s="4">
        <v>1</v>
      </c>
      <c r="G368" t="s">
        <v>328</v>
      </c>
    </row>
    <row r="369" spans="1:7" x14ac:dyDescent="0.2">
      <c r="A369" s="4">
        <v>7.8114845900000001</v>
      </c>
      <c r="B369" s="4">
        <v>28</v>
      </c>
      <c r="C369" s="4">
        <v>2</v>
      </c>
      <c r="D369" s="4">
        <v>4</v>
      </c>
      <c r="E369" s="4" t="s">
        <v>138</v>
      </c>
      <c r="F369" s="4">
        <v>1</v>
      </c>
      <c r="G369" t="s">
        <v>328</v>
      </c>
    </row>
    <row r="370" spans="1:7" x14ac:dyDescent="0.2">
      <c r="A370" s="4">
        <v>8.14204653</v>
      </c>
      <c r="B370" s="4">
        <v>28</v>
      </c>
      <c r="C370" s="4">
        <v>2</v>
      </c>
      <c r="D370" s="4">
        <v>4</v>
      </c>
      <c r="E370" s="4" t="s">
        <v>138</v>
      </c>
      <c r="F370" s="4">
        <v>1</v>
      </c>
      <c r="G370" t="s">
        <v>328</v>
      </c>
    </row>
    <row r="371" spans="1:7" x14ac:dyDescent="0.2">
      <c r="A371" s="4">
        <v>8.8544338000000007</v>
      </c>
      <c r="B371" s="4">
        <v>28</v>
      </c>
      <c r="C371" s="4">
        <v>2</v>
      </c>
      <c r="D371" s="4">
        <v>4</v>
      </c>
      <c r="E371" s="4" t="s">
        <v>138</v>
      </c>
      <c r="F371" s="4">
        <v>1</v>
      </c>
      <c r="G371" t="s">
        <v>328</v>
      </c>
    </row>
    <row r="372" spans="1:7" x14ac:dyDescent="0.2">
      <c r="A372" s="4">
        <v>9.0380627499999999</v>
      </c>
      <c r="B372" s="4">
        <v>28</v>
      </c>
      <c r="C372" s="4">
        <v>2</v>
      </c>
      <c r="D372" s="4">
        <v>4</v>
      </c>
      <c r="E372" s="4" t="s">
        <v>138</v>
      </c>
      <c r="F372" s="4">
        <v>1</v>
      </c>
      <c r="G372" t="s">
        <v>328</v>
      </c>
    </row>
    <row r="373" spans="1:7" x14ac:dyDescent="0.2">
      <c r="A373" s="4">
        <v>9.2285254499999994</v>
      </c>
      <c r="B373" s="4">
        <v>28</v>
      </c>
      <c r="C373" s="4">
        <v>2</v>
      </c>
      <c r="D373" s="4">
        <v>4</v>
      </c>
      <c r="E373" s="4" t="s">
        <v>138</v>
      </c>
      <c r="F373" s="4">
        <v>1</v>
      </c>
      <c r="G373" t="s">
        <v>328</v>
      </c>
    </row>
    <row r="374" spans="1:7" x14ac:dyDescent="0.2">
      <c r="A374" s="4">
        <v>9.8307807500000006</v>
      </c>
      <c r="B374" s="4">
        <v>28</v>
      </c>
      <c r="C374" s="4">
        <v>2</v>
      </c>
      <c r="D374" s="4">
        <v>4</v>
      </c>
      <c r="E374" s="4" t="s">
        <v>138</v>
      </c>
      <c r="F374" s="4">
        <v>1</v>
      </c>
      <c r="G374" t="s">
        <v>328</v>
      </c>
    </row>
    <row r="375" spans="1:7" x14ac:dyDescent="0.2">
      <c r="A375" s="4">
        <v>12.104818</v>
      </c>
      <c r="B375" s="4">
        <v>28</v>
      </c>
      <c r="C375" s="4">
        <v>2</v>
      </c>
      <c r="D375" s="4">
        <v>4</v>
      </c>
      <c r="E375" s="4" t="s">
        <v>138</v>
      </c>
      <c r="F375" s="4">
        <v>1</v>
      </c>
      <c r="G375" t="s">
        <v>328</v>
      </c>
    </row>
    <row r="376" spans="1:7" x14ac:dyDescent="0.2">
      <c r="A376" s="4">
        <v>12.884637</v>
      </c>
      <c r="B376" s="4">
        <v>28</v>
      </c>
      <c r="C376" s="4">
        <v>2</v>
      </c>
      <c r="D376" s="4">
        <v>4</v>
      </c>
      <c r="E376" s="4" t="s">
        <v>138</v>
      </c>
      <c r="F376" s="4">
        <v>1</v>
      </c>
      <c r="G376" t="s">
        <v>328</v>
      </c>
    </row>
    <row r="377" spans="1:7" x14ac:dyDescent="0.2">
      <c r="A377" s="4">
        <v>12.886327100000001</v>
      </c>
      <c r="B377" s="4">
        <v>28</v>
      </c>
      <c r="C377" s="4">
        <v>2</v>
      </c>
      <c r="D377" s="4">
        <v>4</v>
      </c>
      <c r="E377" s="4" t="s">
        <v>138</v>
      </c>
      <c r="F377" s="4">
        <v>1</v>
      </c>
      <c r="G377" t="s">
        <v>328</v>
      </c>
    </row>
    <row r="378" spans="1:7" x14ac:dyDescent="0.2">
      <c r="A378" s="4">
        <v>13.156160099999999</v>
      </c>
      <c r="B378" s="4">
        <v>28</v>
      </c>
      <c r="C378" s="4">
        <v>2</v>
      </c>
      <c r="D378" s="4">
        <v>4</v>
      </c>
      <c r="E378" s="4" t="s">
        <v>138</v>
      </c>
      <c r="F378" s="4">
        <v>1</v>
      </c>
      <c r="G378" t="s">
        <v>328</v>
      </c>
    </row>
    <row r="379" spans="1:7" x14ac:dyDescent="0.2">
      <c r="A379" s="4">
        <v>19.966266900000001</v>
      </c>
      <c r="B379" s="4">
        <v>28</v>
      </c>
      <c r="C379" s="4">
        <v>2</v>
      </c>
      <c r="D379" s="4">
        <v>4</v>
      </c>
      <c r="E379" s="4" t="s">
        <v>138</v>
      </c>
      <c r="F379" s="4">
        <v>1</v>
      </c>
      <c r="G379" t="s">
        <v>328</v>
      </c>
    </row>
    <row r="380" spans="1:7" x14ac:dyDescent="0.2">
      <c r="A380" s="4">
        <v>20.377667200000001</v>
      </c>
      <c r="B380" s="4">
        <v>28</v>
      </c>
      <c r="C380" s="4">
        <v>2</v>
      </c>
      <c r="D380" s="4">
        <v>4</v>
      </c>
      <c r="E380" s="4" t="s">
        <v>138</v>
      </c>
      <c r="F380" s="4">
        <v>1</v>
      </c>
      <c r="G380" t="s">
        <v>328</v>
      </c>
    </row>
    <row r="381" spans="1:7" x14ac:dyDescent="0.2">
      <c r="A381" s="4">
        <v>20.8084585</v>
      </c>
      <c r="B381" s="4">
        <v>28</v>
      </c>
      <c r="C381" s="4">
        <v>2</v>
      </c>
      <c r="D381" s="4">
        <v>4</v>
      </c>
      <c r="E381" s="4" t="s">
        <v>138</v>
      </c>
      <c r="F381" s="4">
        <v>1</v>
      </c>
      <c r="G381" t="s">
        <v>328</v>
      </c>
    </row>
    <row r="382" spans="1:7" x14ac:dyDescent="0.2">
      <c r="A382" s="4">
        <v>21.2469635</v>
      </c>
      <c r="B382" s="4">
        <v>28</v>
      </c>
      <c r="C382" s="4">
        <v>2</v>
      </c>
      <c r="D382" s="4">
        <v>4</v>
      </c>
      <c r="E382" s="4" t="s">
        <v>138</v>
      </c>
      <c r="F382" s="4">
        <v>1</v>
      </c>
      <c r="G382" t="s">
        <v>328</v>
      </c>
    </row>
    <row r="383" spans="1:7" x14ac:dyDescent="0.2">
      <c r="A383" s="4">
        <v>23.597526999999999</v>
      </c>
      <c r="B383" s="4">
        <v>28</v>
      </c>
      <c r="C383" s="4">
        <v>2</v>
      </c>
      <c r="D383" s="4">
        <v>4</v>
      </c>
      <c r="E383" s="4" t="s">
        <v>138</v>
      </c>
      <c r="F383" s="4">
        <v>1</v>
      </c>
      <c r="G383" t="s">
        <v>328</v>
      </c>
    </row>
    <row r="384" spans="1:7" x14ac:dyDescent="0.2">
      <c r="A384" s="4">
        <v>25.094681099999999</v>
      </c>
      <c r="B384" s="4">
        <v>28</v>
      </c>
      <c r="C384" s="4">
        <v>2</v>
      </c>
      <c r="D384" s="4">
        <v>4</v>
      </c>
      <c r="E384" s="4" t="s">
        <v>138</v>
      </c>
      <c r="F384" s="4">
        <v>1</v>
      </c>
      <c r="G384" t="s">
        <v>328</v>
      </c>
    </row>
    <row r="385" spans="1:8" x14ac:dyDescent="0.2">
      <c r="A385" s="4">
        <v>25.106203699999998</v>
      </c>
      <c r="B385" s="4">
        <v>28</v>
      </c>
      <c r="C385" s="4">
        <v>2</v>
      </c>
      <c r="D385" s="4">
        <v>4</v>
      </c>
      <c r="E385" s="4" t="s">
        <v>138</v>
      </c>
      <c r="F385" s="4">
        <v>1</v>
      </c>
      <c r="G385" t="s">
        <v>328</v>
      </c>
    </row>
    <row r="386" spans="1:8" x14ac:dyDescent="0.2">
      <c r="A386" s="4">
        <v>29.695623000000001</v>
      </c>
      <c r="B386" s="4">
        <v>28</v>
      </c>
      <c r="C386" s="4">
        <v>2</v>
      </c>
      <c r="D386" s="4">
        <v>4</v>
      </c>
      <c r="E386" s="4" t="s">
        <v>138</v>
      </c>
      <c r="F386" s="4">
        <v>1</v>
      </c>
      <c r="G386" t="s">
        <v>328</v>
      </c>
    </row>
    <row r="387" spans="1:8" x14ac:dyDescent="0.2">
      <c r="A387" s="4">
        <v>43.194947200000001</v>
      </c>
      <c r="B387" s="4">
        <v>28</v>
      </c>
      <c r="C387" s="4">
        <v>2</v>
      </c>
      <c r="D387" s="4">
        <v>4</v>
      </c>
      <c r="E387" s="4" t="s">
        <v>138</v>
      </c>
      <c r="F387" s="4">
        <v>1</v>
      </c>
      <c r="G387" t="s">
        <v>328</v>
      </c>
    </row>
    <row r="388" spans="1:8" x14ac:dyDescent="0.2">
      <c r="A388" s="4">
        <v>43.197780000000002</v>
      </c>
      <c r="B388" s="4">
        <v>28</v>
      </c>
      <c r="C388" s="4">
        <v>2</v>
      </c>
      <c r="D388" s="4">
        <v>4</v>
      </c>
      <c r="E388" s="4" t="s">
        <v>138</v>
      </c>
      <c r="F388" s="4">
        <v>1</v>
      </c>
      <c r="G388" t="s">
        <v>328</v>
      </c>
    </row>
    <row r="389" spans="1:8" x14ac:dyDescent="0.2">
      <c r="A389" s="4">
        <v>45.9625871</v>
      </c>
      <c r="B389" s="4">
        <v>28</v>
      </c>
      <c r="C389" s="4">
        <v>2</v>
      </c>
      <c r="D389" s="4">
        <v>4</v>
      </c>
      <c r="E389" s="4" t="s">
        <v>138</v>
      </c>
      <c r="F389" s="4">
        <v>1</v>
      </c>
      <c r="G389" t="s">
        <v>328</v>
      </c>
    </row>
    <row r="390" spans="1:8" x14ac:dyDescent="0.2">
      <c r="A390" s="4">
        <v>103.677125</v>
      </c>
      <c r="B390" s="4">
        <v>28</v>
      </c>
      <c r="C390" s="4">
        <v>2</v>
      </c>
      <c r="D390" s="4">
        <v>4</v>
      </c>
      <c r="E390" s="4" t="s">
        <v>138</v>
      </c>
      <c r="F390" s="4">
        <v>1</v>
      </c>
      <c r="G390" t="s">
        <v>328</v>
      </c>
    </row>
    <row r="391" spans="1:8" x14ac:dyDescent="0.2">
      <c r="A391" s="4">
        <v>122.597162</v>
      </c>
      <c r="B391" s="4">
        <v>28</v>
      </c>
      <c r="C391" s="4">
        <v>2</v>
      </c>
      <c r="D391" s="4">
        <v>4</v>
      </c>
      <c r="E391" s="4" t="s">
        <v>138</v>
      </c>
      <c r="F391" s="4">
        <v>1</v>
      </c>
      <c r="G391" t="s">
        <v>328</v>
      </c>
    </row>
    <row r="392" spans="1:8" x14ac:dyDescent="0.2">
      <c r="A392" s="4">
        <v>160.60727900000001</v>
      </c>
      <c r="B392" s="4">
        <v>28</v>
      </c>
      <c r="C392" s="4">
        <v>2</v>
      </c>
      <c r="D392" s="4">
        <v>4</v>
      </c>
      <c r="E392" s="4" t="s">
        <v>138</v>
      </c>
      <c r="F392" s="4">
        <v>1</v>
      </c>
      <c r="G392" t="s">
        <v>328</v>
      </c>
    </row>
    <row r="393" spans="1:8" x14ac:dyDescent="0.2">
      <c r="A393" s="4">
        <v>1882.9054699999999</v>
      </c>
      <c r="B393" s="4">
        <v>28</v>
      </c>
      <c r="C393" s="4">
        <v>2</v>
      </c>
      <c r="D393" s="4">
        <v>4</v>
      </c>
      <c r="E393" s="4" t="s">
        <v>138</v>
      </c>
      <c r="F393" s="4">
        <v>1</v>
      </c>
      <c r="G393" t="s">
        <v>328</v>
      </c>
    </row>
    <row r="394" spans="1:8" x14ac:dyDescent="0.2">
      <c r="A394" s="4">
        <v>1922.5846899999999</v>
      </c>
      <c r="B394" s="4">
        <v>28</v>
      </c>
      <c r="C394" s="4">
        <v>2</v>
      </c>
      <c r="D394" s="4">
        <v>4</v>
      </c>
      <c r="E394" s="4" t="s">
        <v>138</v>
      </c>
      <c r="F394" s="4">
        <v>1</v>
      </c>
      <c r="G394" t="s">
        <v>328</v>
      </c>
    </row>
    <row r="395" spans="1:8" x14ac:dyDescent="0.2">
      <c r="A395" s="4">
        <v>1923.08908</v>
      </c>
      <c r="B395" s="4">
        <v>28</v>
      </c>
      <c r="C395" s="4">
        <v>2</v>
      </c>
      <c r="D395" s="4">
        <v>4</v>
      </c>
      <c r="E395" s="4" t="s">
        <v>138</v>
      </c>
      <c r="F395" s="4">
        <v>1</v>
      </c>
      <c r="G395" t="s">
        <v>328</v>
      </c>
    </row>
    <row r="396" spans="1:8" x14ac:dyDescent="0.2">
      <c r="A396" s="4">
        <v>1963.1000799999999</v>
      </c>
      <c r="B396" s="4">
        <v>28</v>
      </c>
      <c r="C396" s="4">
        <v>2</v>
      </c>
      <c r="D396" s="4">
        <v>4</v>
      </c>
      <c r="E396" s="4" t="s">
        <v>138</v>
      </c>
      <c r="F396" s="4">
        <v>1</v>
      </c>
      <c r="G396" t="s">
        <v>328</v>
      </c>
    </row>
    <row r="397" spans="1:8" x14ac:dyDescent="0.2">
      <c r="A397" s="4">
        <v>8628.9561799999992</v>
      </c>
      <c r="B397" s="4">
        <v>28</v>
      </c>
      <c r="C397" s="4">
        <v>2</v>
      </c>
      <c r="D397" s="4">
        <v>4</v>
      </c>
      <c r="E397" s="4" t="s">
        <v>138</v>
      </c>
      <c r="F397" s="4">
        <v>1</v>
      </c>
      <c r="G397" t="s">
        <v>328</v>
      </c>
    </row>
    <row r="398" spans="1:8" x14ac:dyDescent="0.2">
      <c r="A398" s="4">
        <v>3.5</v>
      </c>
      <c r="B398" s="4">
        <v>28</v>
      </c>
      <c r="C398" s="4">
        <v>2</v>
      </c>
      <c r="D398" s="4">
        <v>4</v>
      </c>
      <c r="E398" s="4" t="s">
        <v>139</v>
      </c>
      <c r="F398" s="4">
        <v>1</v>
      </c>
      <c r="G398" t="s">
        <v>330</v>
      </c>
      <c r="H398" s="4"/>
    </row>
    <row r="399" spans="1:8" x14ac:dyDescent="0.2">
      <c r="A399" s="4">
        <v>7.7061598</v>
      </c>
      <c r="B399" s="4">
        <v>28</v>
      </c>
      <c r="C399" s="4">
        <v>2</v>
      </c>
      <c r="D399" s="4">
        <v>4</v>
      </c>
      <c r="E399" s="4" t="s">
        <v>139</v>
      </c>
      <c r="F399" s="4">
        <v>1</v>
      </c>
      <c r="G399" t="s">
        <v>328</v>
      </c>
    </row>
    <row r="400" spans="1:8" x14ac:dyDescent="0.2">
      <c r="A400" s="4">
        <v>422.97612900000001</v>
      </c>
      <c r="B400" s="4">
        <v>28</v>
      </c>
      <c r="C400" s="4">
        <v>2</v>
      </c>
      <c r="D400" s="4">
        <v>4</v>
      </c>
      <c r="E400" s="4" t="s">
        <v>139</v>
      </c>
      <c r="F400" s="4">
        <v>1</v>
      </c>
      <c r="G400" t="s">
        <v>328</v>
      </c>
    </row>
    <row r="401" spans="1:7" x14ac:dyDescent="0.2">
      <c r="A401" s="4">
        <v>469.21600799999999</v>
      </c>
      <c r="B401" s="4">
        <v>28</v>
      </c>
      <c r="C401" s="4">
        <v>2</v>
      </c>
      <c r="D401" s="4">
        <v>4</v>
      </c>
      <c r="E401" s="4" t="s">
        <v>139</v>
      </c>
      <c r="F401" s="4">
        <v>1</v>
      </c>
      <c r="G401" t="s">
        <v>328</v>
      </c>
    </row>
    <row r="402" spans="1:7" x14ac:dyDescent="0.2">
      <c r="A402" s="4">
        <v>478.664312</v>
      </c>
      <c r="B402" s="4">
        <v>28</v>
      </c>
      <c r="C402" s="4">
        <v>2</v>
      </c>
      <c r="D402" s="4">
        <v>4</v>
      </c>
      <c r="E402" s="4" t="s">
        <v>139</v>
      </c>
      <c r="F402" s="4">
        <v>1</v>
      </c>
      <c r="G402" t="s">
        <v>328</v>
      </c>
    </row>
    <row r="403" spans="1:7" x14ac:dyDescent="0.2">
      <c r="A403" s="4">
        <v>479.10398400000003</v>
      </c>
      <c r="B403" s="4">
        <v>28</v>
      </c>
      <c r="C403" s="4">
        <v>2</v>
      </c>
      <c r="D403" s="4">
        <v>4</v>
      </c>
      <c r="E403" s="4" t="s">
        <v>139</v>
      </c>
      <c r="F403" s="4">
        <v>1</v>
      </c>
      <c r="G403" t="s">
        <v>328</v>
      </c>
    </row>
    <row r="404" spans="1:7" x14ac:dyDescent="0.2">
      <c r="A404" s="4">
        <v>509.96891699999998</v>
      </c>
      <c r="B404" s="4">
        <v>28</v>
      </c>
      <c r="C404" s="4">
        <v>2</v>
      </c>
      <c r="D404" s="4">
        <v>4</v>
      </c>
      <c r="E404" s="4" t="s">
        <v>139</v>
      </c>
      <c r="F404" s="4">
        <v>1</v>
      </c>
      <c r="G404" t="s">
        <v>328</v>
      </c>
    </row>
    <row r="405" spans="1:7" x14ac:dyDescent="0.2">
      <c r="A405" s="4">
        <v>520.47671100000002</v>
      </c>
      <c r="B405" s="4">
        <v>28</v>
      </c>
      <c r="C405" s="4">
        <v>2</v>
      </c>
      <c r="D405" s="4">
        <v>4</v>
      </c>
      <c r="E405" s="4" t="s">
        <v>139</v>
      </c>
      <c r="F405" s="4">
        <v>1</v>
      </c>
      <c r="G405" t="s">
        <v>328</v>
      </c>
    </row>
    <row r="406" spans="1:7" x14ac:dyDescent="0.2">
      <c r="A406" s="4">
        <v>531.41007300000001</v>
      </c>
      <c r="B406" s="4">
        <v>28</v>
      </c>
      <c r="C406" s="4">
        <v>2</v>
      </c>
      <c r="D406" s="4">
        <v>4</v>
      </c>
      <c r="E406" s="4" t="s">
        <v>139</v>
      </c>
      <c r="F406" s="4">
        <v>1</v>
      </c>
      <c r="G406" t="s">
        <v>328</v>
      </c>
    </row>
    <row r="407" spans="1:7" x14ac:dyDescent="0.2">
      <c r="A407" s="4">
        <v>590.12286300000005</v>
      </c>
      <c r="B407" s="4">
        <v>28</v>
      </c>
      <c r="C407" s="4">
        <v>2</v>
      </c>
      <c r="D407" s="4">
        <v>4</v>
      </c>
      <c r="E407" s="4" t="s">
        <v>139</v>
      </c>
      <c r="F407" s="4">
        <v>1</v>
      </c>
      <c r="G407" t="s">
        <v>328</v>
      </c>
    </row>
    <row r="408" spans="1:7" x14ac:dyDescent="0.2">
      <c r="A408" s="4">
        <v>602.55875800000001</v>
      </c>
      <c r="B408" s="4">
        <v>28</v>
      </c>
      <c r="C408" s="4">
        <v>2</v>
      </c>
      <c r="D408" s="4">
        <v>4</v>
      </c>
      <c r="E408" s="4" t="s">
        <v>139</v>
      </c>
      <c r="F408" s="4">
        <v>1</v>
      </c>
      <c r="G408" t="s">
        <v>328</v>
      </c>
    </row>
    <row r="409" spans="1:7" x14ac:dyDescent="0.2">
      <c r="A409" s="4">
        <v>614.97434399999997</v>
      </c>
      <c r="B409" s="4">
        <v>28</v>
      </c>
      <c r="C409" s="4">
        <v>2</v>
      </c>
      <c r="D409" s="4">
        <v>4</v>
      </c>
      <c r="E409" s="4" t="s">
        <v>139</v>
      </c>
      <c r="F409" s="4">
        <v>1</v>
      </c>
      <c r="G409" t="s">
        <v>328</v>
      </c>
    </row>
    <row r="410" spans="1:7" x14ac:dyDescent="0.2">
      <c r="A410" s="4">
        <v>627.933944</v>
      </c>
      <c r="B410" s="4">
        <v>28</v>
      </c>
      <c r="C410" s="4">
        <v>2</v>
      </c>
      <c r="D410" s="4">
        <v>4</v>
      </c>
      <c r="E410" s="4" t="s">
        <v>139</v>
      </c>
      <c r="F410" s="4">
        <v>1</v>
      </c>
      <c r="G410" t="s">
        <v>328</v>
      </c>
    </row>
    <row r="411" spans="1:7" x14ac:dyDescent="0.2">
      <c r="A411" s="4">
        <v>628.01630899999998</v>
      </c>
      <c r="B411" s="4">
        <v>28</v>
      </c>
      <c r="C411" s="4">
        <v>2</v>
      </c>
      <c r="D411" s="4">
        <v>4</v>
      </c>
      <c r="E411" s="4" t="s">
        <v>139</v>
      </c>
      <c r="F411" s="4">
        <v>1</v>
      </c>
      <c r="G411" t="s">
        <v>328</v>
      </c>
    </row>
    <row r="412" spans="1:7" x14ac:dyDescent="0.2">
      <c r="A412" s="4">
        <v>683.41254600000002</v>
      </c>
      <c r="B412" s="4">
        <v>28</v>
      </c>
      <c r="C412" s="4">
        <v>2</v>
      </c>
      <c r="D412" s="4">
        <v>4</v>
      </c>
      <c r="E412" s="4" t="s">
        <v>139</v>
      </c>
      <c r="F412" s="4">
        <v>1</v>
      </c>
      <c r="G412" t="s">
        <v>328</v>
      </c>
    </row>
    <row r="413" spans="1:7" x14ac:dyDescent="0.2">
      <c r="A413" s="4">
        <v>741.79553199999998</v>
      </c>
      <c r="B413" s="4">
        <v>28</v>
      </c>
      <c r="C413" s="4">
        <v>2</v>
      </c>
      <c r="D413" s="4">
        <v>4</v>
      </c>
      <c r="E413" s="4" t="s">
        <v>139</v>
      </c>
      <c r="F413" s="4">
        <v>1</v>
      </c>
      <c r="G413" t="s">
        <v>328</v>
      </c>
    </row>
    <row r="414" spans="1:7" x14ac:dyDescent="0.2">
      <c r="A414" s="4">
        <v>789.99798799999996</v>
      </c>
      <c r="B414" s="4">
        <v>28</v>
      </c>
      <c r="C414" s="4">
        <v>2</v>
      </c>
      <c r="D414" s="4">
        <v>4</v>
      </c>
      <c r="E414" s="4" t="s">
        <v>139</v>
      </c>
      <c r="F414" s="4">
        <v>1</v>
      </c>
      <c r="G414" t="s">
        <v>328</v>
      </c>
    </row>
    <row r="415" spans="1:7" x14ac:dyDescent="0.2">
      <c r="A415" s="4">
        <v>806.54013799999996</v>
      </c>
      <c r="B415" s="4">
        <v>28</v>
      </c>
      <c r="C415" s="4">
        <v>2</v>
      </c>
      <c r="D415" s="4">
        <v>4</v>
      </c>
      <c r="E415" s="4" t="s">
        <v>139</v>
      </c>
      <c r="F415" s="4">
        <v>1</v>
      </c>
      <c r="G415" t="s">
        <v>328</v>
      </c>
    </row>
    <row r="416" spans="1:7" x14ac:dyDescent="0.2">
      <c r="A416" s="4">
        <v>824.13097700000003</v>
      </c>
      <c r="B416" s="4">
        <v>28</v>
      </c>
      <c r="C416" s="4">
        <v>2</v>
      </c>
      <c r="D416" s="4">
        <v>4</v>
      </c>
      <c r="E416" s="4" t="s">
        <v>139</v>
      </c>
      <c r="F416" s="4">
        <v>1</v>
      </c>
      <c r="G416" t="s">
        <v>328</v>
      </c>
    </row>
    <row r="417" spans="1:7" x14ac:dyDescent="0.2">
      <c r="A417" s="4">
        <v>841.49821799999995</v>
      </c>
      <c r="B417" s="4">
        <v>28</v>
      </c>
      <c r="C417" s="4">
        <v>2</v>
      </c>
      <c r="D417" s="4">
        <v>4</v>
      </c>
      <c r="E417" s="4" t="s">
        <v>139</v>
      </c>
      <c r="F417" s="4">
        <v>1</v>
      </c>
      <c r="G417" t="s">
        <v>328</v>
      </c>
    </row>
    <row r="418" spans="1:7" x14ac:dyDescent="0.2">
      <c r="A418" s="4">
        <v>859.51323300000001</v>
      </c>
      <c r="B418" s="4">
        <v>28</v>
      </c>
      <c r="C418" s="4">
        <v>2</v>
      </c>
      <c r="D418" s="4">
        <v>4</v>
      </c>
      <c r="E418" s="4" t="s">
        <v>139</v>
      </c>
      <c r="F418" s="4">
        <v>1</v>
      </c>
      <c r="G418" t="s">
        <v>328</v>
      </c>
    </row>
    <row r="419" spans="1:7" x14ac:dyDescent="0.2">
      <c r="A419" s="4">
        <v>933.001441</v>
      </c>
      <c r="B419" s="4">
        <v>28</v>
      </c>
      <c r="C419" s="4">
        <v>2</v>
      </c>
      <c r="D419" s="4">
        <v>4</v>
      </c>
      <c r="E419" s="4" t="s">
        <v>139</v>
      </c>
      <c r="F419" s="4">
        <v>1</v>
      </c>
      <c r="G419" t="s">
        <v>328</v>
      </c>
    </row>
    <row r="420" spans="1:7" x14ac:dyDescent="0.2">
      <c r="A420" s="4">
        <v>933.61350300000004</v>
      </c>
      <c r="B420" s="4">
        <v>28</v>
      </c>
      <c r="C420" s="4">
        <v>2</v>
      </c>
      <c r="D420" s="4">
        <v>4</v>
      </c>
      <c r="E420" s="4" t="s">
        <v>139</v>
      </c>
      <c r="F420" s="4">
        <v>1</v>
      </c>
      <c r="G420" t="s">
        <v>328</v>
      </c>
    </row>
    <row r="421" spans="1:7" x14ac:dyDescent="0.2">
      <c r="A421" s="4">
        <v>934.16470300000003</v>
      </c>
      <c r="B421" s="4">
        <v>28</v>
      </c>
      <c r="C421" s="4">
        <v>2</v>
      </c>
      <c r="D421" s="4">
        <v>4</v>
      </c>
      <c r="E421" s="4" t="s">
        <v>139</v>
      </c>
      <c r="F421" s="4">
        <v>1</v>
      </c>
      <c r="G421" t="s">
        <v>328</v>
      </c>
    </row>
    <row r="422" spans="1:7" x14ac:dyDescent="0.2">
      <c r="A422" s="4">
        <v>973.31309699999997</v>
      </c>
      <c r="B422" s="4">
        <v>28</v>
      </c>
      <c r="C422" s="4">
        <v>2</v>
      </c>
      <c r="D422" s="4">
        <v>4</v>
      </c>
      <c r="E422" s="4" t="s">
        <v>139</v>
      </c>
      <c r="F422" s="4">
        <v>1</v>
      </c>
      <c r="G422" t="s">
        <v>328</v>
      </c>
    </row>
    <row r="423" spans="1:7" x14ac:dyDescent="0.2">
      <c r="A423" s="4">
        <v>974.01547900000003</v>
      </c>
      <c r="B423" s="4">
        <v>28</v>
      </c>
      <c r="C423" s="4">
        <v>2</v>
      </c>
      <c r="D423" s="4">
        <v>4</v>
      </c>
      <c r="E423" s="4" t="s">
        <v>139</v>
      </c>
      <c r="F423" s="4">
        <v>1</v>
      </c>
      <c r="G423" t="s">
        <v>328</v>
      </c>
    </row>
    <row r="424" spans="1:7" x14ac:dyDescent="0.2">
      <c r="A424" s="4">
        <v>1014.63428</v>
      </c>
      <c r="B424" s="4">
        <v>28</v>
      </c>
      <c r="C424" s="4">
        <v>2</v>
      </c>
      <c r="D424" s="4">
        <v>4</v>
      </c>
      <c r="E424" s="4" t="s">
        <v>139</v>
      </c>
      <c r="F424" s="4">
        <v>1</v>
      </c>
      <c r="G424" t="s">
        <v>328</v>
      </c>
    </row>
    <row r="425" spans="1:7" x14ac:dyDescent="0.2">
      <c r="A425" s="4">
        <v>1035.6085</v>
      </c>
      <c r="B425" s="4">
        <v>28</v>
      </c>
      <c r="C425" s="4">
        <v>2</v>
      </c>
      <c r="D425" s="4">
        <v>4</v>
      </c>
      <c r="E425" s="4" t="s">
        <v>139</v>
      </c>
      <c r="F425" s="4">
        <v>1</v>
      </c>
      <c r="G425" t="s">
        <v>328</v>
      </c>
    </row>
    <row r="426" spans="1:7" x14ac:dyDescent="0.2">
      <c r="A426" s="4">
        <v>1036.21991</v>
      </c>
      <c r="B426" s="4">
        <v>28</v>
      </c>
      <c r="C426" s="4">
        <v>2</v>
      </c>
      <c r="D426" s="4">
        <v>4</v>
      </c>
      <c r="E426" s="4" t="s">
        <v>139</v>
      </c>
      <c r="F426" s="4">
        <v>1</v>
      </c>
      <c r="G426" t="s">
        <v>328</v>
      </c>
    </row>
    <row r="427" spans="1:7" x14ac:dyDescent="0.2">
      <c r="A427" s="4">
        <v>1058.12598</v>
      </c>
      <c r="B427" s="4">
        <v>28</v>
      </c>
      <c r="C427" s="4">
        <v>2</v>
      </c>
      <c r="D427" s="4">
        <v>4</v>
      </c>
      <c r="E427" s="4" t="s">
        <v>139</v>
      </c>
      <c r="F427" s="4">
        <v>1</v>
      </c>
      <c r="G427" t="s">
        <v>328</v>
      </c>
    </row>
    <row r="428" spans="1:7" x14ac:dyDescent="0.2">
      <c r="A428" s="4">
        <v>1102.39697</v>
      </c>
      <c r="B428" s="4">
        <v>28</v>
      </c>
      <c r="C428" s="4">
        <v>2</v>
      </c>
      <c r="D428" s="4">
        <v>4</v>
      </c>
      <c r="E428" s="4" t="s">
        <v>139</v>
      </c>
      <c r="F428" s="4">
        <v>1</v>
      </c>
      <c r="G428" t="s">
        <v>328</v>
      </c>
    </row>
    <row r="429" spans="1:7" x14ac:dyDescent="0.2">
      <c r="A429" s="4">
        <v>1125.5544</v>
      </c>
      <c r="B429" s="4">
        <v>28</v>
      </c>
      <c r="C429" s="4">
        <v>2</v>
      </c>
      <c r="D429" s="4">
        <v>4</v>
      </c>
      <c r="E429" s="4" t="s">
        <v>139</v>
      </c>
      <c r="F429" s="4">
        <v>1</v>
      </c>
      <c r="G429" t="s">
        <v>328</v>
      </c>
    </row>
    <row r="430" spans="1:7" x14ac:dyDescent="0.2">
      <c r="A430" s="4">
        <v>1126.51439</v>
      </c>
      <c r="B430" s="4">
        <v>28</v>
      </c>
      <c r="C430" s="4">
        <v>2</v>
      </c>
      <c r="D430" s="4">
        <v>4</v>
      </c>
      <c r="E430" s="4" t="s">
        <v>139</v>
      </c>
      <c r="F430" s="4">
        <v>1</v>
      </c>
      <c r="G430" t="s">
        <v>328</v>
      </c>
    </row>
    <row r="431" spans="1:7" x14ac:dyDescent="0.2">
      <c r="A431" s="4">
        <v>1127.2534000000001</v>
      </c>
      <c r="B431" s="4">
        <v>28</v>
      </c>
      <c r="C431" s="4">
        <v>2</v>
      </c>
      <c r="D431" s="4">
        <v>4</v>
      </c>
      <c r="E431" s="4" t="s">
        <v>139</v>
      </c>
      <c r="F431" s="4">
        <v>1</v>
      </c>
      <c r="G431" t="s">
        <v>328</v>
      </c>
    </row>
    <row r="432" spans="1:7" x14ac:dyDescent="0.2">
      <c r="A432" s="4">
        <v>1149.72597</v>
      </c>
      <c r="B432" s="4">
        <v>28</v>
      </c>
      <c r="C432" s="4">
        <v>2</v>
      </c>
      <c r="D432" s="4">
        <v>4</v>
      </c>
      <c r="E432" s="4" t="s">
        <v>139</v>
      </c>
      <c r="F432" s="4">
        <v>1</v>
      </c>
      <c r="G432" t="s">
        <v>328</v>
      </c>
    </row>
    <row r="433" spans="1:7" x14ac:dyDescent="0.2">
      <c r="A433" s="4">
        <v>1150.7065700000001</v>
      </c>
      <c r="B433" s="4">
        <v>28</v>
      </c>
      <c r="C433" s="4">
        <v>2</v>
      </c>
      <c r="D433" s="4">
        <v>4</v>
      </c>
      <c r="E433" s="4" t="s">
        <v>139</v>
      </c>
      <c r="F433" s="4">
        <v>1</v>
      </c>
      <c r="G433" t="s">
        <v>328</v>
      </c>
    </row>
    <row r="434" spans="1:7" x14ac:dyDescent="0.2">
      <c r="A434" s="4">
        <v>1151.00846</v>
      </c>
      <c r="B434" s="4">
        <v>28</v>
      </c>
      <c r="C434" s="4">
        <v>2</v>
      </c>
      <c r="D434" s="4">
        <v>4</v>
      </c>
      <c r="E434" s="4" t="s">
        <v>139</v>
      </c>
      <c r="F434" s="4">
        <v>1</v>
      </c>
      <c r="G434" t="s">
        <v>328</v>
      </c>
    </row>
    <row r="435" spans="1:7" x14ac:dyDescent="0.2">
      <c r="A435" s="4">
        <v>1198.1436699999999</v>
      </c>
      <c r="B435" s="4">
        <v>28</v>
      </c>
      <c r="C435" s="4">
        <v>2</v>
      </c>
      <c r="D435" s="4">
        <v>4</v>
      </c>
      <c r="E435" s="4" t="s">
        <v>139</v>
      </c>
      <c r="F435" s="4">
        <v>1</v>
      </c>
      <c r="G435" t="s">
        <v>328</v>
      </c>
    </row>
    <row r="436" spans="1:7" x14ac:dyDescent="0.2">
      <c r="A436" s="4">
        <v>1250.23909</v>
      </c>
      <c r="B436" s="4">
        <v>28</v>
      </c>
      <c r="C436" s="4">
        <v>2</v>
      </c>
      <c r="D436" s="4">
        <v>4</v>
      </c>
      <c r="E436" s="4" t="s">
        <v>139</v>
      </c>
      <c r="F436" s="4">
        <v>1</v>
      </c>
      <c r="G436" t="s">
        <v>328</v>
      </c>
    </row>
    <row r="437" spans="1:7" x14ac:dyDescent="0.2">
      <c r="A437" s="4">
        <v>1303.4878799999999</v>
      </c>
      <c r="B437" s="4">
        <v>28</v>
      </c>
      <c r="C437" s="4">
        <v>2</v>
      </c>
      <c r="D437" s="4">
        <v>4</v>
      </c>
      <c r="E437" s="4" t="s">
        <v>139</v>
      </c>
      <c r="F437" s="4">
        <v>1</v>
      </c>
      <c r="G437" t="s">
        <v>328</v>
      </c>
    </row>
    <row r="438" spans="1:7" x14ac:dyDescent="0.2">
      <c r="A438" s="4">
        <v>1358.82635</v>
      </c>
      <c r="B438" s="4">
        <v>28</v>
      </c>
      <c r="C438" s="4">
        <v>2</v>
      </c>
      <c r="D438" s="4">
        <v>4</v>
      </c>
      <c r="E438" s="4" t="s">
        <v>139</v>
      </c>
      <c r="F438" s="4">
        <v>1</v>
      </c>
      <c r="G438" t="s">
        <v>328</v>
      </c>
    </row>
    <row r="439" spans="1:7" x14ac:dyDescent="0.2">
      <c r="A439" s="4">
        <v>1386.73371</v>
      </c>
      <c r="B439" s="4">
        <v>28</v>
      </c>
      <c r="C439" s="4">
        <v>2</v>
      </c>
      <c r="D439" s="4">
        <v>4</v>
      </c>
      <c r="E439" s="4" t="s">
        <v>139</v>
      </c>
      <c r="F439" s="4">
        <v>1</v>
      </c>
      <c r="G439" t="s">
        <v>328</v>
      </c>
    </row>
    <row r="440" spans="1:7" x14ac:dyDescent="0.2">
      <c r="A440" s="4">
        <v>1388.3716300000001</v>
      </c>
      <c r="B440" s="4">
        <v>28</v>
      </c>
      <c r="C440" s="4">
        <v>2</v>
      </c>
      <c r="D440" s="4">
        <v>4</v>
      </c>
      <c r="E440" s="4" t="s">
        <v>139</v>
      </c>
      <c r="F440" s="4">
        <v>1</v>
      </c>
      <c r="G440" t="s">
        <v>328</v>
      </c>
    </row>
    <row r="441" spans="1:7" x14ac:dyDescent="0.2">
      <c r="A441" s="4">
        <v>1416.1426300000001</v>
      </c>
      <c r="B441" s="4">
        <v>28</v>
      </c>
      <c r="C441" s="4">
        <v>2</v>
      </c>
      <c r="D441" s="4">
        <v>4</v>
      </c>
      <c r="E441" s="4" t="s">
        <v>139</v>
      </c>
      <c r="F441" s="4">
        <v>1</v>
      </c>
      <c r="G441" t="s">
        <v>328</v>
      </c>
    </row>
    <row r="442" spans="1:7" x14ac:dyDescent="0.2">
      <c r="A442" s="4">
        <v>1447.88337</v>
      </c>
      <c r="B442" s="4">
        <v>28</v>
      </c>
      <c r="C442" s="4">
        <v>2</v>
      </c>
      <c r="D442" s="4">
        <v>4</v>
      </c>
      <c r="E442" s="4" t="s">
        <v>139</v>
      </c>
      <c r="F442" s="4">
        <v>1</v>
      </c>
      <c r="G442" t="s">
        <v>328</v>
      </c>
    </row>
    <row r="443" spans="1:7" x14ac:dyDescent="0.2">
      <c r="A443" s="4">
        <v>1541.3613600000001</v>
      </c>
      <c r="B443" s="4">
        <v>28</v>
      </c>
      <c r="C443" s="4">
        <v>2</v>
      </c>
      <c r="D443" s="4">
        <v>4</v>
      </c>
      <c r="E443" s="4" t="s">
        <v>139</v>
      </c>
      <c r="F443" s="4">
        <v>1</v>
      </c>
      <c r="G443" t="s">
        <v>328</v>
      </c>
    </row>
    <row r="444" spans="1:7" x14ac:dyDescent="0.2">
      <c r="A444" s="4">
        <v>1571.78018</v>
      </c>
      <c r="B444" s="4">
        <v>28</v>
      </c>
      <c r="C444" s="4">
        <v>2</v>
      </c>
      <c r="D444" s="4">
        <v>4</v>
      </c>
      <c r="E444" s="4" t="s">
        <v>139</v>
      </c>
      <c r="F444" s="4">
        <v>1</v>
      </c>
      <c r="G444" t="s">
        <v>328</v>
      </c>
    </row>
    <row r="445" spans="1:7" x14ac:dyDescent="0.2">
      <c r="A445" s="4">
        <v>1573.7398700000001</v>
      </c>
      <c r="B445" s="4">
        <v>28</v>
      </c>
      <c r="C445" s="4">
        <v>2</v>
      </c>
      <c r="D445" s="4">
        <v>4</v>
      </c>
      <c r="E445" s="4" t="s">
        <v>139</v>
      </c>
      <c r="F445" s="4">
        <v>1</v>
      </c>
      <c r="G445" t="s">
        <v>328</v>
      </c>
    </row>
    <row r="446" spans="1:7" x14ac:dyDescent="0.2">
      <c r="A446" s="4">
        <v>1604.69245</v>
      </c>
      <c r="B446" s="4">
        <v>28</v>
      </c>
      <c r="C446" s="4">
        <v>2</v>
      </c>
      <c r="D446" s="4">
        <v>4</v>
      </c>
      <c r="E446" s="4" t="s">
        <v>139</v>
      </c>
      <c r="F446" s="4">
        <v>1</v>
      </c>
      <c r="G446" t="s">
        <v>328</v>
      </c>
    </row>
    <row r="447" spans="1:7" x14ac:dyDescent="0.2">
      <c r="A447" s="4">
        <v>1606.2717600000001</v>
      </c>
      <c r="B447" s="4">
        <v>28</v>
      </c>
      <c r="C447" s="4">
        <v>2</v>
      </c>
      <c r="D447" s="4">
        <v>4</v>
      </c>
      <c r="E447" s="4" t="s">
        <v>139</v>
      </c>
      <c r="F447" s="4">
        <v>1</v>
      </c>
      <c r="G447" t="s">
        <v>328</v>
      </c>
    </row>
    <row r="448" spans="1:7" x14ac:dyDescent="0.2">
      <c r="A448" s="4">
        <v>1673.14744</v>
      </c>
      <c r="B448" s="4">
        <v>28</v>
      </c>
      <c r="C448" s="4">
        <v>2</v>
      </c>
      <c r="D448" s="4">
        <v>4</v>
      </c>
      <c r="E448" s="4" t="s">
        <v>139</v>
      </c>
      <c r="F448" s="4">
        <v>1</v>
      </c>
      <c r="G448" t="s">
        <v>328</v>
      </c>
    </row>
    <row r="449" spans="1:7" x14ac:dyDescent="0.2">
      <c r="A449" s="4">
        <v>1673.69615</v>
      </c>
      <c r="B449" s="4">
        <v>28</v>
      </c>
      <c r="C449" s="4">
        <v>2</v>
      </c>
      <c r="D449" s="4">
        <v>4</v>
      </c>
      <c r="E449" s="4" t="s">
        <v>139</v>
      </c>
      <c r="F449" s="4">
        <v>1</v>
      </c>
      <c r="G449" t="s">
        <v>328</v>
      </c>
    </row>
    <row r="450" spans="1:7" x14ac:dyDescent="0.2">
      <c r="A450" s="4">
        <v>1744.17949</v>
      </c>
      <c r="B450" s="4">
        <v>28</v>
      </c>
      <c r="C450" s="4">
        <v>2</v>
      </c>
      <c r="D450" s="4">
        <v>4</v>
      </c>
      <c r="E450" s="4" t="s">
        <v>139</v>
      </c>
      <c r="F450" s="4">
        <v>1</v>
      </c>
      <c r="G450" t="s">
        <v>328</v>
      </c>
    </row>
    <row r="451" spans="1:7" x14ac:dyDescent="0.2">
      <c r="A451" s="4">
        <v>1746.5831900000001</v>
      </c>
      <c r="B451" s="4">
        <v>28</v>
      </c>
      <c r="C451" s="4">
        <v>2</v>
      </c>
      <c r="D451" s="4">
        <v>4</v>
      </c>
      <c r="E451" s="4" t="s">
        <v>139</v>
      </c>
      <c r="F451" s="4">
        <v>1</v>
      </c>
      <c r="G451" t="s">
        <v>328</v>
      </c>
    </row>
    <row r="452" spans="1:7" x14ac:dyDescent="0.2">
      <c r="A452" s="4">
        <v>1780.8184900000001</v>
      </c>
      <c r="B452" s="4">
        <v>28</v>
      </c>
      <c r="C452" s="4">
        <v>2</v>
      </c>
      <c r="D452" s="4">
        <v>4</v>
      </c>
      <c r="E452" s="4" t="s">
        <v>139</v>
      </c>
      <c r="F452" s="4">
        <v>1</v>
      </c>
      <c r="G452" t="s">
        <v>328</v>
      </c>
    </row>
    <row r="453" spans="1:7" x14ac:dyDescent="0.2">
      <c r="A453" s="4">
        <v>1782.68805</v>
      </c>
      <c r="B453" s="4">
        <v>28</v>
      </c>
      <c r="C453" s="4">
        <v>2</v>
      </c>
      <c r="D453" s="4">
        <v>4</v>
      </c>
      <c r="E453" s="4" t="s">
        <v>139</v>
      </c>
      <c r="F453" s="4">
        <v>1</v>
      </c>
      <c r="G453" t="s">
        <v>328</v>
      </c>
    </row>
    <row r="454" spans="1:7" x14ac:dyDescent="0.2">
      <c r="A454" s="4">
        <v>1783.62356</v>
      </c>
      <c r="B454" s="4">
        <v>28</v>
      </c>
      <c r="C454" s="4">
        <v>2</v>
      </c>
      <c r="D454" s="4">
        <v>4</v>
      </c>
      <c r="E454" s="4" t="s">
        <v>139</v>
      </c>
      <c r="F454" s="4">
        <v>1</v>
      </c>
      <c r="G454" t="s">
        <v>328</v>
      </c>
    </row>
    <row r="455" spans="1:7" x14ac:dyDescent="0.2">
      <c r="A455" s="4">
        <v>1819.30061</v>
      </c>
      <c r="B455" s="4">
        <v>28</v>
      </c>
      <c r="C455" s="4">
        <v>2</v>
      </c>
      <c r="D455" s="4">
        <v>4</v>
      </c>
      <c r="E455" s="4" t="s">
        <v>139</v>
      </c>
      <c r="F455" s="4">
        <v>1</v>
      </c>
      <c r="G455" t="s">
        <v>328</v>
      </c>
    </row>
    <row r="456" spans="1:7" x14ac:dyDescent="0.2">
      <c r="A456" s="4">
        <v>1821.09114</v>
      </c>
      <c r="B456" s="4">
        <v>28</v>
      </c>
      <c r="C456" s="4">
        <v>2</v>
      </c>
      <c r="D456" s="4">
        <v>4</v>
      </c>
      <c r="E456" s="4" t="s">
        <v>139</v>
      </c>
      <c r="F456" s="4">
        <v>1</v>
      </c>
      <c r="G456" t="s">
        <v>328</v>
      </c>
    </row>
    <row r="457" spans="1:7" x14ac:dyDescent="0.2">
      <c r="A457" s="4">
        <v>1856.4216200000001</v>
      </c>
      <c r="B457" s="4">
        <v>28</v>
      </c>
      <c r="C457" s="4">
        <v>2</v>
      </c>
      <c r="D457" s="4">
        <v>4</v>
      </c>
      <c r="E457" s="4" t="s">
        <v>139</v>
      </c>
      <c r="F457" s="4">
        <v>1</v>
      </c>
      <c r="G457" t="s">
        <v>328</v>
      </c>
    </row>
    <row r="458" spans="1:7" x14ac:dyDescent="0.2">
      <c r="A458" s="4">
        <v>1859.2238500000001</v>
      </c>
      <c r="B458" s="4">
        <v>28</v>
      </c>
      <c r="C458" s="4">
        <v>2</v>
      </c>
      <c r="D458" s="4">
        <v>4</v>
      </c>
      <c r="E458" s="4" t="s">
        <v>139</v>
      </c>
      <c r="F458" s="4">
        <v>1</v>
      </c>
      <c r="G458" t="s">
        <v>328</v>
      </c>
    </row>
    <row r="459" spans="1:7" x14ac:dyDescent="0.2">
      <c r="A459" s="4">
        <v>1895.7913699999999</v>
      </c>
      <c r="B459" s="4">
        <v>28</v>
      </c>
      <c r="C459" s="4">
        <v>2</v>
      </c>
      <c r="D459" s="4">
        <v>4</v>
      </c>
      <c r="E459" s="4" t="s">
        <v>139</v>
      </c>
      <c r="F459" s="4">
        <v>1</v>
      </c>
      <c r="G459" t="s">
        <v>328</v>
      </c>
    </row>
    <row r="460" spans="1:7" x14ac:dyDescent="0.2">
      <c r="A460" s="4">
        <v>1899.7739799999999</v>
      </c>
      <c r="B460" s="4">
        <v>28</v>
      </c>
      <c r="C460" s="4">
        <v>2</v>
      </c>
      <c r="D460" s="4">
        <v>4</v>
      </c>
      <c r="E460" s="4" t="s">
        <v>139</v>
      </c>
      <c r="F460" s="4">
        <v>1</v>
      </c>
      <c r="G460" t="s">
        <v>328</v>
      </c>
    </row>
    <row r="461" spans="1:7" x14ac:dyDescent="0.2">
      <c r="A461" s="4">
        <v>1934.72684</v>
      </c>
      <c r="B461" s="4">
        <v>28</v>
      </c>
      <c r="C461" s="4">
        <v>2</v>
      </c>
      <c r="D461" s="4">
        <v>4</v>
      </c>
      <c r="E461" s="4" t="s">
        <v>139</v>
      </c>
      <c r="F461" s="4">
        <v>1</v>
      </c>
      <c r="G461" t="s">
        <v>328</v>
      </c>
    </row>
    <row r="462" spans="1:7" x14ac:dyDescent="0.2">
      <c r="A462" s="4">
        <v>1936.63096</v>
      </c>
      <c r="B462" s="4">
        <v>28</v>
      </c>
      <c r="C462" s="4">
        <v>2</v>
      </c>
      <c r="D462" s="4">
        <v>4</v>
      </c>
      <c r="E462" s="4" t="s">
        <v>139</v>
      </c>
      <c r="F462" s="4">
        <v>1</v>
      </c>
      <c r="G462" t="s">
        <v>328</v>
      </c>
    </row>
    <row r="463" spans="1:7" x14ac:dyDescent="0.2">
      <c r="A463" s="4">
        <v>2020.9684299999999</v>
      </c>
      <c r="B463" s="4">
        <v>28</v>
      </c>
      <c r="C463" s="4">
        <v>2</v>
      </c>
      <c r="D463" s="4">
        <v>4</v>
      </c>
      <c r="E463" s="4" t="s">
        <v>139</v>
      </c>
      <c r="F463" s="4">
        <v>1</v>
      </c>
      <c r="G463" t="s">
        <v>328</v>
      </c>
    </row>
    <row r="464" spans="1:7" x14ac:dyDescent="0.2">
      <c r="A464" s="4">
        <v>2062.6100299999998</v>
      </c>
      <c r="B464" s="4">
        <v>28</v>
      </c>
      <c r="C464" s="4">
        <v>2</v>
      </c>
      <c r="D464" s="4">
        <v>4</v>
      </c>
      <c r="E464" s="4" t="s">
        <v>139</v>
      </c>
      <c r="F464" s="4">
        <v>1</v>
      </c>
      <c r="G464" t="s">
        <v>328</v>
      </c>
    </row>
    <row r="465" spans="1:7" x14ac:dyDescent="0.2">
      <c r="A465" s="4">
        <v>2239.99082</v>
      </c>
      <c r="B465" s="4">
        <v>28</v>
      </c>
      <c r="C465" s="4">
        <v>2</v>
      </c>
      <c r="D465" s="4">
        <v>4</v>
      </c>
      <c r="E465" s="4" t="s">
        <v>139</v>
      </c>
      <c r="F465" s="4">
        <v>1</v>
      </c>
      <c r="G465" t="s">
        <v>328</v>
      </c>
    </row>
    <row r="466" spans="1:7" x14ac:dyDescent="0.2">
      <c r="A466" s="4">
        <v>2287.0450500000002</v>
      </c>
      <c r="B466" s="4">
        <v>28</v>
      </c>
      <c r="C466" s="4">
        <v>2</v>
      </c>
      <c r="D466" s="4">
        <v>4</v>
      </c>
      <c r="E466" s="4" t="s">
        <v>139</v>
      </c>
      <c r="F466" s="4">
        <v>1</v>
      </c>
      <c r="G466" t="s">
        <v>328</v>
      </c>
    </row>
    <row r="467" spans="1:7" x14ac:dyDescent="0.2">
      <c r="A467" s="4">
        <v>2287.1950400000001</v>
      </c>
      <c r="B467" s="4">
        <v>28</v>
      </c>
      <c r="C467" s="4">
        <v>2</v>
      </c>
      <c r="D467" s="4">
        <v>4</v>
      </c>
      <c r="E467" s="4" t="s">
        <v>139</v>
      </c>
      <c r="F467" s="4">
        <v>1</v>
      </c>
      <c r="G467" t="s">
        <v>328</v>
      </c>
    </row>
    <row r="468" spans="1:7" x14ac:dyDescent="0.2">
      <c r="A468" s="4">
        <v>2287.3450400000002</v>
      </c>
      <c r="B468" s="4">
        <v>28</v>
      </c>
      <c r="C468" s="4">
        <v>2</v>
      </c>
      <c r="D468" s="4">
        <v>4</v>
      </c>
      <c r="E468" s="4" t="s">
        <v>139</v>
      </c>
      <c r="F468" s="4">
        <v>1</v>
      </c>
      <c r="G468" t="s">
        <v>328</v>
      </c>
    </row>
    <row r="469" spans="1:7" x14ac:dyDescent="0.2">
      <c r="A469" s="4">
        <v>2336.0067100000001</v>
      </c>
      <c r="B469" s="4">
        <v>28</v>
      </c>
      <c r="C469" s="4">
        <v>2</v>
      </c>
      <c r="D469" s="4">
        <v>4</v>
      </c>
      <c r="E469" s="4" t="s">
        <v>139</v>
      </c>
      <c r="F469" s="4">
        <v>1</v>
      </c>
      <c r="G469" t="s">
        <v>328</v>
      </c>
    </row>
    <row r="470" spans="1:7" x14ac:dyDescent="0.2">
      <c r="A470" s="4">
        <v>2337.8457800000001</v>
      </c>
      <c r="B470" s="4">
        <v>28</v>
      </c>
      <c r="C470" s="4">
        <v>2</v>
      </c>
      <c r="D470" s="4">
        <v>4</v>
      </c>
      <c r="E470" s="4" t="s">
        <v>139</v>
      </c>
      <c r="F470" s="4">
        <v>1</v>
      </c>
      <c r="G470" t="s">
        <v>328</v>
      </c>
    </row>
    <row r="471" spans="1:7" x14ac:dyDescent="0.2">
      <c r="A471" s="4">
        <v>2436.2980400000001</v>
      </c>
      <c r="B471" s="4">
        <v>28</v>
      </c>
      <c r="C471" s="4">
        <v>2</v>
      </c>
      <c r="D471" s="4">
        <v>4</v>
      </c>
      <c r="E471" s="4" t="s">
        <v>139</v>
      </c>
      <c r="F471" s="4">
        <v>1</v>
      </c>
      <c r="G471" t="s">
        <v>328</v>
      </c>
    </row>
    <row r="472" spans="1:7" x14ac:dyDescent="0.2">
      <c r="A472" s="4">
        <v>2438.5358799999999</v>
      </c>
      <c r="B472" s="4">
        <v>28</v>
      </c>
      <c r="C472" s="4">
        <v>2</v>
      </c>
      <c r="D472" s="4">
        <v>4</v>
      </c>
      <c r="E472" s="4" t="s">
        <v>139</v>
      </c>
      <c r="F472" s="4">
        <v>1</v>
      </c>
      <c r="G472" t="s">
        <v>328</v>
      </c>
    </row>
    <row r="473" spans="1:7" x14ac:dyDescent="0.2">
      <c r="A473" s="4">
        <v>2591.8895499999999</v>
      </c>
      <c r="B473" s="4">
        <v>28</v>
      </c>
      <c r="C473" s="4">
        <v>2</v>
      </c>
      <c r="D473" s="4">
        <v>4</v>
      </c>
      <c r="E473" s="4" t="s">
        <v>139</v>
      </c>
      <c r="F473" s="4">
        <v>1</v>
      </c>
      <c r="G473" t="s">
        <v>328</v>
      </c>
    </row>
    <row r="474" spans="1:7" x14ac:dyDescent="0.2">
      <c r="A474" s="4">
        <v>2592.0595400000002</v>
      </c>
      <c r="B474" s="4">
        <v>28</v>
      </c>
      <c r="C474" s="4">
        <v>2</v>
      </c>
      <c r="D474" s="4">
        <v>4</v>
      </c>
      <c r="E474" s="4" t="s">
        <v>139</v>
      </c>
      <c r="F474" s="4">
        <v>1</v>
      </c>
      <c r="G474" t="s">
        <v>328</v>
      </c>
    </row>
    <row r="475" spans="1:7" x14ac:dyDescent="0.2">
      <c r="A475" s="4">
        <v>2706.5369500000002</v>
      </c>
      <c r="B475" s="4">
        <v>28</v>
      </c>
      <c r="C475" s="4">
        <v>2</v>
      </c>
      <c r="D475" s="4">
        <v>4</v>
      </c>
      <c r="E475" s="4" t="s">
        <v>139</v>
      </c>
      <c r="F475" s="4">
        <v>1</v>
      </c>
      <c r="G475" t="s">
        <v>328</v>
      </c>
    </row>
    <row r="476" spans="1:7" x14ac:dyDescent="0.2">
      <c r="A476" s="4">
        <v>2761.0367500000002</v>
      </c>
      <c r="B476" s="4">
        <v>28</v>
      </c>
      <c r="C476" s="4">
        <v>2</v>
      </c>
      <c r="D476" s="4">
        <v>4</v>
      </c>
      <c r="E476" s="4" t="s">
        <v>139</v>
      </c>
      <c r="F476" s="4">
        <v>1</v>
      </c>
      <c r="G476" t="s">
        <v>328</v>
      </c>
    </row>
    <row r="477" spans="1:7" x14ac:dyDescent="0.2">
      <c r="A477" s="4">
        <v>2763.5728800000002</v>
      </c>
      <c r="B477" s="4">
        <v>28</v>
      </c>
      <c r="C477" s="4">
        <v>2</v>
      </c>
      <c r="D477" s="4">
        <v>4</v>
      </c>
      <c r="E477" s="4" t="s">
        <v>139</v>
      </c>
      <c r="F477" s="4">
        <v>1</v>
      </c>
      <c r="G477" t="s">
        <v>328</v>
      </c>
    </row>
    <row r="478" spans="1:7" x14ac:dyDescent="0.2">
      <c r="A478" s="4">
        <v>2820.3307100000002</v>
      </c>
      <c r="B478" s="4">
        <v>28</v>
      </c>
      <c r="C478" s="4">
        <v>2</v>
      </c>
      <c r="D478" s="4">
        <v>4</v>
      </c>
      <c r="E478" s="4" t="s">
        <v>139</v>
      </c>
      <c r="F478" s="4">
        <v>1</v>
      </c>
      <c r="G478" t="s">
        <v>328</v>
      </c>
    </row>
    <row r="479" spans="1:7" x14ac:dyDescent="0.2">
      <c r="A479" s="4">
        <v>2821.6257000000001</v>
      </c>
      <c r="B479" s="4">
        <v>28</v>
      </c>
      <c r="C479" s="4">
        <v>2</v>
      </c>
      <c r="D479" s="4">
        <v>4</v>
      </c>
      <c r="E479" s="4" t="s">
        <v>139</v>
      </c>
      <c r="F479" s="4">
        <v>1</v>
      </c>
      <c r="G479" t="s">
        <v>328</v>
      </c>
    </row>
    <row r="480" spans="1:7" x14ac:dyDescent="0.2">
      <c r="A480" s="4">
        <v>2939.2943100000002</v>
      </c>
      <c r="B480" s="4">
        <v>28</v>
      </c>
      <c r="C480" s="4">
        <v>2</v>
      </c>
      <c r="D480" s="4">
        <v>4</v>
      </c>
      <c r="E480" s="4" t="s">
        <v>139</v>
      </c>
      <c r="F480" s="4">
        <v>1</v>
      </c>
      <c r="G480" t="s">
        <v>328</v>
      </c>
    </row>
    <row r="481" spans="1:7" x14ac:dyDescent="0.2">
      <c r="A481" s="4">
        <v>2940.45109</v>
      </c>
      <c r="B481" s="4">
        <v>28</v>
      </c>
      <c r="C481" s="4">
        <v>2</v>
      </c>
      <c r="D481" s="4">
        <v>4</v>
      </c>
      <c r="E481" s="4" t="s">
        <v>139</v>
      </c>
      <c r="F481" s="4">
        <v>1</v>
      </c>
      <c r="G481" t="s">
        <v>328</v>
      </c>
    </row>
    <row r="482" spans="1:7" x14ac:dyDescent="0.2">
      <c r="A482" s="4">
        <v>2999.6610799999999</v>
      </c>
      <c r="B482" s="4">
        <v>28</v>
      </c>
      <c r="C482" s="4">
        <v>2</v>
      </c>
      <c r="D482" s="4">
        <v>4</v>
      </c>
      <c r="E482" s="4" t="s">
        <v>139</v>
      </c>
      <c r="F482" s="4">
        <v>1</v>
      </c>
      <c r="G482" t="s">
        <v>328</v>
      </c>
    </row>
    <row r="483" spans="1:7" x14ac:dyDescent="0.2">
      <c r="A483" s="4">
        <v>3130.29196</v>
      </c>
      <c r="B483" s="4">
        <v>28</v>
      </c>
      <c r="C483" s="4">
        <v>2</v>
      </c>
      <c r="D483" s="4">
        <v>4</v>
      </c>
      <c r="E483" s="4" t="s">
        <v>139</v>
      </c>
      <c r="F483" s="4">
        <v>1</v>
      </c>
      <c r="G483" t="s">
        <v>328</v>
      </c>
    </row>
    <row r="484" spans="1:7" x14ac:dyDescent="0.2">
      <c r="A484" s="4">
        <v>3195.0004399999998</v>
      </c>
      <c r="B484" s="4">
        <v>28</v>
      </c>
      <c r="C484" s="4">
        <v>2</v>
      </c>
      <c r="D484" s="4">
        <v>4</v>
      </c>
      <c r="E484" s="4" t="s">
        <v>139</v>
      </c>
      <c r="F484" s="4">
        <v>1</v>
      </c>
      <c r="G484" t="s">
        <v>328</v>
      </c>
    </row>
    <row r="485" spans="1:7" x14ac:dyDescent="0.2">
      <c r="A485" s="4">
        <v>3261.04655</v>
      </c>
      <c r="B485" s="4">
        <v>28</v>
      </c>
      <c r="C485" s="4">
        <v>2</v>
      </c>
      <c r="D485" s="4">
        <v>4</v>
      </c>
      <c r="E485" s="4" t="s">
        <v>139</v>
      </c>
      <c r="F485" s="4">
        <v>1</v>
      </c>
      <c r="G485" t="s">
        <v>328</v>
      </c>
    </row>
    <row r="486" spans="1:7" x14ac:dyDescent="0.2">
      <c r="A486" s="4">
        <v>3263.6138700000001</v>
      </c>
      <c r="B486" s="4">
        <v>28</v>
      </c>
      <c r="C486" s="4">
        <v>2</v>
      </c>
      <c r="D486" s="4">
        <v>4</v>
      </c>
      <c r="E486" s="4" t="s">
        <v>139</v>
      </c>
      <c r="F486" s="4">
        <v>1</v>
      </c>
      <c r="G486" t="s">
        <v>328</v>
      </c>
    </row>
    <row r="487" spans="1:7" x14ac:dyDescent="0.2">
      <c r="A487" s="4">
        <v>3336.1065199999998</v>
      </c>
      <c r="B487" s="4">
        <v>28</v>
      </c>
      <c r="C487" s="4">
        <v>2</v>
      </c>
      <c r="D487" s="4">
        <v>4</v>
      </c>
      <c r="E487" s="4" t="s">
        <v>139</v>
      </c>
      <c r="F487" s="4">
        <v>1</v>
      </c>
      <c r="G487" t="s">
        <v>328</v>
      </c>
    </row>
    <row r="488" spans="1:7" x14ac:dyDescent="0.2">
      <c r="A488" s="4">
        <v>3404.6229600000001</v>
      </c>
      <c r="B488" s="4">
        <v>28</v>
      </c>
      <c r="C488" s="4">
        <v>2</v>
      </c>
      <c r="D488" s="4">
        <v>4</v>
      </c>
      <c r="E488" s="4" t="s">
        <v>139</v>
      </c>
      <c r="F488" s="4">
        <v>1</v>
      </c>
      <c r="G488" t="s">
        <v>328</v>
      </c>
    </row>
    <row r="489" spans="1:7" x14ac:dyDescent="0.2">
      <c r="A489" s="4">
        <v>3469.0822199999998</v>
      </c>
      <c r="B489" s="4">
        <v>28</v>
      </c>
      <c r="C489" s="4">
        <v>2</v>
      </c>
      <c r="D489" s="4">
        <v>4</v>
      </c>
      <c r="E489" s="4" t="s">
        <v>139</v>
      </c>
      <c r="F489" s="4">
        <v>1</v>
      </c>
      <c r="G489" t="s">
        <v>328</v>
      </c>
    </row>
    <row r="490" spans="1:7" x14ac:dyDescent="0.2">
      <c r="A490" s="4">
        <v>3473.4074500000002</v>
      </c>
      <c r="B490" s="4">
        <v>28</v>
      </c>
      <c r="C490" s="4">
        <v>2</v>
      </c>
      <c r="D490" s="4">
        <v>4</v>
      </c>
      <c r="E490" s="4" t="s">
        <v>139</v>
      </c>
      <c r="F490" s="4">
        <v>1</v>
      </c>
      <c r="G490" t="s">
        <v>328</v>
      </c>
    </row>
    <row r="491" spans="1:7" x14ac:dyDescent="0.2">
      <c r="A491" s="4">
        <v>3544.2788599999999</v>
      </c>
      <c r="B491" s="4">
        <v>28</v>
      </c>
      <c r="C491" s="4">
        <v>2</v>
      </c>
      <c r="D491" s="4">
        <v>4</v>
      </c>
      <c r="E491" s="4" t="s">
        <v>139</v>
      </c>
      <c r="F491" s="4">
        <v>1</v>
      </c>
      <c r="G491" t="s">
        <v>328</v>
      </c>
    </row>
    <row r="492" spans="1:7" x14ac:dyDescent="0.2">
      <c r="A492" s="4">
        <v>3618.9688599999999</v>
      </c>
      <c r="B492" s="4">
        <v>28</v>
      </c>
      <c r="C492" s="4">
        <v>2</v>
      </c>
      <c r="D492" s="4">
        <v>4</v>
      </c>
      <c r="E492" s="4" t="s">
        <v>139</v>
      </c>
      <c r="F492" s="4">
        <v>1</v>
      </c>
      <c r="G492" t="s">
        <v>328</v>
      </c>
    </row>
    <row r="493" spans="1:7" x14ac:dyDescent="0.2">
      <c r="A493" s="4">
        <v>3695.4751700000002</v>
      </c>
      <c r="B493" s="4">
        <v>28</v>
      </c>
      <c r="C493" s="4">
        <v>2</v>
      </c>
      <c r="D493" s="4">
        <v>4</v>
      </c>
      <c r="E493" s="4" t="s">
        <v>139</v>
      </c>
      <c r="F493" s="4">
        <v>1</v>
      </c>
      <c r="G493" t="s">
        <v>328</v>
      </c>
    </row>
    <row r="494" spans="1:7" x14ac:dyDescent="0.2">
      <c r="A494" s="4">
        <v>3853.1214100000002</v>
      </c>
      <c r="B494" s="4">
        <v>28</v>
      </c>
      <c r="C494" s="4">
        <v>2</v>
      </c>
      <c r="D494" s="4">
        <v>4</v>
      </c>
      <c r="E494" s="4" t="s">
        <v>139</v>
      </c>
      <c r="F494" s="4">
        <v>1</v>
      </c>
      <c r="G494" t="s">
        <v>328</v>
      </c>
    </row>
    <row r="495" spans="1:7" x14ac:dyDescent="0.2">
      <c r="A495" s="4">
        <v>3854.3850600000001</v>
      </c>
      <c r="B495" s="4">
        <v>28</v>
      </c>
      <c r="C495" s="4">
        <v>2</v>
      </c>
      <c r="D495" s="4">
        <v>4</v>
      </c>
      <c r="E495" s="4" t="s">
        <v>139</v>
      </c>
      <c r="F495" s="4">
        <v>1</v>
      </c>
      <c r="G495" t="s">
        <v>328</v>
      </c>
    </row>
    <row r="496" spans="1:7" x14ac:dyDescent="0.2">
      <c r="A496" s="4">
        <v>3858.17848</v>
      </c>
      <c r="B496" s="4">
        <v>28</v>
      </c>
      <c r="C496" s="4">
        <v>2</v>
      </c>
      <c r="D496" s="4">
        <v>4</v>
      </c>
      <c r="E496" s="4" t="s">
        <v>139</v>
      </c>
      <c r="F496" s="4">
        <v>1</v>
      </c>
      <c r="G496" t="s">
        <v>328</v>
      </c>
    </row>
    <row r="497" spans="1:7" x14ac:dyDescent="0.2">
      <c r="A497" s="4">
        <v>3936.12628</v>
      </c>
      <c r="B497" s="4">
        <v>28</v>
      </c>
      <c r="C497" s="4">
        <v>2</v>
      </c>
      <c r="D497" s="4">
        <v>4</v>
      </c>
      <c r="E497" s="4" t="s">
        <v>139</v>
      </c>
      <c r="F497" s="4">
        <v>1</v>
      </c>
      <c r="G497" t="s">
        <v>328</v>
      </c>
    </row>
    <row r="498" spans="1:7" x14ac:dyDescent="0.2">
      <c r="A498" s="4">
        <v>3938.4501399999999</v>
      </c>
      <c r="B498" s="4">
        <v>28</v>
      </c>
      <c r="C498" s="4">
        <v>2</v>
      </c>
      <c r="D498" s="4">
        <v>4</v>
      </c>
      <c r="E498" s="4" t="s">
        <v>139</v>
      </c>
      <c r="F498" s="4">
        <v>1</v>
      </c>
      <c r="G498" t="s">
        <v>328</v>
      </c>
    </row>
    <row r="499" spans="1:7" x14ac:dyDescent="0.2">
      <c r="A499" s="4">
        <v>3939.4834099999998</v>
      </c>
      <c r="B499" s="4">
        <v>28</v>
      </c>
      <c r="C499" s="4">
        <v>2</v>
      </c>
      <c r="D499" s="4">
        <v>4</v>
      </c>
      <c r="E499" s="4" t="s">
        <v>139</v>
      </c>
      <c r="F499" s="4">
        <v>1</v>
      </c>
      <c r="G499" t="s">
        <v>328</v>
      </c>
    </row>
    <row r="500" spans="1:7" x14ac:dyDescent="0.2">
      <c r="A500" s="4">
        <v>4187.7773200000001</v>
      </c>
      <c r="B500" s="4">
        <v>28</v>
      </c>
      <c r="C500" s="4">
        <v>2</v>
      </c>
      <c r="D500" s="4">
        <v>4</v>
      </c>
      <c r="E500" s="4" t="s">
        <v>139</v>
      </c>
      <c r="F500" s="4">
        <v>1</v>
      </c>
      <c r="G500" t="s">
        <v>328</v>
      </c>
    </row>
    <row r="501" spans="1:7" x14ac:dyDescent="0.2">
      <c r="A501" s="4">
        <v>4275.4672099999998</v>
      </c>
      <c r="B501" s="4">
        <v>28</v>
      </c>
      <c r="C501" s="4">
        <v>2</v>
      </c>
      <c r="D501" s="4">
        <v>4</v>
      </c>
      <c r="E501" s="4" t="s">
        <v>139</v>
      </c>
      <c r="F501" s="4">
        <v>1</v>
      </c>
      <c r="G501" t="s">
        <v>328</v>
      </c>
    </row>
    <row r="502" spans="1:7" x14ac:dyDescent="0.2">
      <c r="A502" s="4">
        <v>4367.57035</v>
      </c>
      <c r="B502" s="4">
        <v>28</v>
      </c>
      <c r="C502" s="4">
        <v>2</v>
      </c>
      <c r="D502" s="4">
        <v>4</v>
      </c>
      <c r="E502" s="4" t="s">
        <v>139</v>
      </c>
      <c r="F502" s="4">
        <v>1</v>
      </c>
      <c r="G502" t="s">
        <v>328</v>
      </c>
    </row>
    <row r="503" spans="1:7" x14ac:dyDescent="0.2">
      <c r="A503" s="4">
        <v>4558.3695399999997</v>
      </c>
      <c r="B503" s="4">
        <v>28</v>
      </c>
      <c r="C503" s="4">
        <v>2</v>
      </c>
      <c r="D503" s="4">
        <v>4</v>
      </c>
      <c r="E503" s="4" t="s">
        <v>139</v>
      </c>
      <c r="F503" s="4">
        <v>1</v>
      </c>
      <c r="G503" t="s">
        <v>328</v>
      </c>
    </row>
    <row r="504" spans="1:7" x14ac:dyDescent="0.2">
      <c r="A504" s="4">
        <v>4654.7351200000003</v>
      </c>
      <c r="B504" s="4">
        <v>28</v>
      </c>
      <c r="C504" s="4">
        <v>2</v>
      </c>
      <c r="D504" s="4">
        <v>4</v>
      </c>
      <c r="E504" s="4" t="s">
        <v>139</v>
      </c>
      <c r="F504" s="4">
        <v>1</v>
      </c>
      <c r="G504" t="s">
        <v>328</v>
      </c>
    </row>
    <row r="505" spans="1:7" x14ac:dyDescent="0.2">
      <c r="A505" s="4">
        <v>4745.3515299999999</v>
      </c>
      <c r="B505" s="4">
        <v>28</v>
      </c>
      <c r="C505" s="4">
        <v>2</v>
      </c>
      <c r="D505" s="4">
        <v>4</v>
      </c>
      <c r="E505" s="4" t="s">
        <v>139</v>
      </c>
      <c r="F505" s="4">
        <v>1</v>
      </c>
      <c r="G505" t="s">
        <v>328</v>
      </c>
    </row>
    <row r="506" spans="1:7" x14ac:dyDescent="0.2">
      <c r="A506" s="4">
        <v>4748.4645499999997</v>
      </c>
      <c r="B506" s="4">
        <v>28</v>
      </c>
      <c r="C506" s="4">
        <v>2</v>
      </c>
      <c r="D506" s="4">
        <v>4</v>
      </c>
      <c r="E506" s="4" t="s">
        <v>139</v>
      </c>
      <c r="F506" s="4">
        <v>1</v>
      </c>
      <c r="G506" t="s">
        <v>328</v>
      </c>
    </row>
    <row r="507" spans="1:7" x14ac:dyDescent="0.2">
      <c r="A507" s="4">
        <v>4751.5796200000004</v>
      </c>
      <c r="B507" s="4">
        <v>28</v>
      </c>
      <c r="C507" s="4">
        <v>2</v>
      </c>
      <c r="D507" s="4">
        <v>4</v>
      </c>
      <c r="E507" s="4" t="s">
        <v>139</v>
      </c>
      <c r="F507" s="4">
        <v>1</v>
      </c>
      <c r="G507" t="s">
        <v>328</v>
      </c>
    </row>
    <row r="508" spans="1:7" x14ac:dyDescent="0.2">
      <c r="A508" s="4">
        <v>4752.2028700000001</v>
      </c>
      <c r="B508" s="4">
        <v>28</v>
      </c>
      <c r="C508" s="4">
        <v>2</v>
      </c>
      <c r="D508" s="4">
        <v>4</v>
      </c>
      <c r="E508" s="4" t="s">
        <v>139</v>
      </c>
      <c r="F508" s="4">
        <v>1</v>
      </c>
      <c r="G508" t="s">
        <v>328</v>
      </c>
    </row>
    <row r="509" spans="1:7" x14ac:dyDescent="0.2">
      <c r="A509" s="4">
        <v>4845.6699900000003</v>
      </c>
      <c r="B509" s="4">
        <v>28</v>
      </c>
      <c r="C509" s="4">
        <v>2</v>
      </c>
      <c r="D509" s="4">
        <v>4</v>
      </c>
      <c r="E509" s="4" t="s">
        <v>139</v>
      </c>
      <c r="F509" s="4">
        <v>1</v>
      </c>
      <c r="G509" t="s">
        <v>328</v>
      </c>
    </row>
    <row r="510" spans="1:7" x14ac:dyDescent="0.2">
      <c r="A510" s="4">
        <v>4851.71155</v>
      </c>
      <c r="B510" s="4">
        <v>28</v>
      </c>
      <c r="C510" s="4">
        <v>2</v>
      </c>
      <c r="D510" s="4">
        <v>4</v>
      </c>
      <c r="E510" s="4" t="s">
        <v>139</v>
      </c>
      <c r="F510" s="4">
        <v>1</v>
      </c>
      <c r="G510" t="s">
        <v>328</v>
      </c>
    </row>
    <row r="511" spans="1:7" x14ac:dyDescent="0.2">
      <c r="A511" s="4">
        <v>4948.1092099999996</v>
      </c>
      <c r="B511" s="4">
        <v>28</v>
      </c>
      <c r="C511" s="4">
        <v>2</v>
      </c>
      <c r="D511" s="4">
        <v>4</v>
      </c>
      <c r="E511" s="4" t="s">
        <v>139</v>
      </c>
      <c r="F511" s="4">
        <v>1</v>
      </c>
      <c r="G511" t="s">
        <v>328</v>
      </c>
    </row>
    <row r="512" spans="1:7" x14ac:dyDescent="0.2">
      <c r="A512" s="4">
        <v>4950.70586</v>
      </c>
      <c r="B512" s="4">
        <v>28</v>
      </c>
      <c r="C512" s="4">
        <v>2</v>
      </c>
      <c r="D512" s="4">
        <v>4</v>
      </c>
      <c r="E512" s="4" t="s">
        <v>139</v>
      </c>
      <c r="F512" s="4">
        <v>1</v>
      </c>
      <c r="G512" t="s">
        <v>328</v>
      </c>
    </row>
    <row r="513" spans="1:7" x14ac:dyDescent="0.2">
      <c r="A513" s="4">
        <v>4953.6287300000004</v>
      </c>
      <c r="B513" s="4">
        <v>28</v>
      </c>
      <c r="C513" s="4">
        <v>2</v>
      </c>
      <c r="D513" s="4">
        <v>4</v>
      </c>
      <c r="E513" s="4" t="s">
        <v>139</v>
      </c>
      <c r="F513" s="4">
        <v>1</v>
      </c>
      <c r="G513" t="s">
        <v>328</v>
      </c>
    </row>
    <row r="514" spans="1:7" x14ac:dyDescent="0.2">
      <c r="A514" s="4">
        <v>5267.5681400000003</v>
      </c>
      <c r="B514" s="4">
        <v>28</v>
      </c>
      <c r="C514" s="4">
        <v>2</v>
      </c>
      <c r="D514" s="4">
        <v>4</v>
      </c>
      <c r="E514" s="4" t="s">
        <v>139</v>
      </c>
      <c r="F514" s="4">
        <v>1</v>
      </c>
      <c r="G514" t="s">
        <v>328</v>
      </c>
    </row>
    <row r="515" spans="1:7" x14ac:dyDescent="0.2">
      <c r="A515" s="4">
        <v>5381.3962600000004</v>
      </c>
      <c r="B515" s="4">
        <v>28</v>
      </c>
      <c r="C515" s="4">
        <v>2</v>
      </c>
      <c r="D515" s="4">
        <v>4</v>
      </c>
      <c r="E515" s="4" t="s">
        <v>139</v>
      </c>
      <c r="F515" s="4">
        <v>1</v>
      </c>
      <c r="G515" t="s">
        <v>328</v>
      </c>
    </row>
    <row r="516" spans="1:7" x14ac:dyDescent="0.2">
      <c r="A516" s="4">
        <v>5499.8477700000003</v>
      </c>
      <c r="B516" s="4">
        <v>28</v>
      </c>
      <c r="C516" s="4">
        <v>2</v>
      </c>
      <c r="D516" s="4">
        <v>4</v>
      </c>
      <c r="E516" s="4" t="s">
        <v>139</v>
      </c>
      <c r="F516" s="4">
        <v>1</v>
      </c>
      <c r="G516" t="s">
        <v>328</v>
      </c>
    </row>
    <row r="517" spans="1:7" x14ac:dyDescent="0.2">
      <c r="A517" s="4">
        <v>5604.7106999999996</v>
      </c>
      <c r="B517" s="4">
        <v>28</v>
      </c>
      <c r="C517" s="4">
        <v>2</v>
      </c>
      <c r="D517" s="4">
        <v>4</v>
      </c>
      <c r="E517" s="4" t="s">
        <v>139</v>
      </c>
      <c r="F517" s="4">
        <v>1</v>
      </c>
      <c r="G517" t="s">
        <v>328</v>
      </c>
    </row>
    <row r="518" spans="1:7" x14ac:dyDescent="0.2">
      <c r="A518" s="4">
        <v>5607.2841900000003</v>
      </c>
      <c r="B518" s="4">
        <v>28</v>
      </c>
      <c r="C518" s="4">
        <v>2</v>
      </c>
      <c r="D518" s="4">
        <v>4</v>
      </c>
      <c r="E518" s="4" t="s">
        <v>139</v>
      </c>
      <c r="F518" s="4">
        <v>1</v>
      </c>
      <c r="G518" t="s">
        <v>328</v>
      </c>
    </row>
    <row r="519" spans="1:7" x14ac:dyDescent="0.2">
      <c r="A519" s="4">
        <v>5611.3306300000004</v>
      </c>
      <c r="B519" s="4">
        <v>28</v>
      </c>
      <c r="C519" s="4">
        <v>2</v>
      </c>
      <c r="D519" s="4">
        <v>4</v>
      </c>
      <c r="E519" s="4" t="s">
        <v>139</v>
      </c>
      <c r="F519" s="4">
        <v>1</v>
      </c>
      <c r="G519" t="s">
        <v>328</v>
      </c>
    </row>
    <row r="520" spans="1:7" x14ac:dyDescent="0.2">
      <c r="A520" s="4">
        <v>5615.7482499999996</v>
      </c>
      <c r="B520" s="4">
        <v>28</v>
      </c>
      <c r="C520" s="4">
        <v>2</v>
      </c>
      <c r="D520" s="4">
        <v>4</v>
      </c>
      <c r="E520" s="4" t="s">
        <v>139</v>
      </c>
      <c r="F520" s="4">
        <v>1</v>
      </c>
      <c r="G520" t="s">
        <v>328</v>
      </c>
    </row>
    <row r="521" spans="1:7" x14ac:dyDescent="0.2">
      <c r="A521" s="4">
        <v>5619.06376</v>
      </c>
      <c r="B521" s="4">
        <v>28</v>
      </c>
      <c r="C521" s="4">
        <v>2</v>
      </c>
      <c r="D521" s="4">
        <v>4</v>
      </c>
      <c r="E521" s="4" t="s">
        <v>139</v>
      </c>
      <c r="F521" s="4">
        <v>1</v>
      </c>
      <c r="G521" t="s">
        <v>328</v>
      </c>
    </row>
    <row r="522" spans="1:7" x14ac:dyDescent="0.2">
      <c r="A522" s="4">
        <v>5725.0732600000001</v>
      </c>
      <c r="B522" s="4">
        <v>28</v>
      </c>
      <c r="C522" s="4">
        <v>2</v>
      </c>
      <c r="D522" s="4">
        <v>4</v>
      </c>
      <c r="E522" s="4" t="s">
        <v>139</v>
      </c>
      <c r="F522" s="4">
        <v>1</v>
      </c>
      <c r="G522" t="s">
        <v>328</v>
      </c>
    </row>
    <row r="523" spans="1:7" x14ac:dyDescent="0.2">
      <c r="A523" s="4">
        <v>5730.3319799999999</v>
      </c>
      <c r="B523" s="4">
        <v>28</v>
      </c>
      <c r="C523" s="4">
        <v>2</v>
      </c>
      <c r="D523" s="4">
        <v>4</v>
      </c>
      <c r="E523" s="4" t="s">
        <v>139</v>
      </c>
      <c r="F523" s="4">
        <v>1</v>
      </c>
      <c r="G523" t="s">
        <v>328</v>
      </c>
    </row>
    <row r="524" spans="1:7" x14ac:dyDescent="0.2">
      <c r="A524" s="4">
        <v>5971.2583100000002</v>
      </c>
      <c r="B524" s="4">
        <v>28</v>
      </c>
      <c r="C524" s="4">
        <v>2</v>
      </c>
      <c r="D524" s="4">
        <v>4</v>
      </c>
      <c r="E524" s="4" t="s">
        <v>139</v>
      </c>
      <c r="F524" s="4">
        <v>1</v>
      </c>
      <c r="G524" t="s">
        <v>328</v>
      </c>
    </row>
    <row r="525" spans="1:7" x14ac:dyDescent="0.2">
      <c r="A525" s="4">
        <v>5979.0953399999999</v>
      </c>
      <c r="B525" s="4">
        <v>28</v>
      </c>
      <c r="C525" s="4">
        <v>2</v>
      </c>
      <c r="D525" s="4">
        <v>4</v>
      </c>
      <c r="E525" s="4" t="s">
        <v>139</v>
      </c>
      <c r="F525" s="4">
        <v>1</v>
      </c>
      <c r="G525" t="s">
        <v>328</v>
      </c>
    </row>
    <row r="526" spans="1:7" x14ac:dyDescent="0.2">
      <c r="A526" s="4">
        <v>6490.3067899999996</v>
      </c>
      <c r="B526" s="4">
        <v>28</v>
      </c>
      <c r="C526" s="4">
        <v>2</v>
      </c>
      <c r="D526" s="4">
        <v>4</v>
      </c>
      <c r="E526" s="4" t="s">
        <v>139</v>
      </c>
      <c r="F526" s="4">
        <v>1</v>
      </c>
      <c r="G526" t="s">
        <v>328</v>
      </c>
    </row>
    <row r="527" spans="1:7" x14ac:dyDescent="0.2">
      <c r="A527" s="4">
        <v>6630.9921999999997</v>
      </c>
      <c r="B527" s="4">
        <v>28</v>
      </c>
      <c r="C527" s="4">
        <v>2</v>
      </c>
      <c r="D527" s="4">
        <v>4</v>
      </c>
      <c r="E527" s="4" t="s">
        <v>139</v>
      </c>
      <c r="F527" s="4">
        <v>1</v>
      </c>
      <c r="G527" t="s">
        <v>328</v>
      </c>
    </row>
    <row r="528" spans="1:7" x14ac:dyDescent="0.2">
      <c r="A528" s="4">
        <v>6774.72714</v>
      </c>
      <c r="B528" s="4">
        <v>28</v>
      </c>
      <c r="C528" s="4">
        <v>2</v>
      </c>
      <c r="D528" s="4">
        <v>4</v>
      </c>
      <c r="E528" s="4" t="s">
        <v>139</v>
      </c>
      <c r="F528" s="4">
        <v>1</v>
      </c>
      <c r="G528" t="s">
        <v>328</v>
      </c>
    </row>
    <row r="529" spans="1:7" x14ac:dyDescent="0.2">
      <c r="A529" s="4">
        <v>6907.9735899999996</v>
      </c>
      <c r="B529" s="4">
        <v>28</v>
      </c>
      <c r="C529" s="4">
        <v>2</v>
      </c>
      <c r="D529" s="4">
        <v>4</v>
      </c>
      <c r="E529" s="4" t="s">
        <v>139</v>
      </c>
      <c r="F529" s="4">
        <v>1</v>
      </c>
      <c r="G529" t="s">
        <v>328</v>
      </c>
    </row>
    <row r="530" spans="1:7" x14ac:dyDescent="0.2">
      <c r="A530" s="4">
        <v>6917.94733</v>
      </c>
      <c r="B530" s="4">
        <v>28</v>
      </c>
      <c r="C530" s="4">
        <v>2</v>
      </c>
      <c r="D530" s="4">
        <v>4</v>
      </c>
      <c r="E530" s="4" t="s">
        <v>139</v>
      </c>
      <c r="F530" s="4">
        <v>1</v>
      </c>
      <c r="G530" t="s">
        <v>328</v>
      </c>
    </row>
    <row r="531" spans="1:7" x14ac:dyDescent="0.2">
      <c r="A531" s="4">
        <v>6918.4010200000002</v>
      </c>
      <c r="B531" s="4">
        <v>28</v>
      </c>
      <c r="C531" s="4">
        <v>2</v>
      </c>
      <c r="D531" s="4">
        <v>4</v>
      </c>
      <c r="E531" s="4" t="s">
        <v>139</v>
      </c>
      <c r="F531" s="4">
        <v>1</v>
      </c>
      <c r="G531" t="s">
        <v>328</v>
      </c>
    </row>
    <row r="532" spans="1:7" x14ac:dyDescent="0.2">
      <c r="A532" s="4">
        <v>7062.3424100000002</v>
      </c>
      <c r="B532" s="4">
        <v>28</v>
      </c>
      <c r="C532" s="4">
        <v>2</v>
      </c>
      <c r="D532" s="4">
        <v>4</v>
      </c>
      <c r="E532" s="4" t="s">
        <v>139</v>
      </c>
      <c r="F532" s="4">
        <v>1</v>
      </c>
      <c r="G532" t="s">
        <v>328</v>
      </c>
    </row>
    <row r="533" spans="1:7" x14ac:dyDescent="0.2">
      <c r="A533" s="4">
        <v>7209.7513799999997</v>
      </c>
      <c r="B533" s="4">
        <v>28</v>
      </c>
      <c r="C533" s="4">
        <v>2</v>
      </c>
      <c r="D533" s="4">
        <v>4</v>
      </c>
      <c r="E533" s="4" t="s">
        <v>139</v>
      </c>
      <c r="F533" s="4">
        <v>1</v>
      </c>
      <c r="G533" t="s">
        <v>328</v>
      </c>
    </row>
    <row r="534" spans="1:7" x14ac:dyDescent="0.2">
      <c r="A534" s="4">
        <v>7507.9531699999998</v>
      </c>
      <c r="B534" s="4">
        <v>28</v>
      </c>
      <c r="C534" s="4">
        <v>2</v>
      </c>
      <c r="D534" s="4">
        <v>4</v>
      </c>
      <c r="E534" s="4" t="s">
        <v>139</v>
      </c>
      <c r="F534" s="4">
        <v>1</v>
      </c>
      <c r="G534" t="s">
        <v>328</v>
      </c>
    </row>
    <row r="535" spans="1:7" x14ac:dyDescent="0.2">
      <c r="A535" s="4">
        <v>7508.4455500000004</v>
      </c>
      <c r="B535" s="4">
        <v>28</v>
      </c>
      <c r="C535" s="4">
        <v>2</v>
      </c>
      <c r="D535" s="4">
        <v>4</v>
      </c>
      <c r="E535" s="4" t="s">
        <v>139</v>
      </c>
      <c r="F535" s="4">
        <v>1</v>
      </c>
      <c r="G535" t="s">
        <v>328</v>
      </c>
    </row>
    <row r="536" spans="1:7" x14ac:dyDescent="0.2">
      <c r="A536" s="4">
        <v>7512.8784900000001</v>
      </c>
      <c r="B536" s="4">
        <v>28</v>
      </c>
      <c r="C536" s="4">
        <v>2</v>
      </c>
      <c r="D536" s="4">
        <v>4</v>
      </c>
      <c r="E536" s="4" t="s">
        <v>139</v>
      </c>
      <c r="F536" s="4">
        <v>1</v>
      </c>
      <c r="G536" t="s">
        <v>328</v>
      </c>
    </row>
    <row r="537" spans="1:7" x14ac:dyDescent="0.2">
      <c r="A537" s="4">
        <v>7666.6740200000004</v>
      </c>
      <c r="B537" s="4">
        <v>28</v>
      </c>
      <c r="C537" s="4">
        <v>2</v>
      </c>
      <c r="D537" s="4">
        <v>4</v>
      </c>
      <c r="E537" s="4" t="s">
        <v>139</v>
      </c>
      <c r="F537" s="4">
        <v>1</v>
      </c>
      <c r="G537" t="s">
        <v>328</v>
      </c>
    </row>
    <row r="538" spans="1:7" x14ac:dyDescent="0.2">
      <c r="A538" s="4">
        <v>7667.1768199999997</v>
      </c>
      <c r="B538" s="4">
        <v>28</v>
      </c>
      <c r="C538" s="4">
        <v>2</v>
      </c>
      <c r="D538" s="4">
        <v>4</v>
      </c>
      <c r="E538" s="4" t="s">
        <v>139</v>
      </c>
      <c r="F538" s="4">
        <v>1</v>
      </c>
      <c r="G538" t="s">
        <v>328</v>
      </c>
    </row>
    <row r="539" spans="1:7" x14ac:dyDescent="0.2">
      <c r="A539" s="4">
        <v>7670.1942900000004</v>
      </c>
      <c r="B539" s="4">
        <v>28</v>
      </c>
      <c r="C539" s="4">
        <v>2</v>
      </c>
      <c r="D539" s="4">
        <v>4</v>
      </c>
      <c r="E539" s="4" t="s">
        <v>139</v>
      </c>
      <c r="F539" s="4">
        <v>1</v>
      </c>
      <c r="G539" t="s">
        <v>328</v>
      </c>
    </row>
    <row r="540" spans="1:7" x14ac:dyDescent="0.2">
      <c r="A540" s="4">
        <v>7828.7502899999999</v>
      </c>
      <c r="B540" s="4">
        <v>28</v>
      </c>
      <c r="C540" s="4">
        <v>2</v>
      </c>
      <c r="D540" s="4">
        <v>4</v>
      </c>
      <c r="E540" s="4" t="s">
        <v>139</v>
      </c>
      <c r="F540" s="4">
        <v>1</v>
      </c>
      <c r="G540" t="s">
        <v>328</v>
      </c>
    </row>
    <row r="541" spans="1:7" x14ac:dyDescent="0.2">
      <c r="A541" s="4">
        <v>7835.9413199999999</v>
      </c>
      <c r="B541" s="4">
        <v>28</v>
      </c>
      <c r="C541" s="4">
        <v>2</v>
      </c>
      <c r="D541" s="4">
        <v>4</v>
      </c>
      <c r="E541" s="4" t="s">
        <v>139</v>
      </c>
      <c r="F541" s="4">
        <v>1</v>
      </c>
      <c r="G541" t="s">
        <v>328</v>
      </c>
    </row>
    <row r="542" spans="1:7" x14ac:dyDescent="0.2">
      <c r="A542" s="4">
        <v>7993.7286700000004</v>
      </c>
      <c r="B542" s="4">
        <v>28</v>
      </c>
      <c r="C542" s="4">
        <v>2</v>
      </c>
      <c r="D542" s="4">
        <v>4</v>
      </c>
      <c r="E542" s="4" t="s">
        <v>139</v>
      </c>
      <c r="F542" s="4">
        <v>1</v>
      </c>
      <c r="G542" t="s">
        <v>328</v>
      </c>
    </row>
    <row r="543" spans="1:7" x14ac:dyDescent="0.2">
      <c r="A543" s="4">
        <v>8698.2712599999995</v>
      </c>
      <c r="B543" s="4">
        <v>28</v>
      </c>
      <c r="C543" s="4">
        <v>2</v>
      </c>
      <c r="D543" s="4">
        <v>4</v>
      </c>
      <c r="E543" s="4" t="s">
        <v>139</v>
      </c>
      <c r="F543" s="4">
        <v>1</v>
      </c>
      <c r="G543" t="s">
        <v>328</v>
      </c>
    </row>
    <row r="544" spans="1:7" x14ac:dyDescent="0.2">
      <c r="A544" s="4">
        <v>8881.5733999999993</v>
      </c>
      <c r="B544" s="4">
        <v>28</v>
      </c>
      <c r="C544" s="4">
        <v>2</v>
      </c>
      <c r="D544" s="4">
        <v>4</v>
      </c>
      <c r="E544" s="4" t="s">
        <v>139</v>
      </c>
      <c r="F544" s="4">
        <v>1</v>
      </c>
      <c r="G544" t="s">
        <v>328</v>
      </c>
    </row>
    <row r="545" spans="1:7" x14ac:dyDescent="0.2">
      <c r="A545" s="4">
        <v>9064.5761999999995</v>
      </c>
      <c r="B545" s="4">
        <v>28</v>
      </c>
      <c r="C545" s="4">
        <v>2</v>
      </c>
      <c r="D545" s="4">
        <v>4</v>
      </c>
      <c r="E545" s="4" t="s">
        <v>139</v>
      </c>
      <c r="F545" s="4">
        <v>1</v>
      </c>
      <c r="G545" t="s">
        <v>328</v>
      </c>
    </row>
    <row r="546" spans="1:7" x14ac:dyDescent="0.2">
      <c r="A546" s="4">
        <v>9251.3497299999999</v>
      </c>
      <c r="B546" s="4">
        <v>28</v>
      </c>
      <c r="C546" s="4">
        <v>2</v>
      </c>
      <c r="D546" s="4">
        <v>4</v>
      </c>
      <c r="E546" s="4" t="s">
        <v>139</v>
      </c>
      <c r="F546" s="4">
        <v>1</v>
      </c>
      <c r="G546" t="s">
        <v>328</v>
      </c>
    </row>
    <row r="547" spans="1:7" x14ac:dyDescent="0.2">
      <c r="A547" s="4">
        <v>9646.0054799999998</v>
      </c>
      <c r="B547" s="4">
        <v>28</v>
      </c>
      <c r="C547" s="4">
        <v>2</v>
      </c>
      <c r="D547" s="4">
        <v>4</v>
      </c>
      <c r="E547" s="4" t="s">
        <v>139</v>
      </c>
      <c r="F547" s="4">
        <v>1</v>
      </c>
      <c r="G547" t="s">
        <v>328</v>
      </c>
    </row>
    <row r="548" spans="1:7" x14ac:dyDescent="0.2">
      <c r="A548" s="4">
        <v>9658.0320800000009</v>
      </c>
      <c r="B548" s="4">
        <v>28</v>
      </c>
      <c r="C548" s="4">
        <v>2</v>
      </c>
      <c r="D548" s="4">
        <v>4</v>
      </c>
      <c r="E548" s="4" t="s">
        <v>139</v>
      </c>
      <c r="F548" s="4">
        <v>1</v>
      </c>
      <c r="G548" t="s">
        <v>328</v>
      </c>
    </row>
    <row r="549" spans="1:7" x14ac:dyDescent="0.2">
      <c r="A549" s="4">
        <v>9862.2063799999996</v>
      </c>
      <c r="B549" s="4">
        <v>28</v>
      </c>
      <c r="C549" s="4">
        <v>2</v>
      </c>
      <c r="D549" s="4">
        <v>4</v>
      </c>
      <c r="E549" s="4" t="s">
        <v>139</v>
      </c>
      <c r="F549" s="4">
        <v>1</v>
      </c>
      <c r="G549" t="s">
        <v>328</v>
      </c>
    </row>
    <row r="550" spans="1:7" x14ac:dyDescent="0.2">
      <c r="A550" s="4">
        <v>10492.045400000001</v>
      </c>
      <c r="B550" s="4">
        <v>28</v>
      </c>
      <c r="C550" s="4">
        <v>2</v>
      </c>
      <c r="D550" s="4">
        <v>4</v>
      </c>
      <c r="E550" s="4" t="s">
        <v>139</v>
      </c>
      <c r="F550" s="4">
        <v>1</v>
      </c>
      <c r="G550" t="s">
        <v>328</v>
      </c>
    </row>
    <row r="551" spans="1:7" x14ac:dyDescent="0.2">
      <c r="A551" s="4">
        <v>10702.6152</v>
      </c>
      <c r="B551" s="4">
        <v>28</v>
      </c>
      <c r="C551" s="4">
        <v>2</v>
      </c>
      <c r="D551" s="4">
        <v>4</v>
      </c>
      <c r="E551" s="4" t="s">
        <v>139</v>
      </c>
      <c r="F551" s="4">
        <v>1</v>
      </c>
      <c r="G551" t="s">
        <v>328</v>
      </c>
    </row>
    <row r="552" spans="1:7" x14ac:dyDescent="0.2">
      <c r="A552" s="4">
        <v>10937.4763</v>
      </c>
      <c r="B552" s="4">
        <v>28</v>
      </c>
      <c r="C552" s="4">
        <v>2</v>
      </c>
      <c r="D552" s="4">
        <v>4</v>
      </c>
      <c r="E552" s="4" t="s">
        <v>139</v>
      </c>
      <c r="F552" s="4">
        <v>1</v>
      </c>
      <c r="G552" t="s">
        <v>328</v>
      </c>
    </row>
    <row r="553" spans="1:7" x14ac:dyDescent="0.2">
      <c r="A553" s="4">
        <v>10938.193600000001</v>
      </c>
      <c r="B553" s="4">
        <v>28</v>
      </c>
      <c r="C553" s="4">
        <v>2</v>
      </c>
      <c r="D553" s="4">
        <v>4</v>
      </c>
      <c r="E553" s="4" t="s">
        <v>139</v>
      </c>
      <c r="F553" s="4">
        <v>1</v>
      </c>
      <c r="G553" t="s">
        <v>328</v>
      </c>
    </row>
    <row r="554" spans="1:7" x14ac:dyDescent="0.2">
      <c r="A554" s="4">
        <v>11411.5422</v>
      </c>
      <c r="B554" s="4">
        <v>28</v>
      </c>
      <c r="C554" s="4">
        <v>2</v>
      </c>
      <c r="D554" s="4">
        <v>4</v>
      </c>
      <c r="E554" s="4" t="s">
        <v>139</v>
      </c>
      <c r="F554" s="4">
        <v>1</v>
      </c>
      <c r="G554" t="s">
        <v>328</v>
      </c>
    </row>
    <row r="555" spans="1:7" x14ac:dyDescent="0.2">
      <c r="A555" s="4">
        <v>11635.2232</v>
      </c>
      <c r="B555" s="4">
        <v>28</v>
      </c>
      <c r="C555" s="4">
        <v>2</v>
      </c>
      <c r="D555" s="4">
        <v>4</v>
      </c>
      <c r="E555" s="4" t="s">
        <v>139</v>
      </c>
      <c r="F555" s="4">
        <v>1</v>
      </c>
      <c r="G555" t="s">
        <v>328</v>
      </c>
    </row>
    <row r="556" spans="1:7" x14ac:dyDescent="0.2">
      <c r="A556" s="4">
        <v>12134.755999999999</v>
      </c>
      <c r="B556" s="4">
        <v>28</v>
      </c>
      <c r="C556" s="4">
        <v>2</v>
      </c>
      <c r="D556" s="4">
        <v>4</v>
      </c>
      <c r="E556" s="4" t="s">
        <v>139</v>
      </c>
      <c r="F556" s="4">
        <v>1</v>
      </c>
      <c r="G556" t="s">
        <v>328</v>
      </c>
    </row>
    <row r="557" spans="1:7" x14ac:dyDescent="0.2">
      <c r="A557" s="4">
        <v>12400.2312</v>
      </c>
      <c r="B557" s="4">
        <v>28</v>
      </c>
      <c r="C557" s="4">
        <v>2</v>
      </c>
      <c r="D557" s="4">
        <v>4</v>
      </c>
      <c r="E557" s="4" t="s">
        <v>139</v>
      </c>
      <c r="F557" s="4">
        <v>1</v>
      </c>
      <c r="G557" t="s">
        <v>328</v>
      </c>
    </row>
    <row r="558" spans="1:7" x14ac:dyDescent="0.2">
      <c r="A558" s="4">
        <v>12930.9118</v>
      </c>
      <c r="B558" s="4">
        <v>28</v>
      </c>
      <c r="C558" s="4">
        <v>2</v>
      </c>
      <c r="D558" s="4">
        <v>4</v>
      </c>
      <c r="E558" s="4" t="s">
        <v>139</v>
      </c>
      <c r="F558" s="4">
        <v>1</v>
      </c>
      <c r="G558" t="s">
        <v>328</v>
      </c>
    </row>
    <row r="559" spans="1:7" x14ac:dyDescent="0.2">
      <c r="A559" s="4">
        <v>13188.6983</v>
      </c>
      <c r="B559" s="4">
        <v>28</v>
      </c>
      <c r="C559" s="4">
        <v>2</v>
      </c>
      <c r="D559" s="4">
        <v>4</v>
      </c>
      <c r="E559" s="4" t="s">
        <v>139</v>
      </c>
      <c r="F559" s="4">
        <v>1</v>
      </c>
      <c r="G559" t="s">
        <v>328</v>
      </c>
    </row>
    <row r="560" spans="1:7" x14ac:dyDescent="0.2">
      <c r="A560" s="4">
        <v>13194.7541</v>
      </c>
      <c r="B560" s="4">
        <v>28</v>
      </c>
      <c r="C560" s="4">
        <v>2</v>
      </c>
      <c r="D560" s="4">
        <v>4</v>
      </c>
      <c r="E560" s="4" t="s">
        <v>139</v>
      </c>
      <c r="F560" s="4">
        <v>1</v>
      </c>
      <c r="G560" t="s">
        <v>328</v>
      </c>
    </row>
    <row r="561" spans="1:7" x14ac:dyDescent="0.2">
      <c r="A561" s="4">
        <v>13195.619500000001</v>
      </c>
      <c r="B561" s="4">
        <v>28</v>
      </c>
      <c r="C561" s="4">
        <v>2</v>
      </c>
      <c r="D561" s="4">
        <v>4</v>
      </c>
      <c r="E561" s="4" t="s">
        <v>139</v>
      </c>
      <c r="F561" s="4">
        <v>1</v>
      </c>
      <c r="G561" t="s">
        <v>328</v>
      </c>
    </row>
    <row r="562" spans="1:7" x14ac:dyDescent="0.2">
      <c r="A562" s="4">
        <v>14039.263999999999</v>
      </c>
      <c r="B562" s="4">
        <v>28</v>
      </c>
      <c r="C562" s="4">
        <v>2</v>
      </c>
      <c r="D562" s="4">
        <v>4</v>
      </c>
      <c r="E562" s="4" t="s">
        <v>139</v>
      </c>
      <c r="F562" s="4">
        <v>1</v>
      </c>
      <c r="G562" t="s">
        <v>328</v>
      </c>
    </row>
    <row r="563" spans="1:7" x14ac:dyDescent="0.2">
      <c r="A563" s="4">
        <v>14054.924499999999</v>
      </c>
      <c r="B563" s="4">
        <v>28</v>
      </c>
      <c r="C563" s="4">
        <v>2</v>
      </c>
      <c r="D563" s="4">
        <v>4</v>
      </c>
      <c r="E563" s="4" t="s">
        <v>139</v>
      </c>
      <c r="F563" s="4">
        <v>1</v>
      </c>
      <c r="G563" t="s">
        <v>328</v>
      </c>
    </row>
    <row r="564" spans="1:7" x14ac:dyDescent="0.2">
      <c r="A564" s="4">
        <v>14943.7042</v>
      </c>
      <c r="B564" s="4">
        <v>28</v>
      </c>
      <c r="C564" s="4">
        <v>2</v>
      </c>
      <c r="D564" s="4">
        <v>4</v>
      </c>
      <c r="E564" s="4" t="s">
        <v>139</v>
      </c>
      <c r="F564" s="4">
        <v>1</v>
      </c>
      <c r="G564" t="s">
        <v>328</v>
      </c>
    </row>
    <row r="565" spans="1:7" x14ac:dyDescent="0.2">
      <c r="A565" s="4">
        <v>15265.625099999999</v>
      </c>
      <c r="B565" s="4">
        <v>28</v>
      </c>
      <c r="C565" s="4">
        <v>2</v>
      </c>
      <c r="D565" s="4">
        <v>4</v>
      </c>
      <c r="E565" s="4" t="s">
        <v>139</v>
      </c>
      <c r="F565" s="4">
        <v>1</v>
      </c>
      <c r="G565" t="s">
        <v>328</v>
      </c>
    </row>
    <row r="566" spans="1:7" x14ac:dyDescent="0.2">
      <c r="A566" s="4">
        <v>15266.6263</v>
      </c>
      <c r="B566" s="4">
        <v>28</v>
      </c>
      <c r="C566" s="4">
        <v>2</v>
      </c>
      <c r="D566" s="4">
        <v>4</v>
      </c>
      <c r="E566" s="4" t="s">
        <v>139</v>
      </c>
      <c r="F566" s="4">
        <v>1</v>
      </c>
      <c r="G566" t="s">
        <v>328</v>
      </c>
    </row>
    <row r="567" spans="1:7" x14ac:dyDescent="0.2">
      <c r="A567" s="4">
        <v>15600.618200000001</v>
      </c>
      <c r="B567" s="4">
        <v>28</v>
      </c>
      <c r="C567" s="4">
        <v>2</v>
      </c>
      <c r="D567" s="4">
        <v>4</v>
      </c>
      <c r="E567" s="4" t="s">
        <v>139</v>
      </c>
      <c r="F567" s="4">
        <v>1</v>
      </c>
      <c r="G567" t="s">
        <v>328</v>
      </c>
    </row>
    <row r="568" spans="1:7" x14ac:dyDescent="0.2">
      <c r="A568" s="4">
        <v>15915.801600000001</v>
      </c>
      <c r="B568" s="4">
        <v>28</v>
      </c>
      <c r="C568" s="4">
        <v>2</v>
      </c>
      <c r="D568" s="4">
        <v>4</v>
      </c>
      <c r="E568" s="4" t="s">
        <v>139</v>
      </c>
      <c r="F568" s="4">
        <v>1</v>
      </c>
      <c r="G568" t="s">
        <v>328</v>
      </c>
    </row>
    <row r="569" spans="1:7" x14ac:dyDescent="0.2">
      <c r="A569" s="4">
        <v>16260.796200000001</v>
      </c>
      <c r="B569" s="4">
        <v>28</v>
      </c>
      <c r="C569" s="4">
        <v>2</v>
      </c>
      <c r="D569" s="4">
        <v>4</v>
      </c>
      <c r="E569" s="4" t="s">
        <v>139</v>
      </c>
      <c r="F569" s="4">
        <v>1</v>
      </c>
      <c r="G569" t="s">
        <v>328</v>
      </c>
    </row>
    <row r="570" spans="1:7" x14ac:dyDescent="0.2">
      <c r="A570" s="4">
        <v>16953.358</v>
      </c>
      <c r="B570" s="4">
        <v>28</v>
      </c>
      <c r="C570" s="4">
        <v>2</v>
      </c>
      <c r="D570" s="4">
        <v>4</v>
      </c>
      <c r="E570" s="4" t="s">
        <v>139</v>
      </c>
      <c r="F570" s="4">
        <v>1</v>
      </c>
      <c r="G570" t="s">
        <v>328</v>
      </c>
    </row>
    <row r="571" spans="1:7" x14ac:dyDescent="0.2">
      <c r="A571" s="4">
        <v>16955.581699999999</v>
      </c>
      <c r="B571" s="4">
        <v>28</v>
      </c>
      <c r="C571" s="4">
        <v>2</v>
      </c>
      <c r="D571" s="4">
        <v>4</v>
      </c>
      <c r="E571" s="4" t="s">
        <v>139</v>
      </c>
      <c r="F571" s="4">
        <v>1</v>
      </c>
      <c r="G571" t="s">
        <v>328</v>
      </c>
    </row>
    <row r="572" spans="1:7" x14ac:dyDescent="0.2">
      <c r="A572" s="4">
        <v>22224.159899999999</v>
      </c>
      <c r="B572" s="4">
        <v>28</v>
      </c>
      <c r="C572" s="4">
        <v>2</v>
      </c>
      <c r="D572" s="4">
        <v>4</v>
      </c>
      <c r="E572" s="4" t="s">
        <v>139</v>
      </c>
      <c r="F572" s="4">
        <v>1</v>
      </c>
      <c r="G572" t="s">
        <v>328</v>
      </c>
    </row>
    <row r="573" spans="1:7" x14ac:dyDescent="0.2">
      <c r="A573" s="4">
        <v>22692.4984</v>
      </c>
      <c r="B573" s="4">
        <v>28</v>
      </c>
      <c r="C573" s="4">
        <v>2</v>
      </c>
      <c r="D573" s="4">
        <v>4</v>
      </c>
      <c r="E573" s="4" t="s">
        <v>139</v>
      </c>
      <c r="F573" s="4">
        <v>1</v>
      </c>
      <c r="G573" t="s">
        <v>328</v>
      </c>
    </row>
    <row r="574" spans="1:7" x14ac:dyDescent="0.2">
      <c r="A574" s="4">
        <v>23170.7065</v>
      </c>
      <c r="B574" s="4">
        <v>28</v>
      </c>
      <c r="C574" s="4">
        <v>2</v>
      </c>
      <c r="D574" s="4">
        <v>4</v>
      </c>
      <c r="E574" s="4" t="s">
        <v>139</v>
      </c>
      <c r="F574" s="4">
        <v>1</v>
      </c>
      <c r="G574" t="s">
        <v>328</v>
      </c>
    </row>
    <row r="575" spans="1:7" x14ac:dyDescent="0.2">
      <c r="A575" s="4">
        <v>27956.346600000001</v>
      </c>
      <c r="B575" s="4">
        <v>28</v>
      </c>
      <c r="C575" s="4">
        <v>2</v>
      </c>
      <c r="D575" s="4">
        <v>4</v>
      </c>
      <c r="E575" s="4" t="s">
        <v>139</v>
      </c>
      <c r="F575" s="4">
        <v>1</v>
      </c>
      <c r="G575" t="s">
        <v>328</v>
      </c>
    </row>
    <row r="576" spans="1:7" x14ac:dyDescent="0.2">
      <c r="A576" s="4">
        <v>27958.18</v>
      </c>
      <c r="B576" s="4">
        <v>28</v>
      </c>
      <c r="C576" s="4">
        <v>2</v>
      </c>
      <c r="D576" s="4">
        <v>4</v>
      </c>
      <c r="E576" s="4" t="s">
        <v>139</v>
      </c>
      <c r="F576" s="4">
        <v>1</v>
      </c>
      <c r="G576" t="s">
        <v>328</v>
      </c>
    </row>
    <row r="577" spans="1:8" x14ac:dyDescent="0.2">
      <c r="A577" s="4">
        <v>27960.013599999998</v>
      </c>
      <c r="B577" s="4">
        <v>28</v>
      </c>
      <c r="C577" s="4">
        <v>2</v>
      </c>
      <c r="D577" s="4">
        <v>4</v>
      </c>
      <c r="E577" s="4" t="s">
        <v>139</v>
      </c>
      <c r="F577" s="4">
        <v>1</v>
      </c>
      <c r="G577" t="s">
        <v>328</v>
      </c>
    </row>
    <row r="578" spans="1:8" x14ac:dyDescent="0.2">
      <c r="A578" s="4">
        <v>3.5</v>
      </c>
      <c r="B578" s="4">
        <v>28</v>
      </c>
      <c r="C578" s="4">
        <v>5</v>
      </c>
      <c r="D578" s="4">
        <v>15</v>
      </c>
      <c r="E578" s="4" t="s">
        <v>138</v>
      </c>
      <c r="F578" s="4">
        <f>ROUNDDOWN(759/2,0)-SUM(F579:F661)</f>
        <v>296</v>
      </c>
      <c r="G578" t="s">
        <v>327</v>
      </c>
      <c r="H578" s="4"/>
    </row>
    <row r="579" spans="1:8" x14ac:dyDescent="0.2">
      <c r="A579" s="4">
        <v>7.7828496999999999</v>
      </c>
      <c r="B579" s="4">
        <v>28</v>
      </c>
      <c r="C579" s="4">
        <v>5</v>
      </c>
      <c r="D579" s="4">
        <v>15</v>
      </c>
      <c r="E579" s="4" t="s">
        <v>138</v>
      </c>
      <c r="F579" s="4">
        <v>1</v>
      </c>
      <c r="G579" t="s">
        <v>328</v>
      </c>
    </row>
    <row r="580" spans="1:8" x14ac:dyDescent="0.2">
      <c r="A580" s="4">
        <v>7.78642331</v>
      </c>
      <c r="B580" s="4">
        <v>28</v>
      </c>
      <c r="C580" s="4">
        <v>5</v>
      </c>
      <c r="D580" s="4">
        <v>15</v>
      </c>
      <c r="E580" s="4" t="s">
        <v>138</v>
      </c>
      <c r="F580" s="4">
        <v>1</v>
      </c>
      <c r="G580" t="s">
        <v>328</v>
      </c>
    </row>
    <row r="581" spans="1:8" x14ac:dyDescent="0.2">
      <c r="A581" s="4">
        <v>7.9494669900000003</v>
      </c>
      <c r="B581" s="4">
        <v>28</v>
      </c>
      <c r="C581" s="4">
        <v>5</v>
      </c>
      <c r="D581" s="4">
        <v>15</v>
      </c>
      <c r="E581" s="4" t="s">
        <v>138</v>
      </c>
      <c r="F581" s="4">
        <v>1</v>
      </c>
      <c r="G581" t="s">
        <v>328</v>
      </c>
    </row>
    <row r="582" spans="1:8" x14ac:dyDescent="0.2">
      <c r="A582" s="4">
        <v>8.1137960400000004</v>
      </c>
      <c r="B582" s="4">
        <v>28</v>
      </c>
      <c r="C582" s="4">
        <v>5</v>
      </c>
      <c r="D582" s="4">
        <v>15</v>
      </c>
      <c r="E582" s="4" t="s">
        <v>138</v>
      </c>
      <c r="F582" s="4">
        <v>1</v>
      </c>
      <c r="G582" t="s">
        <v>328</v>
      </c>
    </row>
    <row r="583" spans="1:8" x14ac:dyDescent="0.2">
      <c r="A583" s="4">
        <v>8.1217815000000009</v>
      </c>
      <c r="B583" s="4">
        <v>28</v>
      </c>
      <c r="C583" s="4">
        <v>5</v>
      </c>
      <c r="D583" s="4">
        <v>15</v>
      </c>
      <c r="E583" s="4" t="s">
        <v>138</v>
      </c>
      <c r="F583" s="4">
        <v>1</v>
      </c>
      <c r="G583" t="s">
        <v>328</v>
      </c>
    </row>
    <row r="584" spans="1:8" x14ac:dyDescent="0.2">
      <c r="A584" s="4">
        <v>8.2972869899999999</v>
      </c>
      <c r="B584" s="4">
        <v>28</v>
      </c>
      <c r="C584" s="4">
        <v>5</v>
      </c>
      <c r="D584" s="4">
        <v>15</v>
      </c>
      <c r="E584" s="4" t="s">
        <v>138</v>
      </c>
      <c r="F584" s="4">
        <v>1</v>
      </c>
      <c r="G584" t="s">
        <v>328</v>
      </c>
    </row>
    <row r="585" spans="1:8" x14ac:dyDescent="0.2">
      <c r="A585" s="4">
        <v>8.8271841700000007</v>
      </c>
      <c r="B585" s="4">
        <v>28</v>
      </c>
      <c r="C585" s="4">
        <v>5</v>
      </c>
      <c r="D585" s="4">
        <v>15</v>
      </c>
      <c r="E585" s="4" t="s">
        <v>138</v>
      </c>
      <c r="F585" s="4">
        <v>1</v>
      </c>
      <c r="G585" t="s">
        <v>328</v>
      </c>
    </row>
    <row r="586" spans="1:8" x14ac:dyDescent="0.2">
      <c r="A586" s="4">
        <v>9.0007986899999999</v>
      </c>
      <c r="B586" s="4">
        <v>28</v>
      </c>
      <c r="C586" s="4">
        <v>5</v>
      </c>
      <c r="D586" s="4">
        <v>15</v>
      </c>
      <c r="E586" s="4" t="s">
        <v>138</v>
      </c>
      <c r="F586" s="4">
        <v>1</v>
      </c>
      <c r="G586" t="s">
        <v>328</v>
      </c>
    </row>
    <row r="587" spans="1:8" x14ac:dyDescent="0.2">
      <c r="A587" s="4">
        <v>9.0185242799999994</v>
      </c>
      <c r="B587" s="4">
        <v>28</v>
      </c>
      <c r="C587" s="4">
        <v>5</v>
      </c>
      <c r="D587" s="4">
        <v>15</v>
      </c>
      <c r="E587" s="4" t="s">
        <v>138</v>
      </c>
      <c r="F587" s="4">
        <v>1</v>
      </c>
      <c r="G587" t="s">
        <v>328</v>
      </c>
    </row>
    <row r="588" spans="1:8" x14ac:dyDescent="0.2">
      <c r="A588" s="4">
        <v>9.1965052000000007</v>
      </c>
      <c r="B588" s="4">
        <v>28</v>
      </c>
      <c r="C588" s="4">
        <v>5</v>
      </c>
      <c r="D588" s="4">
        <v>15</v>
      </c>
      <c r="E588" s="4" t="s">
        <v>138</v>
      </c>
      <c r="F588" s="4">
        <v>1</v>
      </c>
      <c r="G588" t="s">
        <v>328</v>
      </c>
    </row>
    <row r="589" spans="1:8" x14ac:dyDescent="0.2">
      <c r="A589" s="4">
        <v>9.2140119299999999</v>
      </c>
      <c r="B589" s="4">
        <v>28</v>
      </c>
      <c r="C589" s="4">
        <v>5</v>
      </c>
      <c r="D589" s="4">
        <v>15</v>
      </c>
      <c r="E589" s="4" t="s">
        <v>138</v>
      </c>
      <c r="F589" s="4">
        <v>1</v>
      </c>
      <c r="G589" t="s">
        <v>328</v>
      </c>
    </row>
    <row r="590" spans="1:8" x14ac:dyDescent="0.2">
      <c r="A590" s="4">
        <v>9.5869350000000004</v>
      </c>
      <c r="B590" s="4">
        <v>28</v>
      </c>
      <c r="C590" s="4">
        <v>5</v>
      </c>
      <c r="D590" s="4">
        <v>15</v>
      </c>
      <c r="E590" s="4" t="s">
        <v>138</v>
      </c>
      <c r="F590" s="4">
        <v>1</v>
      </c>
      <c r="G590" t="s">
        <v>328</v>
      </c>
    </row>
    <row r="591" spans="1:8" x14ac:dyDescent="0.2">
      <c r="A591" s="4">
        <v>9.8005264000000007</v>
      </c>
      <c r="B591" s="4">
        <v>28</v>
      </c>
      <c r="C591" s="4">
        <v>5</v>
      </c>
      <c r="D591" s="4">
        <v>15</v>
      </c>
      <c r="E591" s="4" t="s">
        <v>138</v>
      </c>
      <c r="F591" s="4">
        <v>1</v>
      </c>
      <c r="G591" t="s">
        <v>328</v>
      </c>
    </row>
    <row r="592" spans="1:8" x14ac:dyDescent="0.2">
      <c r="A592" s="4">
        <v>10.0004963</v>
      </c>
      <c r="B592" s="4">
        <v>28</v>
      </c>
      <c r="C592" s="4">
        <v>5</v>
      </c>
      <c r="D592" s="4">
        <v>15</v>
      </c>
      <c r="E592" s="4" t="s">
        <v>138</v>
      </c>
      <c r="F592" s="4">
        <v>1</v>
      </c>
      <c r="G592" t="s">
        <v>328</v>
      </c>
    </row>
    <row r="593" spans="1:7" x14ac:dyDescent="0.2">
      <c r="A593" s="4">
        <v>10.007056800000001</v>
      </c>
      <c r="B593" s="4">
        <v>28</v>
      </c>
      <c r="C593" s="4">
        <v>5</v>
      </c>
      <c r="D593" s="4">
        <v>15</v>
      </c>
      <c r="E593" s="4" t="s">
        <v>138</v>
      </c>
      <c r="F593" s="4">
        <v>1</v>
      </c>
      <c r="G593" t="s">
        <v>328</v>
      </c>
    </row>
    <row r="594" spans="1:7" x14ac:dyDescent="0.2">
      <c r="A594" s="4">
        <v>10.8662206</v>
      </c>
      <c r="B594" s="4">
        <v>28</v>
      </c>
      <c r="C594" s="4">
        <v>5</v>
      </c>
      <c r="D594" s="4">
        <v>15</v>
      </c>
      <c r="E594" s="4" t="s">
        <v>138</v>
      </c>
      <c r="F594" s="4">
        <v>1</v>
      </c>
      <c r="G594" t="s">
        <v>328</v>
      </c>
    </row>
    <row r="595" spans="1:7" x14ac:dyDescent="0.2">
      <c r="A595" s="4">
        <v>10.8776283</v>
      </c>
      <c r="B595" s="4">
        <v>28</v>
      </c>
      <c r="C595" s="4">
        <v>5</v>
      </c>
      <c r="D595" s="4">
        <v>15</v>
      </c>
      <c r="E595" s="4" t="s">
        <v>138</v>
      </c>
      <c r="F595" s="4">
        <v>1</v>
      </c>
      <c r="G595" t="s">
        <v>328</v>
      </c>
    </row>
    <row r="596" spans="1:7" x14ac:dyDescent="0.2">
      <c r="A596" s="4">
        <v>11.0952088</v>
      </c>
      <c r="B596" s="4">
        <v>28</v>
      </c>
      <c r="C596" s="4">
        <v>5</v>
      </c>
      <c r="D596" s="4">
        <v>15</v>
      </c>
      <c r="E596" s="4" t="s">
        <v>138</v>
      </c>
      <c r="F596" s="4">
        <v>1</v>
      </c>
      <c r="G596" t="s">
        <v>328</v>
      </c>
    </row>
    <row r="597" spans="1:7" x14ac:dyDescent="0.2">
      <c r="A597" s="4">
        <v>11.1097708</v>
      </c>
      <c r="B597" s="4">
        <v>28</v>
      </c>
      <c r="C597" s="4">
        <v>5</v>
      </c>
      <c r="D597" s="4">
        <v>15</v>
      </c>
      <c r="E597" s="4" t="s">
        <v>138</v>
      </c>
      <c r="F597" s="4">
        <v>1</v>
      </c>
      <c r="G597" t="s">
        <v>328</v>
      </c>
    </row>
    <row r="598" spans="1:7" x14ac:dyDescent="0.2">
      <c r="A598" s="4">
        <v>11.340916099999999</v>
      </c>
      <c r="B598" s="4">
        <v>28</v>
      </c>
      <c r="C598" s="4">
        <v>5</v>
      </c>
      <c r="D598" s="4">
        <v>15</v>
      </c>
      <c r="E598" s="4" t="s">
        <v>138</v>
      </c>
      <c r="F598" s="4">
        <v>1</v>
      </c>
      <c r="G598" t="s">
        <v>328</v>
      </c>
    </row>
    <row r="599" spans="1:7" x14ac:dyDescent="0.2">
      <c r="A599" s="4">
        <v>11.3446354</v>
      </c>
      <c r="B599" s="4">
        <v>28</v>
      </c>
      <c r="C599" s="4">
        <v>5</v>
      </c>
      <c r="D599" s="4">
        <v>15</v>
      </c>
      <c r="E599" s="4" t="s">
        <v>138</v>
      </c>
      <c r="F599" s="4">
        <v>1</v>
      </c>
      <c r="G599" t="s">
        <v>328</v>
      </c>
    </row>
    <row r="600" spans="1:7" x14ac:dyDescent="0.2">
      <c r="A600" s="4">
        <v>11.573834099999999</v>
      </c>
      <c r="B600" s="4">
        <v>28</v>
      </c>
      <c r="C600" s="4">
        <v>5</v>
      </c>
      <c r="D600" s="4">
        <v>15</v>
      </c>
      <c r="E600" s="4" t="s">
        <v>138</v>
      </c>
      <c r="F600" s="4">
        <v>1</v>
      </c>
      <c r="G600" t="s">
        <v>328</v>
      </c>
    </row>
    <row r="601" spans="1:7" x14ac:dyDescent="0.2">
      <c r="A601" s="4">
        <v>11.582945799999999</v>
      </c>
      <c r="B601" s="4">
        <v>28</v>
      </c>
      <c r="C601" s="4">
        <v>5</v>
      </c>
      <c r="D601" s="4">
        <v>15</v>
      </c>
      <c r="E601" s="4" t="s">
        <v>138</v>
      </c>
      <c r="F601" s="4">
        <v>1</v>
      </c>
      <c r="G601" t="s">
        <v>328</v>
      </c>
    </row>
    <row r="602" spans="1:7" x14ac:dyDescent="0.2">
      <c r="A602" s="4">
        <v>12.315407</v>
      </c>
      <c r="B602" s="4">
        <v>28</v>
      </c>
      <c r="C602" s="4">
        <v>5</v>
      </c>
      <c r="D602" s="4">
        <v>15</v>
      </c>
      <c r="E602" s="4" t="s">
        <v>138</v>
      </c>
      <c r="F602" s="4">
        <v>1</v>
      </c>
      <c r="G602" t="s">
        <v>328</v>
      </c>
    </row>
    <row r="603" spans="1:7" x14ac:dyDescent="0.2">
      <c r="A603" s="4">
        <v>12.329144599999999</v>
      </c>
      <c r="B603" s="4">
        <v>28</v>
      </c>
      <c r="C603" s="4">
        <v>5</v>
      </c>
      <c r="D603" s="4">
        <v>15</v>
      </c>
      <c r="E603" s="4" t="s">
        <v>138</v>
      </c>
      <c r="F603" s="4">
        <v>1</v>
      </c>
      <c r="G603" t="s">
        <v>328</v>
      </c>
    </row>
    <row r="604" spans="1:7" x14ac:dyDescent="0.2">
      <c r="A604" s="4">
        <v>13.6724865</v>
      </c>
      <c r="B604" s="4">
        <v>28</v>
      </c>
      <c r="C604" s="4">
        <v>5</v>
      </c>
      <c r="D604" s="4">
        <v>15</v>
      </c>
      <c r="E604" s="4" t="s">
        <v>138</v>
      </c>
      <c r="F604" s="4">
        <v>1</v>
      </c>
      <c r="G604" t="s">
        <v>328</v>
      </c>
    </row>
    <row r="605" spans="1:7" x14ac:dyDescent="0.2">
      <c r="A605" s="4">
        <v>13.685045300000001</v>
      </c>
      <c r="B605" s="4">
        <v>28</v>
      </c>
      <c r="C605" s="4">
        <v>5</v>
      </c>
      <c r="D605" s="4">
        <v>15</v>
      </c>
      <c r="E605" s="4" t="s">
        <v>138</v>
      </c>
      <c r="F605" s="4">
        <v>1</v>
      </c>
      <c r="G605" t="s">
        <v>328</v>
      </c>
    </row>
    <row r="606" spans="1:7" x14ac:dyDescent="0.2">
      <c r="A606" s="4">
        <v>14.249202</v>
      </c>
      <c r="B606" s="4">
        <v>28</v>
      </c>
      <c r="C606" s="4">
        <v>5</v>
      </c>
      <c r="D606" s="4">
        <v>15</v>
      </c>
      <c r="E606" s="4" t="s">
        <v>138</v>
      </c>
      <c r="F606" s="4">
        <v>1</v>
      </c>
      <c r="G606" t="s">
        <v>328</v>
      </c>
    </row>
    <row r="607" spans="1:7" x14ac:dyDescent="0.2">
      <c r="A607" s="4">
        <v>14.262290399999999</v>
      </c>
      <c r="B607" s="4">
        <v>28</v>
      </c>
      <c r="C607" s="4">
        <v>5</v>
      </c>
      <c r="D607" s="4">
        <v>15</v>
      </c>
      <c r="E607" s="4" t="s">
        <v>138</v>
      </c>
      <c r="F607" s="4">
        <v>1</v>
      </c>
      <c r="G607" t="s">
        <v>328</v>
      </c>
    </row>
    <row r="608" spans="1:7" x14ac:dyDescent="0.2">
      <c r="A608" s="4">
        <v>14.855113899999999</v>
      </c>
      <c r="B608" s="4">
        <v>28</v>
      </c>
      <c r="C608" s="4">
        <v>5</v>
      </c>
      <c r="D608" s="4">
        <v>15</v>
      </c>
      <c r="E608" s="4" t="s">
        <v>138</v>
      </c>
      <c r="F608" s="4">
        <v>1</v>
      </c>
      <c r="G608" t="s">
        <v>328</v>
      </c>
    </row>
    <row r="609" spans="1:7" x14ac:dyDescent="0.2">
      <c r="A609" s="4">
        <v>15.170151199999999</v>
      </c>
      <c r="B609" s="4">
        <v>28</v>
      </c>
      <c r="C609" s="4">
        <v>5</v>
      </c>
      <c r="D609" s="4">
        <v>15</v>
      </c>
      <c r="E609" s="4" t="s">
        <v>138</v>
      </c>
      <c r="F609" s="4">
        <v>1</v>
      </c>
      <c r="G609" t="s">
        <v>328</v>
      </c>
    </row>
    <row r="610" spans="1:7" x14ac:dyDescent="0.2">
      <c r="A610" s="4">
        <v>16.496379699999999</v>
      </c>
      <c r="B610" s="4">
        <v>28</v>
      </c>
      <c r="C610" s="4">
        <v>5</v>
      </c>
      <c r="D610" s="4">
        <v>15</v>
      </c>
      <c r="E610" s="4" t="s">
        <v>138</v>
      </c>
      <c r="F610" s="4">
        <v>1</v>
      </c>
      <c r="G610" t="s">
        <v>328</v>
      </c>
    </row>
    <row r="611" spans="1:7" x14ac:dyDescent="0.2">
      <c r="A611" s="4">
        <v>16.842909899999999</v>
      </c>
      <c r="B611" s="4">
        <v>28</v>
      </c>
      <c r="C611" s="4">
        <v>5</v>
      </c>
      <c r="D611" s="4">
        <v>15</v>
      </c>
      <c r="E611" s="4" t="s">
        <v>138</v>
      </c>
      <c r="F611" s="4">
        <v>1</v>
      </c>
      <c r="G611" t="s">
        <v>328</v>
      </c>
    </row>
    <row r="612" spans="1:7" x14ac:dyDescent="0.2">
      <c r="A612" s="4">
        <v>17.197847199999998</v>
      </c>
      <c r="B612" s="4">
        <v>28</v>
      </c>
      <c r="C612" s="4">
        <v>5</v>
      </c>
      <c r="D612" s="4">
        <v>15</v>
      </c>
      <c r="E612" s="4" t="s">
        <v>138</v>
      </c>
      <c r="F612" s="4">
        <v>1</v>
      </c>
      <c r="G612" t="s">
        <v>328</v>
      </c>
    </row>
    <row r="613" spans="1:7" x14ac:dyDescent="0.2">
      <c r="A613" s="4">
        <v>17.5602643</v>
      </c>
      <c r="B613" s="4">
        <v>28</v>
      </c>
      <c r="C613" s="4">
        <v>5</v>
      </c>
      <c r="D613" s="4">
        <v>15</v>
      </c>
      <c r="E613" s="4" t="s">
        <v>138</v>
      </c>
      <c r="F613" s="4">
        <v>1</v>
      </c>
      <c r="G613" t="s">
        <v>328</v>
      </c>
    </row>
    <row r="614" spans="1:7" x14ac:dyDescent="0.2">
      <c r="A614" s="4">
        <v>17.923264899999999</v>
      </c>
      <c r="B614" s="4">
        <v>28</v>
      </c>
      <c r="C614" s="4">
        <v>5</v>
      </c>
      <c r="D614" s="4">
        <v>15</v>
      </c>
      <c r="E614" s="4" t="s">
        <v>138</v>
      </c>
      <c r="F614" s="4">
        <v>1</v>
      </c>
      <c r="G614" t="s">
        <v>328</v>
      </c>
    </row>
    <row r="615" spans="1:7" x14ac:dyDescent="0.2">
      <c r="A615" s="4">
        <v>18.321383399999998</v>
      </c>
      <c r="B615" s="4">
        <v>28</v>
      </c>
      <c r="C615" s="4">
        <v>5</v>
      </c>
      <c r="D615" s="4">
        <v>15</v>
      </c>
      <c r="E615" s="4" t="s">
        <v>138</v>
      </c>
      <c r="F615" s="4">
        <v>1</v>
      </c>
      <c r="G615" t="s">
        <v>328</v>
      </c>
    </row>
    <row r="616" spans="1:7" x14ac:dyDescent="0.2">
      <c r="A616" s="4">
        <v>18.7074772</v>
      </c>
      <c r="B616" s="4">
        <v>28</v>
      </c>
      <c r="C616" s="4">
        <v>5</v>
      </c>
      <c r="D616" s="4">
        <v>15</v>
      </c>
      <c r="E616" s="4" t="s">
        <v>138</v>
      </c>
      <c r="F616" s="4">
        <v>1</v>
      </c>
      <c r="G616" t="s">
        <v>328</v>
      </c>
    </row>
    <row r="617" spans="1:7" x14ac:dyDescent="0.2">
      <c r="A617" s="4">
        <v>19.1004547</v>
      </c>
      <c r="B617" s="4">
        <v>28</v>
      </c>
      <c r="C617" s="4">
        <v>5</v>
      </c>
      <c r="D617" s="4">
        <v>15</v>
      </c>
      <c r="E617" s="4" t="s">
        <v>138</v>
      </c>
      <c r="F617" s="4">
        <v>1</v>
      </c>
      <c r="G617" t="s">
        <v>328</v>
      </c>
    </row>
    <row r="618" spans="1:7" x14ac:dyDescent="0.2">
      <c r="A618" s="4">
        <v>19.107971800000001</v>
      </c>
      <c r="B618" s="4">
        <v>28</v>
      </c>
      <c r="C618" s="4">
        <v>5</v>
      </c>
      <c r="D618" s="4">
        <v>15</v>
      </c>
      <c r="E618" s="4" t="s">
        <v>138</v>
      </c>
      <c r="F618" s="4">
        <v>1</v>
      </c>
      <c r="G618" t="s">
        <v>328</v>
      </c>
    </row>
    <row r="619" spans="1:7" x14ac:dyDescent="0.2">
      <c r="A619" s="4">
        <v>19.510641799999998</v>
      </c>
      <c r="B619" s="4">
        <v>28</v>
      </c>
      <c r="C619" s="4">
        <v>5</v>
      </c>
      <c r="D619" s="4">
        <v>15</v>
      </c>
      <c r="E619" s="4" t="s">
        <v>138</v>
      </c>
      <c r="F619" s="4">
        <v>1</v>
      </c>
      <c r="G619" t="s">
        <v>328</v>
      </c>
    </row>
    <row r="620" spans="1:7" x14ac:dyDescent="0.2">
      <c r="A620" s="4">
        <v>19.921797300000001</v>
      </c>
      <c r="B620" s="4">
        <v>28</v>
      </c>
      <c r="C620" s="4">
        <v>5</v>
      </c>
      <c r="D620" s="4">
        <v>15</v>
      </c>
      <c r="E620" s="4" t="s">
        <v>138</v>
      </c>
      <c r="F620" s="4">
        <v>1</v>
      </c>
      <c r="G620" t="s">
        <v>328</v>
      </c>
    </row>
    <row r="621" spans="1:7" x14ac:dyDescent="0.2">
      <c r="A621" s="4">
        <v>20.316286999999999</v>
      </c>
      <c r="B621" s="4">
        <v>28</v>
      </c>
      <c r="C621" s="4">
        <v>5</v>
      </c>
      <c r="D621" s="4">
        <v>15</v>
      </c>
      <c r="E621" s="4" t="s">
        <v>138</v>
      </c>
      <c r="F621" s="4">
        <v>1</v>
      </c>
      <c r="G621" t="s">
        <v>328</v>
      </c>
    </row>
    <row r="622" spans="1:7" x14ac:dyDescent="0.2">
      <c r="A622" s="4">
        <v>21.6378743</v>
      </c>
      <c r="B622" s="4">
        <v>28</v>
      </c>
      <c r="C622" s="4">
        <v>5</v>
      </c>
      <c r="D622" s="4">
        <v>15</v>
      </c>
      <c r="E622" s="4" t="s">
        <v>138</v>
      </c>
      <c r="F622" s="4">
        <v>1</v>
      </c>
      <c r="G622" t="s">
        <v>328</v>
      </c>
    </row>
    <row r="623" spans="1:7" x14ac:dyDescent="0.2">
      <c r="A623" s="4">
        <v>23.518735100000001</v>
      </c>
      <c r="B623" s="4">
        <v>28</v>
      </c>
      <c r="C623" s="4">
        <v>5</v>
      </c>
      <c r="D623" s="4">
        <v>15</v>
      </c>
      <c r="E623" s="4" t="s">
        <v>138</v>
      </c>
      <c r="F623" s="4">
        <v>1</v>
      </c>
      <c r="G623" t="s">
        <v>328</v>
      </c>
    </row>
    <row r="624" spans="1:7" x14ac:dyDescent="0.2">
      <c r="A624" s="4">
        <v>24.003333300000001</v>
      </c>
      <c r="B624" s="4">
        <v>28</v>
      </c>
      <c r="C624" s="4">
        <v>5</v>
      </c>
      <c r="D624" s="4">
        <v>15</v>
      </c>
      <c r="E624" s="4" t="s">
        <v>138</v>
      </c>
      <c r="F624" s="4">
        <v>1</v>
      </c>
      <c r="G624" t="s">
        <v>328</v>
      </c>
    </row>
    <row r="625" spans="1:7" x14ac:dyDescent="0.2">
      <c r="A625" s="4">
        <v>24.518810800000001</v>
      </c>
      <c r="B625" s="4">
        <v>28</v>
      </c>
      <c r="C625" s="4">
        <v>5</v>
      </c>
      <c r="D625" s="4">
        <v>15</v>
      </c>
      <c r="E625" s="4" t="s">
        <v>138</v>
      </c>
      <c r="F625" s="4">
        <v>1</v>
      </c>
      <c r="G625" t="s">
        <v>328</v>
      </c>
    </row>
    <row r="626" spans="1:7" x14ac:dyDescent="0.2">
      <c r="A626" s="4">
        <v>24.530069000000001</v>
      </c>
      <c r="B626" s="4">
        <v>28</v>
      </c>
      <c r="C626" s="4">
        <v>5</v>
      </c>
      <c r="D626" s="4">
        <v>15</v>
      </c>
      <c r="E626" s="4" t="s">
        <v>138</v>
      </c>
      <c r="F626" s="4">
        <v>1</v>
      </c>
      <c r="G626" t="s">
        <v>328</v>
      </c>
    </row>
    <row r="627" spans="1:7" x14ac:dyDescent="0.2">
      <c r="A627" s="4">
        <v>25.5798585</v>
      </c>
      <c r="B627" s="4">
        <v>28</v>
      </c>
      <c r="C627" s="4">
        <v>5</v>
      </c>
      <c r="D627" s="4">
        <v>15</v>
      </c>
      <c r="E627" s="4" t="s">
        <v>138</v>
      </c>
      <c r="F627" s="4">
        <v>1</v>
      </c>
      <c r="G627" t="s">
        <v>328</v>
      </c>
    </row>
    <row r="628" spans="1:7" x14ac:dyDescent="0.2">
      <c r="A628" s="4">
        <v>28.383700999999999</v>
      </c>
      <c r="B628" s="4">
        <v>28</v>
      </c>
      <c r="C628" s="4">
        <v>5</v>
      </c>
      <c r="D628" s="4">
        <v>15</v>
      </c>
      <c r="E628" s="4" t="s">
        <v>138</v>
      </c>
      <c r="F628" s="4">
        <v>1</v>
      </c>
      <c r="G628" t="s">
        <v>328</v>
      </c>
    </row>
    <row r="629" spans="1:7" x14ac:dyDescent="0.2">
      <c r="A629" s="4">
        <v>28.976140699999998</v>
      </c>
      <c r="B629" s="4">
        <v>28</v>
      </c>
      <c r="C629" s="4">
        <v>5</v>
      </c>
      <c r="D629" s="4">
        <v>15</v>
      </c>
      <c r="E629" s="4" t="s">
        <v>138</v>
      </c>
      <c r="F629" s="4">
        <v>1</v>
      </c>
      <c r="G629" t="s">
        <v>328</v>
      </c>
    </row>
    <row r="630" spans="1:7" x14ac:dyDescent="0.2">
      <c r="A630" s="4">
        <v>29.5848263</v>
      </c>
      <c r="B630" s="4">
        <v>28</v>
      </c>
      <c r="C630" s="4">
        <v>5</v>
      </c>
      <c r="D630" s="4">
        <v>15</v>
      </c>
      <c r="E630" s="4" t="s">
        <v>138</v>
      </c>
      <c r="F630" s="4">
        <v>1</v>
      </c>
      <c r="G630" t="s">
        <v>328</v>
      </c>
    </row>
    <row r="631" spans="1:7" x14ac:dyDescent="0.2">
      <c r="A631" s="4">
        <v>30.208279099999999</v>
      </c>
      <c r="B631" s="4">
        <v>28</v>
      </c>
      <c r="C631" s="4">
        <v>5</v>
      </c>
      <c r="D631" s="4">
        <v>15</v>
      </c>
      <c r="E631" s="4" t="s">
        <v>138</v>
      </c>
      <c r="F631" s="4">
        <v>1</v>
      </c>
      <c r="G631" t="s">
        <v>328</v>
      </c>
    </row>
    <row r="632" spans="1:7" x14ac:dyDescent="0.2">
      <c r="A632" s="4">
        <v>30.863080799999999</v>
      </c>
      <c r="B632" s="4">
        <v>28</v>
      </c>
      <c r="C632" s="4">
        <v>5</v>
      </c>
      <c r="D632" s="4">
        <v>15</v>
      </c>
      <c r="E632" s="4" t="s">
        <v>138</v>
      </c>
      <c r="F632" s="4">
        <v>1</v>
      </c>
      <c r="G632" t="s">
        <v>328</v>
      </c>
    </row>
    <row r="633" spans="1:7" x14ac:dyDescent="0.2">
      <c r="A633" s="4">
        <v>31.5134708</v>
      </c>
      <c r="B633" s="4">
        <v>28</v>
      </c>
      <c r="C633" s="4">
        <v>5</v>
      </c>
      <c r="D633" s="4">
        <v>15</v>
      </c>
      <c r="E633" s="4" t="s">
        <v>138</v>
      </c>
      <c r="F633" s="4">
        <v>1</v>
      </c>
      <c r="G633" t="s">
        <v>328</v>
      </c>
    </row>
    <row r="634" spans="1:7" x14ac:dyDescent="0.2">
      <c r="A634" s="4">
        <v>31.515537599999998</v>
      </c>
      <c r="B634" s="4">
        <v>28</v>
      </c>
      <c r="C634" s="4">
        <v>5</v>
      </c>
      <c r="D634" s="4">
        <v>15</v>
      </c>
      <c r="E634" s="4" t="s">
        <v>138</v>
      </c>
      <c r="F634" s="4">
        <v>1</v>
      </c>
      <c r="G634" t="s">
        <v>328</v>
      </c>
    </row>
    <row r="635" spans="1:7" x14ac:dyDescent="0.2">
      <c r="A635" s="4">
        <v>35.7186448</v>
      </c>
      <c r="B635" s="4">
        <v>28</v>
      </c>
      <c r="C635" s="4">
        <v>5</v>
      </c>
      <c r="D635" s="4">
        <v>15</v>
      </c>
      <c r="E635" s="4" t="s">
        <v>138</v>
      </c>
      <c r="F635" s="4">
        <v>1</v>
      </c>
      <c r="G635" t="s">
        <v>328</v>
      </c>
    </row>
    <row r="636" spans="1:7" x14ac:dyDescent="0.2">
      <c r="A636" s="4">
        <v>44.890175300000003</v>
      </c>
      <c r="B636" s="4">
        <v>28</v>
      </c>
      <c r="C636" s="4">
        <v>5</v>
      </c>
      <c r="D636" s="4">
        <v>15</v>
      </c>
      <c r="E636" s="4" t="s">
        <v>138</v>
      </c>
      <c r="F636" s="4">
        <v>1</v>
      </c>
      <c r="G636" t="s">
        <v>328</v>
      </c>
    </row>
    <row r="637" spans="1:7" x14ac:dyDescent="0.2">
      <c r="A637" s="4">
        <v>45.833158099999999</v>
      </c>
      <c r="B637" s="4">
        <v>28</v>
      </c>
      <c r="C637" s="4">
        <v>5</v>
      </c>
      <c r="D637" s="4">
        <v>15</v>
      </c>
      <c r="E637" s="4" t="s">
        <v>138</v>
      </c>
      <c r="F637" s="4">
        <v>1</v>
      </c>
      <c r="G637" t="s">
        <v>328</v>
      </c>
    </row>
    <row r="638" spans="1:7" x14ac:dyDescent="0.2">
      <c r="A638" s="4">
        <v>45.836163900000003</v>
      </c>
      <c r="B638" s="4">
        <v>28</v>
      </c>
      <c r="C638" s="4">
        <v>5</v>
      </c>
      <c r="D638" s="4">
        <v>15</v>
      </c>
      <c r="E638" s="4" t="s">
        <v>138</v>
      </c>
      <c r="F638" s="4">
        <v>1</v>
      </c>
      <c r="G638" t="s">
        <v>328</v>
      </c>
    </row>
    <row r="639" spans="1:7" x14ac:dyDescent="0.2">
      <c r="A639" s="4">
        <v>48.814633800000003</v>
      </c>
      <c r="B639" s="4">
        <v>28</v>
      </c>
      <c r="C639" s="4">
        <v>5</v>
      </c>
      <c r="D639" s="4">
        <v>15</v>
      </c>
      <c r="E639" s="4" t="s">
        <v>138</v>
      </c>
      <c r="F639" s="4">
        <v>1</v>
      </c>
      <c r="G639" t="s">
        <v>328</v>
      </c>
    </row>
    <row r="640" spans="1:7" x14ac:dyDescent="0.2">
      <c r="A640" s="4">
        <v>49.843324099999997</v>
      </c>
      <c r="B640" s="4">
        <v>28</v>
      </c>
      <c r="C640" s="4">
        <v>5</v>
      </c>
      <c r="D640" s="4">
        <v>15</v>
      </c>
      <c r="E640" s="4" t="s">
        <v>138</v>
      </c>
      <c r="F640" s="4">
        <v>1</v>
      </c>
      <c r="G640" t="s">
        <v>328</v>
      </c>
    </row>
    <row r="641" spans="1:7" x14ac:dyDescent="0.2">
      <c r="A641" s="4">
        <v>49.846592899999997</v>
      </c>
      <c r="B641" s="4">
        <v>28</v>
      </c>
      <c r="C641" s="4">
        <v>5</v>
      </c>
      <c r="D641" s="4">
        <v>15</v>
      </c>
      <c r="E641" s="4" t="s">
        <v>138</v>
      </c>
      <c r="F641" s="4">
        <v>1</v>
      </c>
      <c r="G641" t="s">
        <v>328</v>
      </c>
    </row>
    <row r="642" spans="1:7" x14ac:dyDescent="0.2">
      <c r="A642" s="4">
        <v>50.870334399999997</v>
      </c>
      <c r="B642" s="4">
        <v>28</v>
      </c>
      <c r="C642" s="4">
        <v>5</v>
      </c>
      <c r="D642" s="4">
        <v>15</v>
      </c>
      <c r="E642" s="4" t="s">
        <v>138</v>
      </c>
      <c r="F642" s="4">
        <v>1</v>
      </c>
      <c r="G642" t="s">
        <v>328</v>
      </c>
    </row>
    <row r="643" spans="1:7" x14ac:dyDescent="0.2">
      <c r="A643" s="4">
        <v>50.893692299999998</v>
      </c>
      <c r="B643" s="4">
        <v>28</v>
      </c>
      <c r="C643" s="4">
        <v>5</v>
      </c>
      <c r="D643" s="4">
        <v>15</v>
      </c>
      <c r="E643" s="4" t="s">
        <v>138</v>
      </c>
      <c r="F643" s="4">
        <v>1</v>
      </c>
      <c r="G643" t="s">
        <v>328</v>
      </c>
    </row>
    <row r="644" spans="1:7" x14ac:dyDescent="0.2">
      <c r="A644" s="4">
        <v>60.098457699999997</v>
      </c>
      <c r="B644" s="4">
        <v>28</v>
      </c>
      <c r="C644" s="4">
        <v>5</v>
      </c>
      <c r="D644" s="4">
        <v>15</v>
      </c>
      <c r="E644" s="4" t="s">
        <v>138</v>
      </c>
      <c r="F644" s="4">
        <v>1</v>
      </c>
      <c r="G644" t="s">
        <v>328</v>
      </c>
    </row>
    <row r="645" spans="1:7" x14ac:dyDescent="0.2">
      <c r="A645" s="4">
        <v>61.360912300000003</v>
      </c>
      <c r="B645" s="4">
        <v>28</v>
      </c>
      <c r="C645" s="4">
        <v>5</v>
      </c>
      <c r="D645" s="4">
        <v>15</v>
      </c>
      <c r="E645" s="4" t="s">
        <v>138</v>
      </c>
      <c r="F645" s="4">
        <v>1</v>
      </c>
      <c r="G645" t="s">
        <v>328</v>
      </c>
    </row>
    <row r="646" spans="1:7" x14ac:dyDescent="0.2">
      <c r="A646" s="4">
        <v>61.401166000000003</v>
      </c>
      <c r="B646" s="4">
        <v>28</v>
      </c>
      <c r="C646" s="4">
        <v>5</v>
      </c>
      <c r="D646" s="4">
        <v>15</v>
      </c>
      <c r="E646" s="4" t="s">
        <v>138</v>
      </c>
      <c r="F646" s="4">
        <v>1</v>
      </c>
      <c r="G646" t="s">
        <v>328</v>
      </c>
    </row>
    <row r="647" spans="1:7" x14ac:dyDescent="0.2">
      <c r="A647" s="4">
        <v>62.649886600000002</v>
      </c>
      <c r="B647" s="4">
        <v>28</v>
      </c>
      <c r="C647" s="4">
        <v>5</v>
      </c>
      <c r="D647" s="4">
        <v>15</v>
      </c>
      <c r="E647" s="4" t="s">
        <v>138</v>
      </c>
      <c r="F647" s="4">
        <v>1</v>
      </c>
      <c r="G647" t="s">
        <v>328</v>
      </c>
    </row>
    <row r="648" spans="1:7" x14ac:dyDescent="0.2">
      <c r="A648" s="4">
        <v>62.695097199999999</v>
      </c>
      <c r="B648" s="4">
        <v>28</v>
      </c>
      <c r="C648" s="4">
        <v>5</v>
      </c>
      <c r="D648" s="4">
        <v>15</v>
      </c>
      <c r="E648" s="4" t="s">
        <v>138</v>
      </c>
      <c r="F648" s="4">
        <v>1</v>
      </c>
      <c r="G648" t="s">
        <v>328</v>
      </c>
    </row>
    <row r="649" spans="1:7" x14ac:dyDescent="0.2">
      <c r="A649" s="4">
        <v>63.970132599999999</v>
      </c>
      <c r="B649" s="4">
        <v>28</v>
      </c>
      <c r="C649" s="4">
        <v>5</v>
      </c>
      <c r="D649" s="4">
        <v>15</v>
      </c>
      <c r="E649" s="4" t="s">
        <v>138</v>
      </c>
      <c r="F649" s="4">
        <v>1</v>
      </c>
      <c r="G649" t="s">
        <v>328</v>
      </c>
    </row>
    <row r="650" spans="1:7" x14ac:dyDescent="0.2">
      <c r="A650" s="4">
        <v>64.020494299999996</v>
      </c>
      <c r="B650" s="4">
        <v>28</v>
      </c>
      <c r="C650" s="4">
        <v>5</v>
      </c>
      <c r="D650" s="4">
        <v>15</v>
      </c>
      <c r="E650" s="4" t="s">
        <v>138</v>
      </c>
      <c r="F650" s="4">
        <v>1</v>
      </c>
      <c r="G650" t="s">
        <v>328</v>
      </c>
    </row>
    <row r="651" spans="1:7" x14ac:dyDescent="0.2">
      <c r="A651" s="4">
        <v>65.3781982</v>
      </c>
      <c r="B651" s="4">
        <v>28</v>
      </c>
      <c r="C651" s="4">
        <v>5</v>
      </c>
      <c r="D651" s="4">
        <v>15</v>
      </c>
      <c r="E651" s="4" t="s">
        <v>138</v>
      </c>
      <c r="F651" s="4">
        <v>1</v>
      </c>
      <c r="G651" t="s">
        <v>328</v>
      </c>
    </row>
    <row r="652" spans="1:7" x14ac:dyDescent="0.2">
      <c r="A652" s="4">
        <v>71.065823899999998</v>
      </c>
      <c r="B652" s="4">
        <v>28</v>
      </c>
      <c r="C652" s="4">
        <v>5</v>
      </c>
      <c r="D652" s="4">
        <v>15</v>
      </c>
      <c r="E652" s="4" t="s">
        <v>138</v>
      </c>
      <c r="F652" s="4">
        <v>1</v>
      </c>
      <c r="G652" t="s">
        <v>328</v>
      </c>
    </row>
    <row r="653" spans="1:7" x14ac:dyDescent="0.2">
      <c r="A653" s="4">
        <v>75.5696662</v>
      </c>
      <c r="B653" s="4">
        <v>28</v>
      </c>
      <c r="C653" s="4">
        <v>5</v>
      </c>
      <c r="D653" s="4">
        <v>15</v>
      </c>
      <c r="E653" s="4" t="s">
        <v>138</v>
      </c>
      <c r="F653" s="4">
        <v>1</v>
      </c>
      <c r="G653" t="s">
        <v>328</v>
      </c>
    </row>
    <row r="654" spans="1:7" x14ac:dyDescent="0.2">
      <c r="A654" s="4">
        <v>77.273582700000006</v>
      </c>
      <c r="B654" s="4">
        <v>28</v>
      </c>
      <c r="C654" s="4">
        <v>5</v>
      </c>
      <c r="D654" s="4">
        <v>15</v>
      </c>
      <c r="E654" s="4" t="s">
        <v>138</v>
      </c>
      <c r="F654" s="4">
        <v>1</v>
      </c>
      <c r="G654" t="s">
        <v>328</v>
      </c>
    </row>
    <row r="655" spans="1:7" x14ac:dyDescent="0.2">
      <c r="A655" s="4">
        <v>77.278650499999998</v>
      </c>
      <c r="B655" s="4">
        <v>28</v>
      </c>
      <c r="C655" s="4">
        <v>5</v>
      </c>
      <c r="D655" s="4">
        <v>15</v>
      </c>
      <c r="E655" s="4" t="s">
        <v>138</v>
      </c>
      <c r="F655" s="4">
        <v>1</v>
      </c>
      <c r="G655" t="s">
        <v>328</v>
      </c>
    </row>
    <row r="656" spans="1:7" x14ac:dyDescent="0.2">
      <c r="A656" s="4">
        <v>82.251716999999999</v>
      </c>
      <c r="B656" s="4">
        <v>28</v>
      </c>
      <c r="C656" s="4">
        <v>5</v>
      </c>
      <c r="D656" s="4">
        <v>15</v>
      </c>
      <c r="E656" s="4" t="s">
        <v>138</v>
      </c>
      <c r="F656" s="4">
        <v>1</v>
      </c>
      <c r="G656" t="s">
        <v>328</v>
      </c>
    </row>
    <row r="657" spans="1:7" x14ac:dyDescent="0.2">
      <c r="A657" s="4">
        <v>93.123551300000003</v>
      </c>
      <c r="B657" s="4">
        <v>28</v>
      </c>
      <c r="C657" s="4">
        <v>5</v>
      </c>
      <c r="D657" s="4">
        <v>15</v>
      </c>
      <c r="E657" s="4" t="s">
        <v>138</v>
      </c>
      <c r="F657" s="4">
        <v>1</v>
      </c>
      <c r="G657" t="s">
        <v>328</v>
      </c>
    </row>
    <row r="658" spans="1:7" x14ac:dyDescent="0.2">
      <c r="A658" s="4">
        <v>248.14656299999999</v>
      </c>
      <c r="B658" s="4">
        <v>28</v>
      </c>
      <c r="C658" s="4">
        <v>5</v>
      </c>
      <c r="D658" s="4">
        <v>15</v>
      </c>
      <c r="E658" s="4" t="s">
        <v>138</v>
      </c>
      <c r="F658" s="4">
        <v>1</v>
      </c>
      <c r="G658" t="s">
        <v>328</v>
      </c>
    </row>
    <row r="659" spans="1:7" x14ac:dyDescent="0.2">
      <c r="A659" s="4">
        <v>8244.4931199999992</v>
      </c>
      <c r="B659" s="4">
        <v>28</v>
      </c>
      <c r="C659" s="4">
        <v>5</v>
      </c>
      <c r="D659" s="4">
        <v>15</v>
      </c>
      <c r="E659" s="4" t="s">
        <v>138</v>
      </c>
      <c r="F659" s="4">
        <v>1</v>
      </c>
      <c r="G659" t="s">
        <v>328</v>
      </c>
    </row>
    <row r="660" spans="1:7" s="4" customFormat="1" x14ac:dyDescent="0.2">
      <c r="A660" s="4">
        <v>3.5</v>
      </c>
      <c r="B660" s="4">
        <v>28</v>
      </c>
      <c r="C660" s="4">
        <v>5</v>
      </c>
      <c r="D660" s="4">
        <v>15</v>
      </c>
      <c r="E660" s="4" t="s">
        <v>139</v>
      </c>
      <c r="F660" s="4">
        <v>1</v>
      </c>
      <c r="G660" s="4" t="s">
        <v>331</v>
      </c>
    </row>
    <row r="661" spans="1:7" x14ac:dyDescent="0.2">
      <c r="A661" s="4">
        <v>79.410722899999996</v>
      </c>
      <c r="B661" s="4">
        <v>28</v>
      </c>
      <c r="C661" s="4">
        <v>5</v>
      </c>
      <c r="D661" s="4">
        <v>15</v>
      </c>
      <c r="E661" s="4" t="s">
        <v>139</v>
      </c>
      <c r="F661" s="4">
        <v>1</v>
      </c>
      <c r="G661" t="s">
        <v>328</v>
      </c>
    </row>
    <row r="662" spans="1:7" x14ac:dyDescent="0.2">
      <c r="A662" s="4">
        <v>81.084176799999995</v>
      </c>
      <c r="B662" s="4">
        <v>28</v>
      </c>
      <c r="C662" s="4">
        <v>5</v>
      </c>
      <c r="D662" s="4">
        <v>15</v>
      </c>
      <c r="E662" s="4" t="s">
        <v>139</v>
      </c>
      <c r="F662" s="4">
        <v>1</v>
      </c>
      <c r="G662" t="s">
        <v>328</v>
      </c>
    </row>
    <row r="663" spans="1:7" x14ac:dyDescent="0.2">
      <c r="A663" s="4">
        <v>82.792895999999999</v>
      </c>
      <c r="B663" s="4">
        <v>28</v>
      </c>
      <c r="C663" s="4">
        <v>5</v>
      </c>
      <c r="D663" s="4">
        <v>15</v>
      </c>
      <c r="E663" s="4" t="s">
        <v>139</v>
      </c>
      <c r="F663" s="4">
        <v>1</v>
      </c>
      <c r="G663" t="s">
        <v>328</v>
      </c>
    </row>
    <row r="664" spans="1:7" x14ac:dyDescent="0.2">
      <c r="A664" s="4">
        <v>88.248046200000005</v>
      </c>
      <c r="B664" s="4">
        <v>28</v>
      </c>
      <c r="C664" s="4">
        <v>5</v>
      </c>
      <c r="D664" s="4">
        <v>15</v>
      </c>
      <c r="E664" s="4" t="s">
        <v>139</v>
      </c>
      <c r="F664" s="4">
        <v>1</v>
      </c>
      <c r="G664" t="s">
        <v>328</v>
      </c>
    </row>
    <row r="665" spans="1:7" x14ac:dyDescent="0.2">
      <c r="A665" s="4">
        <v>90.030944899999994</v>
      </c>
      <c r="B665" s="4">
        <v>28</v>
      </c>
      <c r="C665" s="4">
        <v>5</v>
      </c>
      <c r="D665" s="4">
        <v>15</v>
      </c>
      <c r="E665" s="4" t="s">
        <v>139</v>
      </c>
      <c r="F665" s="4">
        <v>1</v>
      </c>
      <c r="G665" t="s">
        <v>328</v>
      </c>
    </row>
    <row r="666" spans="1:7" x14ac:dyDescent="0.2">
      <c r="A666" s="4">
        <v>91.928202900000002</v>
      </c>
      <c r="B666" s="4">
        <v>28</v>
      </c>
      <c r="C666" s="4">
        <v>5</v>
      </c>
      <c r="D666" s="4">
        <v>15</v>
      </c>
      <c r="E666" s="4" t="s">
        <v>139</v>
      </c>
      <c r="F666" s="4">
        <v>1</v>
      </c>
      <c r="G666" t="s">
        <v>328</v>
      </c>
    </row>
    <row r="667" spans="1:7" x14ac:dyDescent="0.2">
      <c r="A667" s="4">
        <v>93.8654425</v>
      </c>
      <c r="B667" s="4">
        <v>28</v>
      </c>
      <c r="C667" s="4">
        <v>5</v>
      </c>
      <c r="D667" s="4">
        <v>15</v>
      </c>
      <c r="E667" s="4" t="s">
        <v>139</v>
      </c>
      <c r="F667" s="4">
        <v>1</v>
      </c>
      <c r="G667" t="s">
        <v>328</v>
      </c>
    </row>
    <row r="668" spans="1:7" x14ac:dyDescent="0.2">
      <c r="A668" s="4">
        <v>101.991198</v>
      </c>
      <c r="B668" s="4">
        <v>28</v>
      </c>
      <c r="C668" s="4">
        <v>5</v>
      </c>
      <c r="D668" s="4">
        <v>15</v>
      </c>
      <c r="E668" s="4" t="s">
        <v>139</v>
      </c>
      <c r="F668" s="4">
        <v>1</v>
      </c>
      <c r="G668" t="s">
        <v>328</v>
      </c>
    </row>
    <row r="669" spans="1:7" x14ac:dyDescent="0.2">
      <c r="A669" s="4">
        <v>220.76316800000001</v>
      </c>
      <c r="B669" s="4">
        <v>28</v>
      </c>
      <c r="C669" s="4">
        <v>5</v>
      </c>
      <c r="D669" s="4">
        <v>15</v>
      </c>
      <c r="E669" s="4" t="s">
        <v>139</v>
      </c>
      <c r="F669" s="4">
        <v>1</v>
      </c>
      <c r="G669" t="s">
        <v>328</v>
      </c>
    </row>
    <row r="670" spans="1:7" x14ac:dyDescent="0.2">
      <c r="A670" s="4">
        <v>225.40061600000001</v>
      </c>
      <c r="B670" s="4">
        <v>28</v>
      </c>
      <c r="C670" s="4">
        <v>5</v>
      </c>
      <c r="D670" s="4">
        <v>15</v>
      </c>
      <c r="E670" s="4" t="s">
        <v>139</v>
      </c>
      <c r="F670" s="4">
        <v>1</v>
      </c>
      <c r="G670" t="s">
        <v>328</v>
      </c>
    </row>
    <row r="671" spans="1:7" x14ac:dyDescent="0.2">
      <c r="A671" s="4">
        <v>225.41539900000001</v>
      </c>
      <c r="B671" s="4">
        <v>28</v>
      </c>
      <c r="C671" s="4">
        <v>5</v>
      </c>
      <c r="D671" s="4">
        <v>15</v>
      </c>
      <c r="E671" s="4" t="s">
        <v>139</v>
      </c>
      <c r="F671" s="4">
        <v>1</v>
      </c>
      <c r="G671" t="s">
        <v>328</v>
      </c>
    </row>
    <row r="672" spans="1:7" x14ac:dyDescent="0.2">
      <c r="A672" s="4">
        <v>255.42793399999999</v>
      </c>
      <c r="B672" s="4">
        <v>28</v>
      </c>
      <c r="C672" s="4">
        <v>5</v>
      </c>
      <c r="D672" s="4">
        <v>15</v>
      </c>
      <c r="E672" s="4" t="s">
        <v>139</v>
      </c>
      <c r="F672" s="4">
        <v>1</v>
      </c>
      <c r="G672" t="s">
        <v>328</v>
      </c>
    </row>
    <row r="673" spans="1:7" x14ac:dyDescent="0.2">
      <c r="A673" s="4">
        <v>356.57533699999999</v>
      </c>
      <c r="B673" s="4">
        <v>28</v>
      </c>
      <c r="C673" s="4">
        <v>5</v>
      </c>
      <c r="D673" s="4">
        <v>15</v>
      </c>
      <c r="E673" s="4" t="s">
        <v>139</v>
      </c>
      <c r="F673" s="4">
        <v>1</v>
      </c>
      <c r="G673" t="s">
        <v>328</v>
      </c>
    </row>
    <row r="674" spans="1:7" x14ac:dyDescent="0.2">
      <c r="A674" s="4">
        <v>356.62210900000002</v>
      </c>
      <c r="B674" s="4">
        <v>28</v>
      </c>
      <c r="C674" s="4">
        <v>5</v>
      </c>
      <c r="D674" s="4">
        <v>15</v>
      </c>
      <c r="E674" s="4" t="s">
        <v>139</v>
      </c>
      <c r="F674" s="4">
        <v>1</v>
      </c>
      <c r="G674" t="s">
        <v>328</v>
      </c>
    </row>
    <row r="675" spans="1:7" x14ac:dyDescent="0.2">
      <c r="A675" s="4">
        <v>372.03047500000002</v>
      </c>
      <c r="B675" s="4">
        <v>28</v>
      </c>
      <c r="C675" s="4">
        <v>5</v>
      </c>
      <c r="D675" s="4">
        <v>15</v>
      </c>
      <c r="E675" s="4" t="s">
        <v>139</v>
      </c>
      <c r="F675" s="4">
        <v>1</v>
      </c>
      <c r="G675" t="s">
        <v>328</v>
      </c>
    </row>
    <row r="676" spans="1:7" x14ac:dyDescent="0.2">
      <c r="A676" s="4">
        <v>372.10367600000001</v>
      </c>
      <c r="B676" s="4">
        <v>28</v>
      </c>
      <c r="C676" s="4">
        <v>5</v>
      </c>
      <c r="D676" s="4">
        <v>15</v>
      </c>
      <c r="E676" s="4" t="s">
        <v>139</v>
      </c>
      <c r="F676" s="4">
        <v>1</v>
      </c>
      <c r="G676" t="s">
        <v>328</v>
      </c>
    </row>
    <row r="677" spans="1:7" x14ac:dyDescent="0.2">
      <c r="A677" s="4">
        <v>395.91959600000001</v>
      </c>
      <c r="B677" s="4">
        <v>28</v>
      </c>
      <c r="C677" s="4">
        <v>5</v>
      </c>
      <c r="D677" s="4">
        <v>15</v>
      </c>
      <c r="E677" s="4" t="s">
        <v>139</v>
      </c>
      <c r="F677" s="4">
        <v>1</v>
      </c>
      <c r="G677" t="s">
        <v>328</v>
      </c>
    </row>
    <row r="678" spans="1:7" x14ac:dyDescent="0.2">
      <c r="A678" s="4">
        <v>404.31599399999999</v>
      </c>
      <c r="B678" s="4">
        <v>28</v>
      </c>
      <c r="C678" s="4">
        <v>5</v>
      </c>
      <c r="D678" s="4">
        <v>15</v>
      </c>
      <c r="E678" s="4" t="s">
        <v>139</v>
      </c>
      <c r="F678" s="4">
        <v>1</v>
      </c>
      <c r="G678" t="s">
        <v>328</v>
      </c>
    </row>
    <row r="679" spans="1:7" x14ac:dyDescent="0.2">
      <c r="A679" s="4">
        <v>430.41937000000001</v>
      </c>
      <c r="B679" s="4">
        <v>28</v>
      </c>
      <c r="C679" s="4">
        <v>5</v>
      </c>
      <c r="D679" s="4">
        <v>15</v>
      </c>
      <c r="E679" s="4" t="s">
        <v>139</v>
      </c>
      <c r="F679" s="4">
        <v>1</v>
      </c>
      <c r="G679" t="s">
        <v>328</v>
      </c>
    </row>
    <row r="680" spans="1:7" x14ac:dyDescent="0.2">
      <c r="A680" s="4">
        <v>439.547417</v>
      </c>
      <c r="B680" s="4">
        <v>28</v>
      </c>
      <c r="C680" s="4">
        <v>5</v>
      </c>
      <c r="D680" s="4">
        <v>15</v>
      </c>
      <c r="E680" s="4" t="s">
        <v>139</v>
      </c>
      <c r="F680" s="4">
        <v>1</v>
      </c>
      <c r="G680" t="s">
        <v>328</v>
      </c>
    </row>
    <row r="681" spans="1:7" x14ac:dyDescent="0.2">
      <c r="A681" s="4">
        <v>467.61863299999999</v>
      </c>
      <c r="B681" s="4">
        <v>28</v>
      </c>
      <c r="C681" s="4">
        <v>5</v>
      </c>
      <c r="D681" s="4">
        <v>15</v>
      </c>
      <c r="E681" s="4" t="s">
        <v>139</v>
      </c>
      <c r="F681" s="4">
        <v>1</v>
      </c>
      <c r="G681" t="s">
        <v>328</v>
      </c>
    </row>
    <row r="682" spans="1:7" x14ac:dyDescent="0.2">
      <c r="A682" s="4">
        <v>477.31640900000002</v>
      </c>
      <c r="B682" s="4">
        <v>28</v>
      </c>
      <c r="C682" s="4">
        <v>5</v>
      </c>
      <c r="D682" s="4">
        <v>15</v>
      </c>
      <c r="E682" s="4" t="s">
        <v>139</v>
      </c>
      <c r="F682" s="4">
        <v>1</v>
      </c>
      <c r="G682" t="s">
        <v>328</v>
      </c>
    </row>
    <row r="683" spans="1:7" x14ac:dyDescent="0.2">
      <c r="A683" s="4">
        <v>487.37508800000001</v>
      </c>
      <c r="B683" s="4">
        <v>28</v>
      </c>
      <c r="C683" s="4">
        <v>5</v>
      </c>
      <c r="D683" s="4">
        <v>15</v>
      </c>
      <c r="E683" s="4" t="s">
        <v>139</v>
      </c>
      <c r="F683" s="4">
        <v>1</v>
      </c>
      <c r="G683" t="s">
        <v>328</v>
      </c>
    </row>
    <row r="684" spans="1:7" x14ac:dyDescent="0.2">
      <c r="A684" s="4">
        <v>498.200852</v>
      </c>
      <c r="B684" s="4">
        <v>28</v>
      </c>
      <c r="C684" s="4">
        <v>5</v>
      </c>
      <c r="D684" s="4">
        <v>15</v>
      </c>
      <c r="E684" s="4" t="s">
        <v>139</v>
      </c>
      <c r="F684" s="4">
        <v>1</v>
      </c>
      <c r="G684" t="s">
        <v>328</v>
      </c>
    </row>
    <row r="685" spans="1:7" x14ac:dyDescent="0.2">
      <c r="A685" s="4">
        <v>518.97703100000001</v>
      </c>
      <c r="B685" s="4">
        <v>28</v>
      </c>
      <c r="C685" s="4">
        <v>5</v>
      </c>
      <c r="D685" s="4">
        <v>15</v>
      </c>
      <c r="E685" s="4" t="s">
        <v>139</v>
      </c>
      <c r="F685" s="4">
        <v>1</v>
      </c>
      <c r="G685" t="s">
        <v>328</v>
      </c>
    </row>
    <row r="686" spans="1:7" x14ac:dyDescent="0.2">
      <c r="A686" s="4">
        <v>519.38560600000005</v>
      </c>
      <c r="B686" s="4">
        <v>28</v>
      </c>
      <c r="C686" s="4">
        <v>5</v>
      </c>
      <c r="D686" s="4">
        <v>15</v>
      </c>
      <c r="E686" s="4" t="s">
        <v>139</v>
      </c>
      <c r="F686" s="4">
        <v>1</v>
      </c>
      <c r="G686" t="s">
        <v>328</v>
      </c>
    </row>
    <row r="687" spans="1:7" x14ac:dyDescent="0.2">
      <c r="A687" s="4">
        <v>530.08742800000005</v>
      </c>
      <c r="B687" s="4">
        <v>28</v>
      </c>
      <c r="C687" s="4">
        <v>5</v>
      </c>
      <c r="D687" s="4">
        <v>15</v>
      </c>
      <c r="E687" s="4" t="s">
        <v>139</v>
      </c>
      <c r="F687" s="4">
        <v>1</v>
      </c>
      <c r="G687" t="s">
        <v>328</v>
      </c>
    </row>
    <row r="688" spans="1:7" x14ac:dyDescent="0.2">
      <c r="A688" s="4">
        <v>541.25817199999995</v>
      </c>
      <c r="B688" s="4">
        <v>28</v>
      </c>
      <c r="C688" s="4">
        <v>5</v>
      </c>
      <c r="D688" s="4">
        <v>15</v>
      </c>
      <c r="E688" s="4" t="s">
        <v>139</v>
      </c>
      <c r="F688" s="4">
        <v>1</v>
      </c>
      <c r="G688" t="s">
        <v>328</v>
      </c>
    </row>
    <row r="689" spans="1:7" x14ac:dyDescent="0.2">
      <c r="A689" s="4">
        <v>552.30200300000001</v>
      </c>
      <c r="B689" s="4">
        <v>28</v>
      </c>
      <c r="C689" s="4">
        <v>5</v>
      </c>
      <c r="D689" s="4">
        <v>15</v>
      </c>
      <c r="E689" s="4" t="s">
        <v>139</v>
      </c>
      <c r="F689" s="4">
        <v>1</v>
      </c>
      <c r="G689" t="s">
        <v>328</v>
      </c>
    </row>
    <row r="690" spans="1:7" x14ac:dyDescent="0.2">
      <c r="A690" s="4">
        <v>601.13786800000003</v>
      </c>
      <c r="B690" s="4">
        <v>28</v>
      </c>
      <c r="C690" s="4">
        <v>5</v>
      </c>
      <c r="D690" s="4">
        <v>15</v>
      </c>
      <c r="E690" s="4" t="s">
        <v>139</v>
      </c>
      <c r="F690" s="4">
        <v>1</v>
      </c>
      <c r="G690" t="s">
        <v>328</v>
      </c>
    </row>
    <row r="691" spans="1:7" x14ac:dyDescent="0.2">
      <c r="A691" s="4">
        <v>613.40348400000005</v>
      </c>
      <c r="B691" s="4">
        <v>28</v>
      </c>
      <c r="C691" s="4">
        <v>5</v>
      </c>
      <c r="D691" s="4">
        <v>15</v>
      </c>
      <c r="E691" s="4" t="s">
        <v>139</v>
      </c>
      <c r="F691" s="4">
        <v>1</v>
      </c>
      <c r="G691" t="s">
        <v>328</v>
      </c>
    </row>
    <row r="692" spans="1:7" x14ac:dyDescent="0.2">
      <c r="A692" s="4">
        <v>613.92665799999997</v>
      </c>
      <c r="B692" s="4">
        <v>28</v>
      </c>
      <c r="C692" s="4">
        <v>5</v>
      </c>
      <c r="D692" s="4">
        <v>15</v>
      </c>
      <c r="E692" s="4" t="s">
        <v>139</v>
      </c>
      <c r="F692" s="4">
        <v>1</v>
      </c>
      <c r="G692" t="s">
        <v>328</v>
      </c>
    </row>
    <row r="693" spans="1:7" x14ac:dyDescent="0.2">
      <c r="A693" s="4">
        <v>626.08358099999998</v>
      </c>
      <c r="B693" s="4">
        <v>28</v>
      </c>
      <c r="C693" s="4">
        <v>5</v>
      </c>
      <c r="D693" s="4">
        <v>15</v>
      </c>
      <c r="E693" s="4" t="s">
        <v>139</v>
      </c>
      <c r="F693" s="4">
        <v>1</v>
      </c>
      <c r="G693" t="s">
        <v>328</v>
      </c>
    </row>
    <row r="694" spans="1:7" x14ac:dyDescent="0.2">
      <c r="A694" s="4">
        <v>639.27728999999999</v>
      </c>
      <c r="B694" s="4">
        <v>28</v>
      </c>
      <c r="C694" s="4">
        <v>5</v>
      </c>
      <c r="D694" s="4">
        <v>15</v>
      </c>
      <c r="E694" s="4" t="s">
        <v>139</v>
      </c>
      <c r="F694" s="4">
        <v>1</v>
      </c>
      <c r="G694" t="s">
        <v>328</v>
      </c>
    </row>
    <row r="695" spans="1:7" x14ac:dyDescent="0.2">
      <c r="A695" s="4">
        <v>652.74903500000005</v>
      </c>
      <c r="B695" s="4">
        <v>28</v>
      </c>
      <c r="C695" s="4">
        <v>5</v>
      </c>
      <c r="D695" s="4">
        <v>15</v>
      </c>
      <c r="E695" s="4" t="s">
        <v>139</v>
      </c>
      <c r="F695" s="4">
        <v>1</v>
      </c>
      <c r="G695" t="s">
        <v>328</v>
      </c>
    </row>
    <row r="696" spans="1:7" x14ac:dyDescent="0.2">
      <c r="A696" s="4">
        <v>666.85444199999995</v>
      </c>
      <c r="B696" s="4">
        <v>28</v>
      </c>
      <c r="C696" s="4">
        <v>5</v>
      </c>
      <c r="D696" s="4">
        <v>15</v>
      </c>
      <c r="E696" s="4" t="s">
        <v>139</v>
      </c>
      <c r="F696" s="4">
        <v>1</v>
      </c>
      <c r="G696" t="s">
        <v>328</v>
      </c>
    </row>
    <row r="697" spans="1:7" x14ac:dyDescent="0.2">
      <c r="A697" s="4">
        <v>666.89817600000003</v>
      </c>
      <c r="B697" s="4">
        <v>28</v>
      </c>
      <c r="C697" s="4">
        <v>5</v>
      </c>
      <c r="D697" s="4">
        <v>15</v>
      </c>
      <c r="E697" s="4" t="s">
        <v>139</v>
      </c>
      <c r="F697" s="4">
        <v>1</v>
      </c>
      <c r="G697" t="s">
        <v>328</v>
      </c>
    </row>
    <row r="698" spans="1:7" x14ac:dyDescent="0.2">
      <c r="A698" s="4">
        <v>667.33567100000005</v>
      </c>
      <c r="B698" s="4">
        <v>28</v>
      </c>
      <c r="C698" s="4">
        <v>5</v>
      </c>
      <c r="D698" s="4">
        <v>15</v>
      </c>
      <c r="E698" s="4" t="s">
        <v>139</v>
      </c>
      <c r="F698" s="4">
        <v>1</v>
      </c>
      <c r="G698" t="s">
        <v>328</v>
      </c>
    </row>
    <row r="699" spans="1:7" x14ac:dyDescent="0.2">
      <c r="A699" s="4">
        <v>740.48322700000006</v>
      </c>
      <c r="B699" s="4">
        <v>28</v>
      </c>
      <c r="C699" s="4">
        <v>5</v>
      </c>
      <c r="D699" s="4">
        <v>15</v>
      </c>
      <c r="E699" s="4" t="s">
        <v>139</v>
      </c>
      <c r="F699" s="4">
        <v>1</v>
      </c>
      <c r="G699" t="s">
        <v>328</v>
      </c>
    </row>
    <row r="700" spans="1:7" x14ac:dyDescent="0.2">
      <c r="A700" s="4">
        <v>740.53179</v>
      </c>
      <c r="B700" s="4">
        <v>28</v>
      </c>
      <c r="C700" s="4">
        <v>5</v>
      </c>
      <c r="D700" s="4">
        <v>15</v>
      </c>
      <c r="E700" s="4" t="s">
        <v>139</v>
      </c>
      <c r="F700" s="4">
        <v>1</v>
      </c>
      <c r="G700" t="s">
        <v>328</v>
      </c>
    </row>
    <row r="701" spans="1:7" x14ac:dyDescent="0.2">
      <c r="A701" s="4">
        <v>756.18690000000004</v>
      </c>
      <c r="B701" s="4">
        <v>28</v>
      </c>
      <c r="C701" s="4">
        <v>5</v>
      </c>
      <c r="D701" s="4">
        <v>15</v>
      </c>
      <c r="E701" s="4" t="s">
        <v>139</v>
      </c>
      <c r="F701" s="4">
        <v>1</v>
      </c>
      <c r="G701" t="s">
        <v>328</v>
      </c>
    </row>
    <row r="702" spans="1:7" x14ac:dyDescent="0.2">
      <c r="A702" s="4">
        <v>771.00914499999999</v>
      </c>
      <c r="B702" s="4">
        <v>28</v>
      </c>
      <c r="C702" s="4">
        <v>5</v>
      </c>
      <c r="D702" s="4">
        <v>15</v>
      </c>
      <c r="E702" s="4" t="s">
        <v>139</v>
      </c>
      <c r="F702" s="4">
        <v>1</v>
      </c>
      <c r="G702" t="s">
        <v>328</v>
      </c>
    </row>
    <row r="703" spans="1:7" x14ac:dyDescent="0.2">
      <c r="A703" s="4">
        <v>771.56553599999995</v>
      </c>
      <c r="B703" s="4">
        <v>28</v>
      </c>
      <c r="C703" s="4">
        <v>5</v>
      </c>
      <c r="D703" s="4">
        <v>15</v>
      </c>
      <c r="E703" s="4" t="s">
        <v>139</v>
      </c>
      <c r="F703" s="4">
        <v>1</v>
      </c>
      <c r="G703" t="s">
        <v>328</v>
      </c>
    </row>
    <row r="704" spans="1:7" x14ac:dyDescent="0.2">
      <c r="A704" s="4">
        <v>772.17296599999997</v>
      </c>
      <c r="B704" s="4">
        <v>28</v>
      </c>
      <c r="C704" s="4">
        <v>5</v>
      </c>
      <c r="D704" s="4">
        <v>15</v>
      </c>
      <c r="E704" s="4" t="s">
        <v>139</v>
      </c>
      <c r="F704" s="4">
        <v>1</v>
      </c>
      <c r="G704" t="s">
        <v>328</v>
      </c>
    </row>
    <row r="705" spans="1:7" x14ac:dyDescent="0.2">
      <c r="A705" s="4">
        <v>821.27148599999998</v>
      </c>
      <c r="B705" s="4">
        <v>28</v>
      </c>
      <c r="C705" s="4">
        <v>5</v>
      </c>
      <c r="D705" s="4">
        <v>15</v>
      </c>
      <c r="E705" s="4" t="s">
        <v>139</v>
      </c>
      <c r="F705" s="4">
        <v>1</v>
      </c>
      <c r="G705" t="s">
        <v>328</v>
      </c>
    </row>
    <row r="706" spans="1:7" x14ac:dyDescent="0.2">
      <c r="A706" s="4">
        <v>838.19359799999995</v>
      </c>
      <c r="B706" s="4">
        <v>28</v>
      </c>
      <c r="C706" s="4">
        <v>5</v>
      </c>
      <c r="D706" s="4">
        <v>15</v>
      </c>
      <c r="E706" s="4" t="s">
        <v>139</v>
      </c>
      <c r="F706" s="4">
        <v>1</v>
      </c>
      <c r="G706" t="s">
        <v>328</v>
      </c>
    </row>
    <row r="707" spans="1:7" x14ac:dyDescent="0.2">
      <c r="A707" s="4">
        <v>875.03995499999996</v>
      </c>
      <c r="B707" s="4">
        <v>28</v>
      </c>
      <c r="C707" s="4">
        <v>5</v>
      </c>
      <c r="D707" s="4">
        <v>15</v>
      </c>
      <c r="E707" s="4" t="s">
        <v>139</v>
      </c>
      <c r="F707" s="4">
        <v>1</v>
      </c>
      <c r="G707" t="s">
        <v>328</v>
      </c>
    </row>
    <row r="708" spans="1:7" x14ac:dyDescent="0.2">
      <c r="A708" s="4">
        <v>875.09734200000003</v>
      </c>
      <c r="B708" s="4">
        <v>28</v>
      </c>
      <c r="C708" s="4">
        <v>5</v>
      </c>
      <c r="D708" s="4">
        <v>15</v>
      </c>
      <c r="E708" s="4" t="s">
        <v>139</v>
      </c>
      <c r="F708" s="4">
        <v>1</v>
      </c>
      <c r="G708" t="s">
        <v>328</v>
      </c>
    </row>
    <row r="709" spans="1:7" x14ac:dyDescent="0.2">
      <c r="A709" s="4">
        <v>875.15473299999996</v>
      </c>
      <c r="B709" s="4">
        <v>28</v>
      </c>
      <c r="C709" s="4">
        <v>5</v>
      </c>
      <c r="D709" s="4">
        <v>15</v>
      </c>
      <c r="E709" s="4" t="s">
        <v>139</v>
      </c>
      <c r="F709" s="4">
        <v>1</v>
      </c>
      <c r="G709" t="s">
        <v>328</v>
      </c>
    </row>
    <row r="710" spans="1:7" x14ac:dyDescent="0.2">
      <c r="A710" s="4">
        <v>950.10489299999995</v>
      </c>
      <c r="B710" s="4">
        <v>28</v>
      </c>
      <c r="C710" s="4">
        <v>5</v>
      </c>
      <c r="D710" s="4">
        <v>15</v>
      </c>
      <c r="E710" s="4" t="s">
        <v>139</v>
      </c>
      <c r="F710" s="4">
        <v>1</v>
      </c>
      <c r="G710" t="s">
        <v>328</v>
      </c>
    </row>
    <row r="711" spans="1:7" x14ac:dyDescent="0.2">
      <c r="A711" s="4">
        <v>950.16720299999997</v>
      </c>
      <c r="B711" s="4">
        <v>28</v>
      </c>
      <c r="C711" s="4">
        <v>5</v>
      </c>
      <c r="D711" s="4">
        <v>15</v>
      </c>
      <c r="E711" s="4" t="s">
        <v>139</v>
      </c>
      <c r="F711" s="4">
        <v>1</v>
      </c>
      <c r="G711" t="s">
        <v>328</v>
      </c>
    </row>
    <row r="712" spans="1:7" x14ac:dyDescent="0.2">
      <c r="A712" s="4">
        <v>950.66582900000003</v>
      </c>
      <c r="B712" s="4">
        <v>28</v>
      </c>
      <c r="C712" s="4">
        <v>5</v>
      </c>
      <c r="D712" s="4">
        <v>15</v>
      </c>
      <c r="E712" s="4" t="s">
        <v>139</v>
      </c>
      <c r="F712" s="4">
        <v>1</v>
      </c>
      <c r="G712" t="s">
        <v>328</v>
      </c>
    </row>
    <row r="713" spans="1:7" x14ac:dyDescent="0.2">
      <c r="A713" s="4">
        <v>969.99959899999999</v>
      </c>
      <c r="B713" s="4">
        <v>28</v>
      </c>
      <c r="C713" s="4">
        <v>5</v>
      </c>
      <c r="D713" s="4">
        <v>15</v>
      </c>
      <c r="E713" s="4" t="s">
        <v>139</v>
      </c>
      <c r="F713" s="4">
        <v>1</v>
      </c>
      <c r="G713" t="s">
        <v>328</v>
      </c>
    </row>
    <row r="714" spans="1:7" x14ac:dyDescent="0.2">
      <c r="A714" s="4">
        <v>991.48058200000003</v>
      </c>
      <c r="B714" s="4">
        <v>28</v>
      </c>
      <c r="C714" s="4">
        <v>5</v>
      </c>
      <c r="D714" s="4">
        <v>15</v>
      </c>
      <c r="E714" s="4" t="s">
        <v>139</v>
      </c>
      <c r="F714" s="4">
        <v>1</v>
      </c>
      <c r="G714" t="s">
        <v>328</v>
      </c>
    </row>
    <row r="715" spans="1:7" x14ac:dyDescent="0.2">
      <c r="A715" s="4">
        <v>991.74070099999994</v>
      </c>
      <c r="B715" s="4">
        <v>28</v>
      </c>
      <c r="C715" s="4">
        <v>5</v>
      </c>
      <c r="D715" s="4">
        <v>15</v>
      </c>
      <c r="E715" s="4" t="s">
        <v>139</v>
      </c>
      <c r="F715" s="4">
        <v>1</v>
      </c>
      <c r="G715" t="s">
        <v>328</v>
      </c>
    </row>
    <row r="716" spans="1:7" x14ac:dyDescent="0.2">
      <c r="A716" s="4">
        <v>1122.75297</v>
      </c>
      <c r="B716" s="4">
        <v>28</v>
      </c>
      <c r="C716" s="4">
        <v>5</v>
      </c>
      <c r="D716" s="4">
        <v>15</v>
      </c>
      <c r="E716" s="4" t="s">
        <v>139</v>
      </c>
      <c r="F716" s="4">
        <v>1</v>
      </c>
      <c r="G716" t="s">
        <v>328</v>
      </c>
    </row>
    <row r="717" spans="1:7" x14ac:dyDescent="0.2">
      <c r="A717" s="4">
        <v>1146.2628400000001</v>
      </c>
      <c r="B717" s="4">
        <v>28</v>
      </c>
      <c r="C717" s="4">
        <v>5</v>
      </c>
      <c r="D717" s="4">
        <v>15</v>
      </c>
      <c r="E717" s="4" t="s">
        <v>139</v>
      </c>
      <c r="F717" s="4">
        <v>1</v>
      </c>
      <c r="G717" t="s">
        <v>328</v>
      </c>
    </row>
    <row r="718" spans="1:7" x14ac:dyDescent="0.2">
      <c r="A718" s="4">
        <v>1146.41319</v>
      </c>
      <c r="B718" s="4">
        <v>28</v>
      </c>
      <c r="C718" s="4">
        <v>5</v>
      </c>
      <c r="D718" s="4">
        <v>15</v>
      </c>
      <c r="E718" s="4" t="s">
        <v>139</v>
      </c>
      <c r="F718" s="4">
        <v>1</v>
      </c>
      <c r="G718" t="s">
        <v>328</v>
      </c>
    </row>
    <row r="719" spans="1:7" x14ac:dyDescent="0.2">
      <c r="A719" s="4">
        <v>1147.16526</v>
      </c>
      <c r="B719" s="4">
        <v>28</v>
      </c>
      <c r="C719" s="4">
        <v>5</v>
      </c>
      <c r="D719" s="4">
        <v>15</v>
      </c>
      <c r="E719" s="4" t="s">
        <v>139</v>
      </c>
      <c r="F719" s="4">
        <v>1</v>
      </c>
      <c r="G719" t="s">
        <v>328</v>
      </c>
    </row>
    <row r="720" spans="1:7" x14ac:dyDescent="0.2">
      <c r="A720" s="4">
        <v>1147.69199</v>
      </c>
      <c r="B720" s="4">
        <v>28</v>
      </c>
      <c r="C720" s="4">
        <v>5</v>
      </c>
      <c r="D720" s="4">
        <v>15</v>
      </c>
      <c r="E720" s="4" t="s">
        <v>139</v>
      </c>
      <c r="F720" s="4">
        <v>1</v>
      </c>
      <c r="G720" t="s">
        <v>328</v>
      </c>
    </row>
    <row r="721" spans="1:7" x14ac:dyDescent="0.2">
      <c r="A721" s="4">
        <v>1147.7672600000001</v>
      </c>
      <c r="B721" s="4">
        <v>28</v>
      </c>
      <c r="C721" s="4">
        <v>5</v>
      </c>
      <c r="D721" s="4">
        <v>15</v>
      </c>
      <c r="E721" s="4" t="s">
        <v>139</v>
      </c>
      <c r="F721" s="4">
        <v>1</v>
      </c>
      <c r="G721" t="s">
        <v>328</v>
      </c>
    </row>
    <row r="722" spans="1:7" x14ac:dyDescent="0.2">
      <c r="A722" s="4">
        <v>1170.4952499999999</v>
      </c>
      <c r="B722" s="4">
        <v>28</v>
      </c>
      <c r="C722" s="4">
        <v>5</v>
      </c>
      <c r="D722" s="4">
        <v>15</v>
      </c>
      <c r="E722" s="4" t="s">
        <v>139</v>
      </c>
      <c r="F722" s="4">
        <v>1</v>
      </c>
      <c r="G722" t="s">
        <v>328</v>
      </c>
    </row>
    <row r="723" spans="1:7" x14ac:dyDescent="0.2">
      <c r="A723" s="4">
        <v>1170.8791200000001</v>
      </c>
      <c r="B723" s="4">
        <v>28</v>
      </c>
      <c r="C723" s="4">
        <v>5</v>
      </c>
      <c r="D723" s="4">
        <v>15</v>
      </c>
      <c r="E723" s="4" t="s">
        <v>139</v>
      </c>
      <c r="F723" s="4">
        <v>1</v>
      </c>
      <c r="G723" t="s">
        <v>328</v>
      </c>
    </row>
    <row r="724" spans="1:7" x14ac:dyDescent="0.2">
      <c r="A724" s="4">
        <v>1272.9075800000001</v>
      </c>
      <c r="B724" s="4">
        <v>28</v>
      </c>
      <c r="C724" s="4">
        <v>5</v>
      </c>
      <c r="D724" s="4">
        <v>15</v>
      </c>
      <c r="E724" s="4" t="s">
        <v>139</v>
      </c>
      <c r="F724" s="4">
        <v>1</v>
      </c>
      <c r="G724" t="s">
        <v>328</v>
      </c>
    </row>
    <row r="725" spans="1:7" x14ac:dyDescent="0.2">
      <c r="A725" s="4">
        <v>1325.9909</v>
      </c>
      <c r="B725" s="4">
        <v>28</v>
      </c>
      <c r="C725" s="4">
        <v>5</v>
      </c>
      <c r="D725" s="4">
        <v>15</v>
      </c>
      <c r="E725" s="4" t="s">
        <v>139</v>
      </c>
      <c r="F725" s="4">
        <v>1</v>
      </c>
      <c r="G725" t="s">
        <v>328</v>
      </c>
    </row>
    <row r="726" spans="1:7" x14ac:dyDescent="0.2">
      <c r="A726" s="4">
        <v>1326.0778600000001</v>
      </c>
      <c r="B726" s="4">
        <v>28</v>
      </c>
      <c r="C726" s="4">
        <v>5</v>
      </c>
      <c r="D726" s="4">
        <v>15</v>
      </c>
      <c r="E726" s="4" t="s">
        <v>139</v>
      </c>
      <c r="F726" s="4">
        <v>1</v>
      </c>
      <c r="G726" t="s">
        <v>328</v>
      </c>
    </row>
    <row r="727" spans="1:7" x14ac:dyDescent="0.2">
      <c r="A727" s="4">
        <v>1326.5997400000001</v>
      </c>
      <c r="B727" s="4">
        <v>28</v>
      </c>
      <c r="C727" s="4">
        <v>5</v>
      </c>
      <c r="D727" s="4">
        <v>15</v>
      </c>
      <c r="E727" s="4" t="s">
        <v>139</v>
      </c>
      <c r="F727" s="4">
        <v>1</v>
      </c>
      <c r="G727" t="s">
        <v>328</v>
      </c>
    </row>
    <row r="728" spans="1:7" x14ac:dyDescent="0.2">
      <c r="A728" s="4">
        <v>1327.81828</v>
      </c>
      <c r="B728" s="4">
        <v>28</v>
      </c>
      <c r="C728" s="4">
        <v>5</v>
      </c>
      <c r="D728" s="4">
        <v>15</v>
      </c>
      <c r="E728" s="4" t="s">
        <v>139</v>
      </c>
      <c r="F728" s="4">
        <v>1</v>
      </c>
      <c r="G728" t="s">
        <v>328</v>
      </c>
    </row>
    <row r="729" spans="1:7" x14ac:dyDescent="0.2">
      <c r="A729" s="4">
        <v>1354.0228199999999</v>
      </c>
      <c r="B729" s="4">
        <v>28</v>
      </c>
      <c r="C729" s="4">
        <v>5</v>
      </c>
      <c r="D729" s="4">
        <v>15</v>
      </c>
      <c r="E729" s="4" t="s">
        <v>139</v>
      </c>
      <c r="F729" s="4">
        <v>1</v>
      </c>
      <c r="G729" t="s">
        <v>328</v>
      </c>
    </row>
    <row r="730" spans="1:7" x14ac:dyDescent="0.2">
      <c r="A730" s="4">
        <v>1354.64454</v>
      </c>
      <c r="B730" s="4">
        <v>28</v>
      </c>
      <c r="C730" s="4">
        <v>5</v>
      </c>
      <c r="D730" s="4">
        <v>15</v>
      </c>
      <c r="E730" s="4" t="s">
        <v>139</v>
      </c>
      <c r="F730" s="4">
        <v>1</v>
      </c>
      <c r="G730" t="s">
        <v>328</v>
      </c>
    </row>
    <row r="731" spans="1:7" x14ac:dyDescent="0.2">
      <c r="A731" s="4">
        <v>1356.0666900000001</v>
      </c>
      <c r="B731" s="4">
        <v>28</v>
      </c>
      <c r="C731" s="4">
        <v>5</v>
      </c>
      <c r="D731" s="4">
        <v>15</v>
      </c>
      <c r="E731" s="4" t="s">
        <v>139</v>
      </c>
      <c r="F731" s="4">
        <v>1</v>
      </c>
      <c r="G731" t="s">
        <v>328</v>
      </c>
    </row>
    <row r="732" spans="1:7" x14ac:dyDescent="0.2">
      <c r="A732" s="4">
        <v>1382.5566899999999</v>
      </c>
      <c r="B732" s="4">
        <v>28</v>
      </c>
      <c r="C732" s="4">
        <v>5</v>
      </c>
      <c r="D732" s="4">
        <v>15</v>
      </c>
      <c r="E732" s="4" t="s">
        <v>139</v>
      </c>
      <c r="F732" s="4">
        <v>1</v>
      </c>
      <c r="G732" t="s">
        <v>328</v>
      </c>
    </row>
    <row r="733" spans="1:7" x14ac:dyDescent="0.2">
      <c r="A733" s="4">
        <v>1412.52531</v>
      </c>
      <c r="B733" s="4">
        <v>28</v>
      </c>
      <c r="C733" s="4">
        <v>5</v>
      </c>
      <c r="D733" s="4">
        <v>15</v>
      </c>
      <c r="E733" s="4" t="s">
        <v>139</v>
      </c>
      <c r="F733" s="4">
        <v>1</v>
      </c>
      <c r="G733" t="s">
        <v>328</v>
      </c>
    </row>
    <row r="734" spans="1:7" x14ac:dyDescent="0.2">
      <c r="A734" s="4">
        <v>1536.0132900000001</v>
      </c>
      <c r="B734" s="4">
        <v>28</v>
      </c>
      <c r="C734" s="4">
        <v>5</v>
      </c>
      <c r="D734" s="4">
        <v>15</v>
      </c>
      <c r="E734" s="4" t="s">
        <v>139</v>
      </c>
      <c r="F734" s="4">
        <v>1</v>
      </c>
      <c r="G734" t="s">
        <v>328</v>
      </c>
    </row>
    <row r="735" spans="1:7" x14ac:dyDescent="0.2">
      <c r="A735" s="4">
        <v>1567.6624899999999</v>
      </c>
      <c r="B735" s="4">
        <v>28</v>
      </c>
      <c r="C735" s="4">
        <v>5</v>
      </c>
      <c r="D735" s="4">
        <v>15</v>
      </c>
      <c r="E735" s="4" t="s">
        <v>139</v>
      </c>
      <c r="F735" s="4">
        <v>1</v>
      </c>
      <c r="G735" t="s">
        <v>328</v>
      </c>
    </row>
    <row r="736" spans="1:7" x14ac:dyDescent="0.2">
      <c r="A736" s="4">
        <v>1599.9638199999999</v>
      </c>
      <c r="B736" s="4">
        <v>28</v>
      </c>
      <c r="C736" s="4">
        <v>5</v>
      </c>
      <c r="D736" s="4">
        <v>15</v>
      </c>
      <c r="E736" s="4" t="s">
        <v>139</v>
      </c>
      <c r="F736" s="4">
        <v>1</v>
      </c>
      <c r="G736" t="s">
        <v>328</v>
      </c>
    </row>
    <row r="737" spans="1:7" x14ac:dyDescent="0.2">
      <c r="A737" s="4">
        <v>1600.1736900000001</v>
      </c>
      <c r="B737" s="4">
        <v>28</v>
      </c>
      <c r="C737" s="4">
        <v>5</v>
      </c>
      <c r="D737" s="4">
        <v>15</v>
      </c>
      <c r="E737" s="4" t="s">
        <v>139</v>
      </c>
      <c r="F737" s="4">
        <v>1</v>
      </c>
      <c r="G737" t="s">
        <v>328</v>
      </c>
    </row>
    <row r="738" spans="1:7" x14ac:dyDescent="0.2">
      <c r="A738" s="4">
        <v>1636.0392099999999</v>
      </c>
      <c r="B738" s="4">
        <v>28</v>
      </c>
      <c r="C738" s="4">
        <v>5</v>
      </c>
      <c r="D738" s="4">
        <v>15</v>
      </c>
      <c r="E738" s="4" t="s">
        <v>139</v>
      </c>
      <c r="F738" s="4">
        <v>1</v>
      </c>
      <c r="G738" t="s">
        <v>328</v>
      </c>
    </row>
    <row r="739" spans="1:7" x14ac:dyDescent="0.2">
      <c r="A739" s="4">
        <v>1669.6399200000001</v>
      </c>
      <c r="B739" s="4">
        <v>28</v>
      </c>
      <c r="C739" s="4">
        <v>5</v>
      </c>
      <c r="D739" s="4">
        <v>15</v>
      </c>
      <c r="E739" s="4" t="s">
        <v>139</v>
      </c>
      <c r="F739" s="4">
        <v>1</v>
      </c>
      <c r="G739" t="s">
        <v>328</v>
      </c>
    </row>
    <row r="740" spans="1:7" x14ac:dyDescent="0.2">
      <c r="A740" s="4">
        <v>1813.7016900000001</v>
      </c>
      <c r="B740" s="4">
        <v>28</v>
      </c>
      <c r="C740" s="4">
        <v>5</v>
      </c>
      <c r="D740" s="4">
        <v>15</v>
      </c>
      <c r="E740" s="4" t="s">
        <v>139</v>
      </c>
      <c r="F740" s="4">
        <v>1</v>
      </c>
      <c r="G740" t="s">
        <v>328</v>
      </c>
    </row>
    <row r="741" spans="1:7" x14ac:dyDescent="0.2">
      <c r="A741" s="4">
        <v>1851.194</v>
      </c>
      <c r="B741" s="4">
        <v>28</v>
      </c>
      <c r="C741" s="4">
        <v>5</v>
      </c>
      <c r="D741" s="4">
        <v>15</v>
      </c>
      <c r="E741" s="4" t="s">
        <v>139</v>
      </c>
      <c r="F741" s="4">
        <v>1</v>
      </c>
      <c r="G741" t="s">
        <v>328</v>
      </c>
    </row>
    <row r="742" spans="1:7" x14ac:dyDescent="0.2">
      <c r="A742" s="4">
        <v>1851.3154099999999</v>
      </c>
      <c r="B742" s="4">
        <v>28</v>
      </c>
      <c r="C742" s="4">
        <v>5</v>
      </c>
      <c r="D742" s="4">
        <v>15</v>
      </c>
      <c r="E742" s="4" t="s">
        <v>139</v>
      </c>
      <c r="F742" s="4">
        <v>1</v>
      </c>
      <c r="G742" t="s">
        <v>328</v>
      </c>
    </row>
    <row r="743" spans="1:7" x14ac:dyDescent="0.2">
      <c r="A743" s="4">
        <v>1851.4368199999999</v>
      </c>
      <c r="B743" s="4">
        <v>28</v>
      </c>
      <c r="C743" s="4">
        <v>5</v>
      </c>
      <c r="D743" s="4">
        <v>15</v>
      </c>
      <c r="E743" s="4" t="s">
        <v>139</v>
      </c>
      <c r="F743" s="4">
        <v>1</v>
      </c>
      <c r="G743" t="s">
        <v>328</v>
      </c>
    </row>
    <row r="744" spans="1:7" x14ac:dyDescent="0.2">
      <c r="A744" s="4">
        <v>1852.77289</v>
      </c>
      <c r="B744" s="4">
        <v>28</v>
      </c>
      <c r="C744" s="4">
        <v>5</v>
      </c>
      <c r="D744" s="4">
        <v>15</v>
      </c>
      <c r="E744" s="4" t="s">
        <v>139</v>
      </c>
      <c r="F744" s="4">
        <v>1</v>
      </c>
      <c r="G744" t="s">
        <v>328</v>
      </c>
    </row>
    <row r="745" spans="1:7" x14ac:dyDescent="0.2">
      <c r="A745" s="4">
        <v>1855.0829200000001</v>
      </c>
      <c r="B745" s="4">
        <v>28</v>
      </c>
      <c r="C745" s="4">
        <v>5</v>
      </c>
      <c r="D745" s="4">
        <v>15</v>
      </c>
      <c r="E745" s="4" t="s">
        <v>139</v>
      </c>
      <c r="F745" s="4">
        <v>1</v>
      </c>
      <c r="G745" t="s">
        <v>328</v>
      </c>
    </row>
    <row r="746" spans="1:7" x14ac:dyDescent="0.2">
      <c r="A746" s="4">
        <v>1889.21354</v>
      </c>
      <c r="B746" s="4">
        <v>28</v>
      </c>
      <c r="C746" s="4">
        <v>5</v>
      </c>
      <c r="D746" s="4">
        <v>15</v>
      </c>
      <c r="E746" s="4" t="s">
        <v>139</v>
      </c>
      <c r="F746" s="4">
        <v>1</v>
      </c>
      <c r="G746" t="s">
        <v>328</v>
      </c>
    </row>
    <row r="747" spans="1:7" x14ac:dyDescent="0.2">
      <c r="A747" s="4">
        <v>1889.95705</v>
      </c>
      <c r="B747" s="4">
        <v>28</v>
      </c>
      <c r="C747" s="4">
        <v>5</v>
      </c>
      <c r="D747" s="4">
        <v>15</v>
      </c>
      <c r="E747" s="4" t="s">
        <v>139</v>
      </c>
      <c r="F747" s="4">
        <v>1</v>
      </c>
      <c r="G747" t="s">
        <v>328</v>
      </c>
    </row>
    <row r="748" spans="1:7" x14ac:dyDescent="0.2">
      <c r="A748" s="4">
        <v>1893.1823199999999</v>
      </c>
      <c r="B748" s="4">
        <v>28</v>
      </c>
      <c r="C748" s="4">
        <v>5</v>
      </c>
      <c r="D748" s="4">
        <v>15</v>
      </c>
      <c r="E748" s="4" t="s">
        <v>139</v>
      </c>
      <c r="F748" s="4">
        <v>1</v>
      </c>
      <c r="G748" t="s">
        <v>328</v>
      </c>
    </row>
    <row r="749" spans="1:7" x14ac:dyDescent="0.2">
      <c r="A749" s="4">
        <v>1932.31763</v>
      </c>
      <c r="B749" s="4">
        <v>28</v>
      </c>
      <c r="C749" s="4">
        <v>5</v>
      </c>
      <c r="D749" s="4">
        <v>15</v>
      </c>
      <c r="E749" s="4" t="s">
        <v>139</v>
      </c>
      <c r="F749" s="4">
        <v>1</v>
      </c>
      <c r="G749" t="s">
        <v>328</v>
      </c>
    </row>
    <row r="750" spans="1:7" x14ac:dyDescent="0.2">
      <c r="A750" s="4">
        <v>1970.71046</v>
      </c>
      <c r="B750" s="4">
        <v>28</v>
      </c>
      <c r="C750" s="4">
        <v>5</v>
      </c>
      <c r="D750" s="4">
        <v>15</v>
      </c>
      <c r="E750" s="4" t="s">
        <v>139</v>
      </c>
      <c r="F750" s="4">
        <v>1</v>
      </c>
      <c r="G750" t="s">
        <v>328</v>
      </c>
    </row>
    <row r="751" spans="1:7" x14ac:dyDescent="0.2">
      <c r="A751" s="4">
        <v>2012.10806</v>
      </c>
      <c r="B751" s="4">
        <v>28</v>
      </c>
      <c r="C751" s="4">
        <v>5</v>
      </c>
      <c r="D751" s="4">
        <v>15</v>
      </c>
      <c r="E751" s="4" t="s">
        <v>139</v>
      </c>
      <c r="F751" s="4">
        <v>1</v>
      </c>
      <c r="G751" t="s">
        <v>328</v>
      </c>
    </row>
    <row r="752" spans="1:7" x14ac:dyDescent="0.2">
      <c r="A752" s="4">
        <v>2057.3413999999998</v>
      </c>
      <c r="B752" s="4">
        <v>28</v>
      </c>
      <c r="C752" s="4">
        <v>5</v>
      </c>
      <c r="D752" s="4">
        <v>15</v>
      </c>
      <c r="E752" s="4" t="s">
        <v>139</v>
      </c>
      <c r="F752" s="4">
        <v>1</v>
      </c>
      <c r="G752" t="s">
        <v>328</v>
      </c>
    </row>
    <row r="753" spans="1:7" x14ac:dyDescent="0.2">
      <c r="A753" s="4">
        <v>2099.8701500000002</v>
      </c>
      <c r="B753" s="4">
        <v>28</v>
      </c>
      <c r="C753" s="4">
        <v>5</v>
      </c>
      <c r="D753" s="4">
        <v>15</v>
      </c>
      <c r="E753" s="4" t="s">
        <v>139</v>
      </c>
      <c r="F753" s="4">
        <v>1</v>
      </c>
      <c r="G753" t="s">
        <v>328</v>
      </c>
    </row>
    <row r="754" spans="1:7" x14ac:dyDescent="0.2">
      <c r="A754" s="4">
        <v>2100.9721199999999</v>
      </c>
      <c r="B754" s="4">
        <v>28</v>
      </c>
      <c r="C754" s="4">
        <v>5</v>
      </c>
      <c r="D754" s="4">
        <v>15</v>
      </c>
      <c r="E754" s="4" t="s">
        <v>139</v>
      </c>
      <c r="F754" s="4">
        <v>1</v>
      </c>
      <c r="G754" t="s">
        <v>328</v>
      </c>
    </row>
    <row r="755" spans="1:7" x14ac:dyDescent="0.2">
      <c r="A755" s="4">
        <v>2101.1098999999999</v>
      </c>
      <c r="B755" s="4">
        <v>28</v>
      </c>
      <c r="C755" s="4">
        <v>5</v>
      </c>
      <c r="D755" s="4">
        <v>15</v>
      </c>
      <c r="E755" s="4" t="s">
        <v>139</v>
      </c>
      <c r="F755" s="4">
        <v>1</v>
      </c>
      <c r="G755" t="s">
        <v>328</v>
      </c>
    </row>
    <row r="756" spans="1:7" x14ac:dyDescent="0.2">
      <c r="A756" s="4">
        <v>2145.3874300000002</v>
      </c>
      <c r="B756" s="4">
        <v>28</v>
      </c>
      <c r="C756" s="4">
        <v>5</v>
      </c>
      <c r="D756" s="4">
        <v>15</v>
      </c>
      <c r="E756" s="4" t="s">
        <v>139</v>
      </c>
      <c r="F756" s="4">
        <v>1</v>
      </c>
      <c r="G756" t="s">
        <v>328</v>
      </c>
    </row>
    <row r="757" spans="1:7" x14ac:dyDescent="0.2">
      <c r="A757" s="4">
        <v>2188.4442100000001</v>
      </c>
      <c r="B757" s="4">
        <v>28</v>
      </c>
      <c r="C757" s="4">
        <v>5</v>
      </c>
      <c r="D757" s="4">
        <v>15</v>
      </c>
      <c r="E757" s="4" t="s">
        <v>139</v>
      </c>
      <c r="F757" s="4">
        <v>1</v>
      </c>
      <c r="G757" t="s">
        <v>328</v>
      </c>
    </row>
    <row r="758" spans="1:7" x14ac:dyDescent="0.2">
      <c r="A758" s="4">
        <v>2233.3901300000002</v>
      </c>
      <c r="B758" s="4">
        <v>28</v>
      </c>
      <c r="C758" s="4">
        <v>5</v>
      </c>
      <c r="D758" s="4">
        <v>15</v>
      </c>
      <c r="E758" s="4" t="s">
        <v>139</v>
      </c>
      <c r="F758" s="4">
        <v>1</v>
      </c>
      <c r="G758" t="s">
        <v>328</v>
      </c>
    </row>
    <row r="759" spans="1:7" x14ac:dyDescent="0.2">
      <c r="A759" s="4">
        <v>2233.5365999999999</v>
      </c>
      <c r="B759" s="4">
        <v>28</v>
      </c>
      <c r="C759" s="4">
        <v>5</v>
      </c>
      <c r="D759" s="4">
        <v>15</v>
      </c>
      <c r="E759" s="4" t="s">
        <v>139</v>
      </c>
      <c r="F759" s="4">
        <v>1</v>
      </c>
      <c r="G759" t="s">
        <v>328</v>
      </c>
    </row>
    <row r="760" spans="1:7" x14ac:dyDescent="0.2">
      <c r="A760" s="4">
        <v>2235.5882000000001</v>
      </c>
      <c r="B760" s="4">
        <v>28</v>
      </c>
      <c r="C760" s="4">
        <v>5</v>
      </c>
      <c r="D760" s="4">
        <v>15</v>
      </c>
      <c r="E760" s="4" t="s">
        <v>139</v>
      </c>
      <c r="F760" s="4">
        <v>1</v>
      </c>
      <c r="G760" t="s">
        <v>328</v>
      </c>
    </row>
    <row r="761" spans="1:7" x14ac:dyDescent="0.2">
      <c r="A761" s="4">
        <v>2235.7348099999999</v>
      </c>
      <c r="B761" s="4">
        <v>28</v>
      </c>
      <c r="C761" s="4">
        <v>5</v>
      </c>
      <c r="D761" s="4">
        <v>15</v>
      </c>
      <c r="E761" s="4" t="s">
        <v>139</v>
      </c>
      <c r="F761" s="4">
        <v>1</v>
      </c>
      <c r="G761" t="s">
        <v>328</v>
      </c>
    </row>
    <row r="762" spans="1:7" x14ac:dyDescent="0.2">
      <c r="A762" s="4">
        <v>2281.6519800000001</v>
      </c>
      <c r="B762" s="4">
        <v>28</v>
      </c>
      <c r="C762" s="4">
        <v>5</v>
      </c>
      <c r="D762" s="4">
        <v>15</v>
      </c>
      <c r="E762" s="4" t="s">
        <v>139</v>
      </c>
      <c r="F762" s="4">
        <v>1</v>
      </c>
      <c r="G762" t="s">
        <v>328</v>
      </c>
    </row>
    <row r="763" spans="1:7" x14ac:dyDescent="0.2">
      <c r="A763" s="4">
        <v>2329.7341500000002</v>
      </c>
      <c r="B763" s="4">
        <v>28</v>
      </c>
      <c r="C763" s="4">
        <v>5</v>
      </c>
      <c r="D763" s="4">
        <v>15</v>
      </c>
      <c r="E763" s="4" t="s">
        <v>139</v>
      </c>
      <c r="F763" s="4">
        <v>1</v>
      </c>
      <c r="G763" t="s">
        <v>328</v>
      </c>
    </row>
    <row r="764" spans="1:7" x14ac:dyDescent="0.2">
      <c r="A764" s="4">
        <v>2378.8295600000001</v>
      </c>
      <c r="B764" s="4">
        <v>28</v>
      </c>
      <c r="C764" s="4">
        <v>5</v>
      </c>
      <c r="D764" s="4">
        <v>15</v>
      </c>
      <c r="E764" s="4" t="s">
        <v>139</v>
      </c>
      <c r="F764" s="4">
        <v>1</v>
      </c>
      <c r="G764" t="s">
        <v>328</v>
      </c>
    </row>
    <row r="765" spans="1:7" x14ac:dyDescent="0.2">
      <c r="A765" s="4">
        <v>2429.91552</v>
      </c>
      <c r="B765" s="4">
        <v>28</v>
      </c>
      <c r="C765" s="4">
        <v>5</v>
      </c>
      <c r="D765" s="4">
        <v>15</v>
      </c>
      <c r="E765" s="4" t="s">
        <v>139</v>
      </c>
      <c r="F765" s="4">
        <v>1</v>
      </c>
      <c r="G765" t="s">
        <v>328</v>
      </c>
    </row>
    <row r="766" spans="1:7" x14ac:dyDescent="0.2">
      <c r="A766" s="4">
        <v>2478.8451799999998</v>
      </c>
      <c r="B766" s="4">
        <v>28</v>
      </c>
      <c r="C766" s="4">
        <v>5</v>
      </c>
      <c r="D766" s="4">
        <v>15</v>
      </c>
      <c r="E766" s="4" t="s">
        <v>139</v>
      </c>
      <c r="F766" s="4">
        <v>1</v>
      </c>
      <c r="G766" t="s">
        <v>328</v>
      </c>
    </row>
    <row r="767" spans="1:7" x14ac:dyDescent="0.2">
      <c r="A767" s="4">
        <v>2479.1703299999999</v>
      </c>
      <c r="B767" s="4">
        <v>28</v>
      </c>
      <c r="C767" s="4">
        <v>5</v>
      </c>
      <c r="D767" s="4">
        <v>15</v>
      </c>
      <c r="E767" s="4" t="s">
        <v>139</v>
      </c>
      <c r="F767" s="4">
        <v>1</v>
      </c>
      <c r="G767" t="s">
        <v>328</v>
      </c>
    </row>
    <row r="768" spans="1:7" x14ac:dyDescent="0.2">
      <c r="A768" s="4">
        <v>2534.2386200000001</v>
      </c>
      <c r="B768" s="4">
        <v>28</v>
      </c>
      <c r="C768" s="4">
        <v>5</v>
      </c>
      <c r="D768" s="4">
        <v>15</v>
      </c>
      <c r="E768" s="4" t="s">
        <v>139</v>
      </c>
      <c r="F768" s="4">
        <v>1</v>
      </c>
      <c r="G768" t="s">
        <v>328</v>
      </c>
    </row>
    <row r="769" spans="1:7" x14ac:dyDescent="0.2">
      <c r="A769" s="4">
        <v>2587.1345900000001</v>
      </c>
      <c r="B769" s="4">
        <v>28</v>
      </c>
      <c r="C769" s="4">
        <v>5</v>
      </c>
      <c r="D769" s="4">
        <v>15</v>
      </c>
      <c r="E769" s="4" t="s">
        <v>139</v>
      </c>
      <c r="F769" s="4">
        <v>1</v>
      </c>
      <c r="G769" t="s">
        <v>328</v>
      </c>
    </row>
    <row r="770" spans="1:7" x14ac:dyDescent="0.2">
      <c r="A770" s="4">
        <v>2694.84762</v>
      </c>
      <c r="B770" s="4">
        <v>28</v>
      </c>
      <c r="C770" s="4">
        <v>5</v>
      </c>
      <c r="D770" s="4">
        <v>15</v>
      </c>
      <c r="E770" s="4" t="s">
        <v>139</v>
      </c>
      <c r="F770" s="4">
        <v>1</v>
      </c>
      <c r="G770" t="s">
        <v>328</v>
      </c>
    </row>
    <row r="771" spans="1:7" x14ac:dyDescent="0.2">
      <c r="A771" s="4">
        <v>2698.7384400000001</v>
      </c>
      <c r="B771" s="4">
        <v>28</v>
      </c>
      <c r="C771" s="4">
        <v>5</v>
      </c>
      <c r="D771" s="4">
        <v>15</v>
      </c>
      <c r="E771" s="4" t="s">
        <v>139</v>
      </c>
      <c r="F771" s="4">
        <v>1</v>
      </c>
      <c r="G771" t="s">
        <v>328</v>
      </c>
    </row>
    <row r="772" spans="1:7" x14ac:dyDescent="0.2">
      <c r="A772" s="4">
        <v>2753.9841000000001</v>
      </c>
      <c r="B772" s="4">
        <v>28</v>
      </c>
      <c r="C772" s="4">
        <v>5</v>
      </c>
      <c r="D772" s="4">
        <v>15</v>
      </c>
      <c r="E772" s="4" t="s">
        <v>139</v>
      </c>
      <c r="F772" s="4">
        <v>1</v>
      </c>
      <c r="G772" t="s">
        <v>328</v>
      </c>
    </row>
    <row r="773" spans="1:7" x14ac:dyDescent="0.2">
      <c r="A773" s="4">
        <v>2873.1623199999999</v>
      </c>
      <c r="B773" s="4">
        <v>28</v>
      </c>
      <c r="C773" s="4">
        <v>5</v>
      </c>
      <c r="D773" s="4">
        <v>15</v>
      </c>
      <c r="E773" s="4" t="s">
        <v>139</v>
      </c>
      <c r="F773" s="4">
        <v>1</v>
      </c>
      <c r="G773" t="s">
        <v>328</v>
      </c>
    </row>
    <row r="774" spans="1:7" x14ac:dyDescent="0.2">
      <c r="A774" s="4">
        <v>2990.6257000000001</v>
      </c>
      <c r="B774" s="4">
        <v>28</v>
      </c>
      <c r="C774" s="4">
        <v>5</v>
      </c>
      <c r="D774" s="4">
        <v>15</v>
      </c>
      <c r="E774" s="4" t="s">
        <v>139</v>
      </c>
      <c r="F774" s="4">
        <v>1</v>
      </c>
      <c r="G774" t="s">
        <v>328</v>
      </c>
    </row>
    <row r="775" spans="1:7" x14ac:dyDescent="0.2">
      <c r="A775" s="4">
        <v>3053.84861</v>
      </c>
      <c r="B775" s="4">
        <v>28</v>
      </c>
      <c r="C775" s="4">
        <v>5</v>
      </c>
      <c r="D775" s="4">
        <v>15</v>
      </c>
      <c r="E775" s="4" t="s">
        <v>139</v>
      </c>
      <c r="F775" s="4">
        <v>1</v>
      </c>
      <c r="G775" t="s">
        <v>328</v>
      </c>
    </row>
    <row r="776" spans="1:7" x14ac:dyDescent="0.2">
      <c r="A776" s="4">
        <v>3118.4080800000002</v>
      </c>
      <c r="B776" s="4">
        <v>28</v>
      </c>
      <c r="C776" s="4">
        <v>5</v>
      </c>
      <c r="D776" s="4">
        <v>15</v>
      </c>
      <c r="E776" s="4" t="s">
        <v>139</v>
      </c>
      <c r="F776" s="4">
        <v>1</v>
      </c>
      <c r="G776" t="s">
        <v>328</v>
      </c>
    </row>
    <row r="777" spans="1:7" x14ac:dyDescent="0.2">
      <c r="A777" s="4">
        <v>3122.7056499999999</v>
      </c>
      <c r="B777" s="4">
        <v>28</v>
      </c>
      <c r="C777" s="4">
        <v>5</v>
      </c>
      <c r="D777" s="4">
        <v>15</v>
      </c>
      <c r="E777" s="4" t="s">
        <v>139</v>
      </c>
      <c r="F777" s="4">
        <v>1</v>
      </c>
      <c r="G777" t="s">
        <v>328</v>
      </c>
    </row>
    <row r="778" spans="1:7" x14ac:dyDescent="0.2">
      <c r="A778" s="4">
        <v>3184.9589099999998</v>
      </c>
      <c r="B778" s="4">
        <v>28</v>
      </c>
      <c r="C778" s="4">
        <v>5</v>
      </c>
      <c r="D778" s="4">
        <v>15</v>
      </c>
      <c r="E778" s="4" t="s">
        <v>139</v>
      </c>
      <c r="F778" s="4">
        <v>1</v>
      </c>
      <c r="G778" t="s">
        <v>328</v>
      </c>
    </row>
    <row r="779" spans="1:7" x14ac:dyDescent="0.2">
      <c r="A779" s="4">
        <v>3185.7944900000002</v>
      </c>
      <c r="B779" s="4">
        <v>28</v>
      </c>
      <c r="C779" s="4">
        <v>5</v>
      </c>
      <c r="D779" s="4">
        <v>15</v>
      </c>
      <c r="E779" s="4" t="s">
        <v>139</v>
      </c>
      <c r="F779" s="4">
        <v>1</v>
      </c>
      <c r="G779" t="s">
        <v>328</v>
      </c>
    </row>
    <row r="780" spans="1:7" x14ac:dyDescent="0.2">
      <c r="A780" s="4">
        <v>3393.7000400000002</v>
      </c>
      <c r="B780" s="4">
        <v>28</v>
      </c>
      <c r="C780" s="4">
        <v>5</v>
      </c>
      <c r="D780" s="4">
        <v>15</v>
      </c>
      <c r="E780" s="4" t="s">
        <v>139</v>
      </c>
      <c r="F780" s="4">
        <v>1</v>
      </c>
      <c r="G780" t="s">
        <v>328</v>
      </c>
    </row>
    <row r="781" spans="1:7" x14ac:dyDescent="0.2">
      <c r="A781" s="4">
        <v>3396.3717999999999</v>
      </c>
      <c r="B781" s="4">
        <v>28</v>
      </c>
      <c r="C781" s="4">
        <v>5</v>
      </c>
      <c r="D781" s="4">
        <v>15</v>
      </c>
      <c r="E781" s="4" t="s">
        <v>139</v>
      </c>
      <c r="F781" s="4">
        <v>1</v>
      </c>
      <c r="G781" t="s">
        <v>328</v>
      </c>
    </row>
    <row r="782" spans="1:7" x14ac:dyDescent="0.2">
      <c r="A782" s="4">
        <v>3461.5827599999998</v>
      </c>
      <c r="B782" s="4">
        <v>28</v>
      </c>
      <c r="C782" s="4">
        <v>5</v>
      </c>
      <c r="D782" s="4">
        <v>15</v>
      </c>
      <c r="E782" s="4" t="s">
        <v>139</v>
      </c>
      <c r="F782" s="4">
        <v>1</v>
      </c>
      <c r="G782" t="s">
        <v>328</v>
      </c>
    </row>
    <row r="783" spans="1:7" x14ac:dyDescent="0.2">
      <c r="A783" s="4">
        <v>3462.9450900000002</v>
      </c>
      <c r="B783" s="4">
        <v>28</v>
      </c>
      <c r="C783" s="4">
        <v>5</v>
      </c>
      <c r="D783" s="4">
        <v>15</v>
      </c>
      <c r="E783" s="4" t="s">
        <v>139</v>
      </c>
      <c r="F783" s="4">
        <v>1</v>
      </c>
      <c r="G783" t="s">
        <v>328</v>
      </c>
    </row>
    <row r="784" spans="1:7" x14ac:dyDescent="0.2">
      <c r="A784" s="4">
        <v>3531.74964</v>
      </c>
      <c r="B784" s="4">
        <v>28</v>
      </c>
      <c r="C784" s="4">
        <v>5</v>
      </c>
      <c r="D784" s="4">
        <v>15</v>
      </c>
      <c r="E784" s="4" t="s">
        <v>139</v>
      </c>
      <c r="F784" s="4">
        <v>1</v>
      </c>
      <c r="G784" t="s">
        <v>328</v>
      </c>
    </row>
    <row r="785" spans="1:7" x14ac:dyDescent="0.2">
      <c r="A785" s="4">
        <v>3533.8347600000002</v>
      </c>
      <c r="B785" s="4">
        <v>28</v>
      </c>
      <c r="C785" s="4">
        <v>5</v>
      </c>
      <c r="D785" s="4">
        <v>15</v>
      </c>
      <c r="E785" s="4" t="s">
        <v>139</v>
      </c>
      <c r="F785" s="4">
        <v>1</v>
      </c>
      <c r="G785" t="s">
        <v>328</v>
      </c>
    </row>
    <row r="786" spans="1:7" x14ac:dyDescent="0.2">
      <c r="A786" s="4">
        <v>3534.2982900000002</v>
      </c>
      <c r="B786" s="4">
        <v>28</v>
      </c>
      <c r="C786" s="4">
        <v>5</v>
      </c>
      <c r="D786" s="4">
        <v>15</v>
      </c>
      <c r="E786" s="4" t="s">
        <v>139</v>
      </c>
      <c r="F786" s="4">
        <v>1</v>
      </c>
      <c r="G786" t="s">
        <v>328</v>
      </c>
    </row>
    <row r="787" spans="1:7" x14ac:dyDescent="0.2">
      <c r="A787" s="4">
        <v>3535.9211100000002</v>
      </c>
      <c r="B787" s="4">
        <v>28</v>
      </c>
      <c r="C787" s="4">
        <v>5</v>
      </c>
      <c r="D787" s="4">
        <v>15</v>
      </c>
      <c r="E787" s="4" t="s">
        <v>139</v>
      </c>
      <c r="F787" s="4">
        <v>1</v>
      </c>
      <c r="G787" t="s">
        <v>328</v>
      </c>
    </row>
    <row r="788" spans="1:7" x14ac:dyDescent="0.2">
      <c r="A788" s="4">
        <v>3538.24073</v>
      </c>
      <c r="B788" s="4">
        <v>28</v>
      </c>
      <c r="C788" s="4">
        <v>5</v>
      </c>
      <c r="D788" s="4">
        <v>15</v>
      </c>
      <c r="E788" s="4" t="s">
        <v>139</v>
      </c>
      <c r="F788" s="4">
        <v>1</v>
      </c>
      <c r="G788" t="s">
        <v>328</v>
      </c>
    </row>
    <row r="789" spans="1:7" x14ac:dyDescent="0.2">
      <c r="A789" s="4">
        <v>3541.02628</v>
      </c>
      <c r="B789" s="4">
        <v>28</v>
      </c>
      <c r="C789" s="4">
        <v>5</v>
      </c>
      <c r="D789" s="4">
        <v>15</v>
      </c>
      <c r="E789" s="4" t="s">
        <v>139</v>
      </c>
      <c r="F789" s="4">
        <v>1</v>
      </c>
      <c r="G789" t="s">
        <v>328</v>
      </c>
    </row>
    <row r="790" spans="1:7" x14ac:dyDescent="0.2">
      <c r="A790" s="4">
        <v>3610.6717699999999</v>
      </c>
      <c r="B790" s="4">
        <v>28</v>
      </c>
      <c r="C790" s="4">
        <v>5</v>
      </c>
      <c r="D790" s="4">
        <v>15</v>
      </c>
      <c r="E790" s="4" t="s">
        <v>139</v>
      </c>
      <c r="F790" s="4">
        <v>1</v>
      </c>
      <c r="G790" t="s">
        <v>328</v>
      </c>
    </row>
    <row r="791" spans="1:7" x14ac:dyDescent="0.2">
      <c r="A791" s="4">
        <v>3613.2773699999998</v>
      </c>
      <c r="B791" s="4">
        <v>28</v>
      </c>
      <c r="C791" s="4">
        <v>5</v>
      </c>
      <c r="D791" s="4">
        <v>15</v>
      </c>
      <c r="E791" s="4" t="s">
        <v>139</v>
      </c>
      <c r="F791" s="4">
        <v>1</v>
      </c>
      <c r="G791" t="s">
        <v>328</v>
      </c>
    </row>
    <row r="792" spans="1:7" x14ac:dyDescent="0.2">
      <c r="A792" s="4">
        <v>3843.7833099999998</v>
      </c>
      <c r="B792" s="4">
        <v>28</v>
      </c>
      <c r="C792" s="4">
        <v>5</v>
      </c>
      <c r="D792" s="4">
        <v>15</v>
      </c>
      <c r="E792" s="4" t="s">
        <v>139</v>
      </c>
      <c r="F792" s="4">
        <v>1</v>
      </c>
      <c r="G792" t="s">
        <v>328</v>
      </c>
    </row>
    <row r="793" spans="1:7" x14ac:dyDescent="0.2">
      <c r="A793" s="4">
        <v>3846.8094000000001</v>
      </c>
      <c r="B793" s="4">
        <v>28</v>
      </c>
      <c r="C793" s="4">
        <v>5</v>
      </c>
      <c r="D793" s="4">
        <v>15</v>
      </c>
      <c r="E793" s="4" t="s">
        <v>139</v>
      </c>
      <c r="F793" s="4">
        <v>1</v>
      </c>
      <c r="G793" t="s">
        <v>328</v>
      </c>
    </row>
    <row r="794" spans="1:7" x14ac:dyDescent="0.2">
      <c r="A794" s="4">
        <v>3923.2408700000001</v>
      </c>
      <c r="B794" s="4">
        <v>28</v>
      </c>
      <c r="C794" s="4">
        <v>5</v>
      </c>
      <c r="D794" s="4">
        <v>15</v>
      </c>
      <c r="E794" s="4" t="s">
        <v>139</v>
      </c>
      <c r="F794" s="4">
        <v>1</v>
      </c>
      <c r="G794" t="s">
        <v>328</v>
      </c>
    </row>
    <row r="795" spans="1:7" x14ac:dyDescent="0.2">
      <c r="A795" s="4">
        <v>3923.4981600000001</v>
      </c>
      <c r="B795" s="4">
        <v>28</v>
      </c>
      <c r="C795" s="4">
        <v>5</v>
      </c>
      <c r="D795" s="4">
        <v>15</v>
      </c>
      <c r="E795" s="4" t="s">
        <v>139</v>
      </c>
      <c r="F795" s="4">
        <v>1</v>
      </c>
      <c r="G795" t="s">
        <v>328</v>
      </c>
    </row>
    <row r="796" spans="1:7" x14ac:dyDescent="0.2">
      <c r="A796" s="4">
        <v>4009.3335499999998</v>
      </c>
      <c r="B796" s="4">
        <v>28</v>
      </c>
      <c r="C796" s="4">
        <v>5</v>
      </c>
      <c r="D796" s="4">
        <v>15</v>
      </c>
      <c r="E796" s="4" t="s">
        <v>139</v>
      </c>
      <c r="F796" s="4">
        <v>1</v>
      </c>
      <c r="G796" t="s">
        <v>328</v>
      </c>
    </row>
    <row r="797" spans="1:7" x14ac:dyDescent="0.2">
      <c r="A797" s="4">
        <v>4263.1480600000004</v>
      </c>
      <c r="B797" s="4">
        <v>28</v>
      </c>
      <c r="C797" s="4">
        <v>5</v>
      </c>
      <c r="D797" s="4">
        <v>15</v>
      </c>
      <c r="E797" s="4" t="s">
        <v>139</v>
      </c>
      <c r="F797" s="4">
        <v>1</v>
      </c>
      <c r="G797" t="s">
        <v>328</v>
      </c>
    </row>
    <row r="798" spans="1:7" x14ac:dyDescent="0.2">
      <c r="A798" s="4">
        <v>4269.5831799999996</v>
      </c>
      <c r="B798" s="4">
        <v>28</v>
      </c>
      <c r="C798" s="4">
        <v>5</v>
      </c>
      <c r="D798" s="4">
        <v>15</v>
      </c>
      <c r="E798" s="4" t="s">
        <v>139</v>
      </c>
      <c r="F798" s="4">
        <v>1</v>
      </c>
      <c r="G798" t="s">
        <v>328</v>
      </c>
    </row>
    <row r="799" spans="1:7" x14ac:dyDescent="0.2">
      <c r="A799" s="4">
        <v>4358.1285500000004</v>
      </c>
      <c r="B799" s="4">
        <v>28</v>
      </c>
      <c r="C799" s="4">
        <v>5</v>
      </c>
      <c r="D799" s="4">
        <v>15</v>
      </c>
      <c r="E799" s="4" t="s">
        <v>139</v>
      </c>
      <c r="F799" s="4">
        <v>1</v>
      </c>
      <c r="G799" t="s">
        <v>328</v>
      </c>
    </row>
    <row r="800" spans="1:7" x14ac:dyDescent="0.2">
      <c r="A800" s="4">
        <v>4448.5102200000001</v>
      </c>
      <c r="B800" s="4">
        <v>28</v>
      </c>
      <c r="C800" s="4">
        <v>5</v>
      </c>
      <c r="D800" s="4">
        <v>15</v>
      </c>
      <c r="E800" s="4" t="s">
        <v>139</v>
      </c>
      <c r="F800" s="4">
        <v>1</v>
      </c>
      <c r="G800" t="s">
        <v>328</v>
      </c>
    </row>
    <row r="801" spans="1:7" x14ac:dyDescent="0.2">
      <c r="A801" s="4">
        <v>4541.0640800000001</v>
      </c>
      <c r="B801" s="4">
        <v>28</v>
      </c>
      <c r="C801" s="4">
        <v>5</v>
      </c>
      <c r="D801" s="4">
        <v>15</v>
      </c>
      <c r="E801" s="4" t="s">
        <v>139</v>
      </c>
      <c r="F801" s="4">
        <v>1</v>
      </c>
      <c r="G801" t="s">
        <v>328</v>
      </c>
    </row>
    <row r="802" spans="1:7" x14ac:dyDescent="0.2">
      <c r="A802" s="4">
        <v>4736.9565700000003</v>
      </c>
      <c r="B802" s="4">
        <v>28</v>
      </c>
      <c r="C802" s="4">
        <v>5</v>
      </c>
      <c r="D802" s="4">
        <v>15</v>
      </c>
      <c r="E802" s="4" t="s">
        <v>139</v>
      </c>
      <c r="F802" s="4">
        <v>1</v>
      </c>
      <c r="G802" t="s">
        <v>328</v>
      </c>
    </row>
    <row r="803" spans="1:7" x14ac:dyDescent="0.2">
      <c r="A803" s="4">
        <v>4831.7078700000002</v>
      </c>
      <c r="B803" s="4">
        <v>28</v>
      </c>
      <c r="C803" s="4">
        <v>5</v>
      </c>
      <c r="D803" s="4">
        <v>15</v>
      </c>
      <c r="E803" s="4" t="s">
        <v>139</v>
      </c>
      <c r="F803" s="4">
        <v>1</v>
      </c>
      <c r="G803" t="s">
        <v>328</v>
      </c>
    </row>
    <row r="804" spans="1:7" x14ac:dyDescent="0.2">
      <c r="A804" s="4">
        <v>4832.0247499999996</v>
      </c>
      <c r="B804" s="4">
        <v>28</v>
      </c>
      <c r="C804" s="4">
        <v>5</v>
      </c>
      <c r="D804" s="4">
        <v>15</v>
      </c>
      <c r="E804" s="4" t="s">
        <v>139</v>
      </c>
      <c r="F804" s="4">
        <v>1</v>
      </c>
      <c r="G804" t="s">
        <v>328</v>
      </c>
    </row>
    <row r="805" spans="1:7" x14ac:dyDescent="0.2">
      <c r="A805" s="4">
        <v>4835.5117300000002</v>
      </c>
      <c r="B805" s="4">
        <v>28</v>
      </c>
      <c r="C805" s="4">
        <v>5</v>
      </c>
      <c r="D805" s="4">
        <v>15</v>
      </c>
      <c r="E805" s="4" t="s">
        <v>139</v>
      </c>
      <c r="F805" s="4">
        <v>1</v>
      </c>
      <c r="G805" t="s">
        <v>328</v>
      </c>
    </row>
    <row r="806" spans="1:7" x14ac:dyDescent="0.2">
      <c r="A806" s="4">
        <v>4936.1173799999997</v>
      </c>
      <c r="B806" s="4">
        <v>28</v>
      </c>
      <c r="C806" s="4">
        <v>5</v>
      </c>
      <c r="D806" s="4">
        <v>15</v>
      </c>
      <c r="E806" s="4" t="s">
        <v>139</v>
      </c>
      <c r="F806" s="4">
        <v>1</v>
      </c>
      <c r="G806" t="s">
        <v>328</v>
      </c>
    </row>
    <row r="807" spans="1:7" x14ac:dyDescent="0.2">
      <c r="A807" s="4">
        <v>4940.9754300000004</v>
      </c>
      <c r="B807" s="4">
        <v>28</v>
      </c>
      <c r="C807" s="4">
        <v>5</v>
      </c>
      <c r="D807" s="4">
        <v>15</v>
      </c>
      <c r="E807" s="4" t="s">
        <v>139</v>
      </c>
      <c r="F807" s="4">
        <v>1</v>
      </c>
      <c r="G807" t="s">
        <v>328</v>
      </c>
    </row>
    <row r="808" spans="1:7" x14ac:dyDescent="0.2">
      <c r="A808" s="4">
        <v>5037.1642400000001</v>
      </c>
      <c r="B808" s="4">
        <v>28</v>
      </c>
      <c r="C808" s="4">
        <v>5</v>
      </c>
      <c r="D808" s="4">
        <v>15</v>
      </c>
      <c r="E808" s="4" t="s">
        <v>139</v>
      </c>
      <c r="F808" s="4">
        <v>1</v>
      </c>
      <c r="G808" t="s">
        <v>328</v>
      </c>
    </row>
    <row r="809" spans="1:7" x14ac:dyDescent="0.2">
      <c r="A809" s="4">
        <v>5143.6517199999998</v>
      </c>
      <c r="B809" s="4">
        <v>28</v>
      </c>
      <c r="C809" s="4">
        <v>5</v>
      </c>
      <c r="D809" s="4">
        <v>15</v>
      </c>
      <c r="E809" s="4" t="s">
        <v>139</v>
      </c>
      <c r="F809" s="4">
        <v>1</v>
      </c>
      <c r="G809" t="s">
        <v>328</v>
      </c>
    </row>
    <row r="810" spans="1:7" x14ac:dyDescent="0.2">
      <c r="A810" s="4">
        <v>5149.0516799999996</v>
      </c>
      <c r="B810" s="4">
        <v>28</v>
      </c>
      <c r="C810" s="4">
        <v>5</v>
      </c>
      <c r="D810" s="4">
        <v>15</v>
      </c>
      <c r="E810" s="4" t="s">
        <v>139</v>
      </c>
      <c r="F810" s="4">
        <v>1</v>
      </c>
      <c r="G810" t="s">
        <v>328</v>
      </c>
    </row>
    <row r="811" spans="1:7" x14ac:dyDescent="0.2">
      <c r="A811" s="4">
        <v>5256.1807200000003</v>
      </c>
      <c r="B811" s="4">
        <v>28</v>
      </c>
      <c r="C811" s="4">
        <v>5</v>
      </c>
      <c r="D811" s="4">
        <v>15</v>
      </c>
      <c r="E811" s="4" t="s">
        <v>139</v>
      </c>
      <c r="F811" s="4">
        <v>1</v>
      </c>
      <c r="G811" t="s">
        <v>328</v>
      </c>
    </row>
    <row r="812" spans="1:7" x14ac:dyDescent="0.2">
      <c r="A812" s="4">
        <v>5365.5386399999998</v>
      </c>
      <c r="B812" s="4">
        <v>28</v>
      </c>
      <c r="C812" s="4">
        <v>5</v>
      </c>
      <c r="D812" s="4">
        <v>15</v>
      </c>
      <c r="E812" s="4" t="s">
        <v>139</v>
      </c>
      <c r="F812" s="4">
        <v>1</v>
      </c>
      <c r="G812" t="s">
        <v>328</v>
      </c>
    </row>
    <row r="813" spans="1:7" x14ac:dyDescent="0.2">
      <c r="A813" s="4">
        <v>5596.9973200000004</v>
      </c>
      <c r="B813" s="4">
        <v>28</v>
      </c>
      <c r="C813" s="4">
        <v>5</v>
      </c>
      <c r="D813" s="4">
        <v>15</v>
      </c>
      <c r="E813" s="4" t="s">
        <v>139</v>
      </c>
      <c r="F813" s="4">
        <v>1</v>
      </c>
      <c r="G813" t="s">
        <v>328</v>
      </c>
    </row>
    <row r="814" spans="1:7" x14ac:dyDescent="0.2">
      <c r="A814" s="4">
        <v>5705.9572900000003</v>
      </c>
      <c r="B814" s="4">
        <v>28</v>
      </c>
      <c r="C814" s="4">
        <v>5</v>
      </c>
      <c r="D814" s="4">
        <v>15</v>
      </c>
      <c r="E814" s="4" t="s">
        <v>139</v>
      </c>
      <c r="F814" s="4">
        <v>1</v>
      </c>
      <c r="G814" t="s">
        <v>328</v>
      </c>
    </row>
    <row r="815" spans="1:7" x14ac:dyDescent="0.2">
      <c r="A815" s="4">
        <v>5713.4461300000003</v>
      </c>
      <c r="B815" s="4">
        <v>28</v>
      </c>
      <c r="C815" s="4">
        <v>5</v>
      </c>
      <c r="D815" s="4">
        <v>15</v>
      </c>
      <c r="E815" s="4" t="s">
        <v>139</v>
      </c>
      <c r="F815" s="4">
        <v>1</v>
      </c>
      <c r="G815" t="s">
        <v>328</v>
      </c>
    </row>
    <row r="816" spans="1:7" x14ac:dyDescent="0.2">
      <c r="A816" s="4">
        <v>5829.2586700000002</v>
      </c>
      <c r="B816" s="4">
        <v>28</v>
      </c>
      <c r="C816" s="4">
        <v>5</v>
      </c>
      <c r="D816" s="4">
        <v>15</v>
      </c>
      <c r="E816" s="4" t="s">
        <v>139</v>
      </c>
      <c r="F816" s="4">
        <v>1</v>
      </c>
      <c r="G816" t="s">
        <v>328</v>
      </c>
    </row>
    <row r="817" spans="1:7" x14ac:dyDescent="0.2">
      <c r="A817" s="4">
        <v>5830.4056300000002</v>
      </c>
      <c r="B817" s="4">
        <v>28</v>
      </c>
      <c r="C817" s="4">
        <v>5</v>
      </c>
      <c r="D817" s="4">
        <v>15</v>
      </c>
      <c r="E817" s="4" t="s">
        <v>139</v>
      </c>
      <c r="F817" s="4">
        <v>1</v>
      </c>
      <c r="G817" t="s">
        <v>328</v>
      </c>
    </row>
    <row r="818" spans="1:7" x14ac:dyDescent="0.2">
      <c r="A818" s="4">
        <v>5840.7384300000003</v>
      </c>
      <c r="B818" s="4">
        <v>28</v>
      </c>
      <c r="C818" s="4">
        <v>5</v>
      </c>
      <c r="D818" s="4">
        <v>15</v>
      </c>
      <c r="E818" s="4" t="s">
        <v>139</v>
      </c>
      <c r="F818" s="4">
        <v>1</v>
      </c>
      <c r="G818" t="s">
        <v>328</v>
      </c>
    </row>
    <row r="819" spans="1:7" x14ac:dyDescent="0.2">
      <c r="A819" s="4">
        <v>5960.6945999999998</v>
      </c>
      <c r="B819" s="4">
        <v>28</v>
      </c>
      <c r="C819" s="4">
        <v>5</v>
      </c>
      <c r="D819" s="4">
        <v>15</v>
      </c>
      <c r="E819" s="4" t="s">
        <v>139</v>
      </c>
      <c r="F819" s="4">
        <v>1</v>
      </c>
      <c r="G819" t="s">
        <v>328</v>
      </c>
    </row>
    <row r="820" spans="1:7" x14ac:dyDescent="0.2">
      <c r="A820" s="4">
        <v>6076.3363799999997</v>
      </c>
      <c r="B820" s="4">
        <v>28</v>
      </c>
      <c r="C820" s="4">
        <v>5</v>
      </c>
      <c r="D820" s="4">
        <v>15</v>
      </c>
      <c r="E820" s="4" t="s">
        <v>139</v>
      </c>
      <c r="F820" s="4">
        <v>1</v>
      </c>
      <c r="G820" t="s">
        <v>328</v>
      </c>
    </row>
    <row r="821" spans="1:7" x14ac:dyDescent="0.2">
      <c r="A821" s="4">
        <v>6083.9123300000001</v>
      </c>
      <c r="B821" s="4">
        <v>28</v>
      </c>
      <c r="C821" s="4">
        <v>5</v>
      </c>
      <c r="D821" s="4">
        <v>15</v>
      </c>
      <c r="E821" s="4" t="s">
        <v>139</v>
      </c>
      <c r="F821" s="4">
        <v>1</v>
      </c>
      <c r="G821" t="s">
        <v>328</v>
      </c>
    </row>
    <row r="822" spans="1:7" x14ac:dyDescent="0.2">
      <c r="A822" s="4">
        <v>6209.6771799999997</v>
      </c>
      <c r="B822" s="4">
        <v>28</v>
      </c>
      <c r="C822" s="4">
        <v>5</v>
      </c>
      <c r="D822" s="4">
        <v>15</v>
      </c>
      <c r="E822" s="4" t="s">
        <v>139</v>
      </c>
      <c r="F822" s="4">
        <v>1</v>
      </c>
      <c r="G822" t="s">
        <v>328</v>
      </c>
    </row>
    <row r="823" spans="1:7" x14ac:dyDescent="0.2">
      <c r="A823" s="4">
        <v>6468.6357099999996</v>
      </c>
      <c r="B823" s="4">
        <v>28</v>
      </c>
      <c r="C823" s="4">
        <v>5</v>
      </c>
      <c r="D823" s="4">
        <v>15</v>
      </c>
      <c r="E823" s="4" t="s">
        <v>139</v>
      </c>
      <c r="F823" s="4">
        <v>1</v>
      </c>
      <c r="G823" t="s">
        <v>328</v>
      </c>
    </row>
    <row r="824" spans="1:7" x14ac:dyDescent="0.2">
      <c r="A824" s="4">
        <v>6469.4841900000001</v>
      </c>
      <c r="B824" s="4">
        <v>28</v>
      </c>
      <c r="C824" s="4">
        <v>5</v>
      </c>
      <c r="D824" s="4">
        <v>15</v>
      </c>
      <c r="E824" s="4" t="s">
        <v>139</v>
      </c>
      <c r="F824" s="4">
        <v>1</v>
      </c>
      <c r="G824" t="s">
        <v>328</v>
      </c>
    </row>
    <row r="825" spans="1:7" x14ac:dyDescent="0.2">
      <c r="A825" s="4">
        <v>6470.3327900000004</v>
      </c>
      <c r="B825" s="4">
        <v>28</v>
      </c>
      <c r="C825" s="4">
        <v>5</v>
      </c>
      <c r="D825" s="4">
        <v>15</v>
      </c>
      <c r="E825" s="4" t="s">
        <v>139</v>
      </c>
      <c r="F825" s="4">
        <v>1</v>
      </c>
      <c r="G825" t="s">
        <v>328</v>
      </c>
    </row>
    <row r="826" spans="1:7" x14ac:dyDescent="0.2">
      <c r="A826" s="4">
        <v>6612.3195500000002</v>
      </c>
      <c r="B826" s="4">
        <v>28</v>
      </c>
      <c r="C826" s="4">
        <v>5</v>
      </c>
      <c r="D826" s="4">
        <v>15</v>
      </c>
      <c r="E826" s="4" t="s">
        <v>139</v>
      </c>
      <c r="F826" s="4">
        <v>1</v>
      </c>
      <c r="G826" t="s">
        <v>328</v>
      </c>
    </row>
    <row r="827" spans="1:7" x14ac:dyDescent="0.2">
      <c r="A827" s="4">
        <v>6616.2234200000003</v>
      </c>
      <c r="B827" s="4">
        <v>28</v>
      </c>
      <c r="C827" s="4">
        <v>5</v>
      </c>
      <c r="D827" s="4">
        <v>15</v>
      </c>
      <c r="E827" s="4" t="s">
        <v>139</v>
      </c>
      <c r="F827" s="4">
        <v>1</v>
      </c>
      <c r="G827" t="s">
        <v>328</v>
      </c>
    </row>
    <row r="828" spans="1:7" x14ac:dyDescent="0.2">
      <c r="A828" s="4">
        <v>6617.0912600000001</v>
      </c>
      <c r="B828" s="4">
        <v>28</v>
      </c>
      <c r="C828" s="4">
        <v>5</v>
      </c>
      <c r="D828" s="4">
        <v>15</v>
      </c>
      <c r="E828" s="4" t="s">
        <v>139</v>
      </c>
      <c r="F828" s="4">
        <v>1</v>
      </c>
      <c r="G828" t="s">
        <v>328</v>
      </c>
    </row>
    <row r="829" spans="1:7" x14ac:dyDescent="0.2">
      <c r="A829" s="4">
        <v>6746.7948399999996</v>
      </c>
      <c r="B829" s="4">
        <v>28</v>
      </c>
      <c r="C829" s="4">
        <v>5</v>
      </c>
      <c r="D829" s="4">
        <v>15</v>
      </c>
      <c r="E829" s="4" t="s">
        <v>139</v>
      </c>
      <c r="F829" s="4">
        <v>1</v>
      </c>
      <c r="G829" t="s">
        <v>328</v>
      </c>
    </row>
    <row r="830" spans="1:7" x14ac:dyDescent="0.2">
      <c r="A830" s="4">
        <v>6749.8927299999996</v>
      </c>
      <c r="B830" s="4">
        <v>28</v>
      </c>
      <c r="C830" s="4">
        <v>5</v>
      </c>
      <c r="D830" s="4">
        <v>15</v>
      </c>
      <c r="E830" s="4" t="s">
        <v>139</v>
      </c>
      <c r="F830" s="4">
        <v>1</v>
      </c>
      <c r="G830" t="s">
        <v>328</v>
      </c>
    </row>
    <row r="831" spans="1:7" x14ac:dyDescent="0.2">
      <c r="A831" s="4">
        <v>6755.6497399999998</v>
      </c>
      <c r="B831" s="4">
        <v>28</v>
      </c>
      <c r="C831" s="4">
        <v>5</v>
      </c>
      <c r="D831" s="4">
        <v>15</v>
      </c>
      <c r="E831" s="4" t="s">
        <v>139</v>
      </c>
      <c r="F831" s="4">
        <v>1</v>
      </c>
      <c r="G831" t="s">
        <v>328</v>
      </c>
    </row>
    <row r="832" spans="1:7" x14ac:dyDescent="0.2">
      <c r="A832" s="4">
        <v>6897.1095500000001</v>
      </c>
      <c r="B832" s="4">
        <v>28</v>
      </c>
      <c r="C832" s="4">
        <v>5</v>
      </c>
      <c r="D832" s="4">
        <v>15</v>
      </c>
      <c r="E832" s="4" t="s">
        <v>139</v>
      </c>
      <c r="F832" s="4">
        <v>1</v>
      </c>
      <c r="G832" t="s">
        <v>328</v>
      </c>
    </row>
    <row r="833" spans="1:7" x14ac:dyDescent="0.2">
      <c r="A833" s="4">
        <v>7489.2663499999999</v>
      </c>
      <c r="B833" s="4">
        <v>28</v>
      </c>
      <c r="C833" s="4">
        <v>5</v>
      </c>
      <c r="D833" s="4">
        <v>15</v>
      </c>
      <c r="E833" s="4" t="s">
        <v>139</v>
      </c>
      <c r="F833" s="4">
        <v>1</v>
      </c>
      <c r="G833" t="s">
        <v>328</v>
      </c>
    </row>
    <row r="834" spans="1:7" x14ac:dyDescent="0.2">
      <c r="A834" s="4">
        <v>7644.5835800000004</v>
      </c>
      <c r="B834" s="4">
        <v>28</v>
      </c>
      <c r="C834" s="4">
        <v>5</v>
      </c>
      <c r="D834" s="4">
        <v>15</v>
      </c>
      <c r="E834" s="4" t="s">
        <v>139</v>
      </c>
      <c r="F834" s="4">
        <v>1</v>
      </c>
      <c r="G834" t="s">
        <v>328</v>
      </c>
    </row>
    <row r="835" spans="1:7" x14ac:dyDescent="0.2">
      <c r="A835" s="4">
        <v>7652.6090899999999</v>
      </c>
      <c r="B835" s="4">
        <v>28</v>
      </c>
      <c r="C835" s="4">
        <v>5</v>
      </c>
      <c r="D835" s="4">
        <v>15</v>
      </c>
      <c r="E835" s="4" t="s">
        <v>139</v>
      </c>
      <c r="F835" s="4">
        <v>1</v>
      </c>
      <c r="G835" t="s">
        <v>328</v>
      </c>
    </row>
    <row r="836" spans="1:7" x14ac:dyDescent="0.2">
      <c r="A836" s="4">
        <v>7812.3384299999998</v>
      </c>
      <c r="B836" s="4">
        <v>28</v>
      </c>
      <c r="C836" s="4">
        <v>5</v>
      </c>
      <c r="D836" s="4">
        <v>15</v>
      </c>
      <c r="E836" s="4" t="s">
        <v>139</v>
      </c>
      <c r="F836" s="4">
        <v>1</v>
      </c>
      <c r="G836" t="s">
        <v>328</v>
      </c>
    </row>
    <row r="837" spans="1:7" x14ac:dyDescent="0.2">
      <c r="A837" s="4">
        <v>7813.8755799999999</v>
      </c>
      <c r="B837" s="4">
        <v>28</v>
      </c>
      <c r="C837" s="4">
        <v>5</v>
      </c>
      <c r="D837" s="4">
        <v>15</v>
      </c>
      <c r="E837" s="4" t="s">
        <v>139</v>
      </c>
      <c r="F837" s="4">
        <v>1</v>
      </c>
      <c r="G837" t="s">
        <v>328</v>
      </c>
    </row>
    <row r="838" spans="1:7" x14ac:dyDescent="0.2">
      <c r="A838" s="4">
        <v>7816.9507800000001</v>
      </c>
      <c r="B838" s="4">
        <v>28</v>
      </c>
      <c r="C838" s="4">
        <v>5</v>
      </c>
      <c r="D838" s="4">
        <v>15</v>
      </c>
      <c r="E838" s="4" t="s">
        <v>139</v>
      </c>
      <c r="F838" s="4">
        <v>1</v>
      </c>
      <c r="G838" t="s">
        <v>328</v>
      </c>
    </row>
    <row r="839" spans="1:7" x14ac:dyDescent="0.2">
      <c r="A839" s="4">
        <v>7982.2039599999998</v>
      </c>
      <c r="B839" s="4">
        <v>28</v>
      </c>
      <c r="C839" s="4">
        <v>5</v>
      </c>
      <c r="D839" s="4">
        <v>15</v>
      </c>
      <c r="E839" s="4" t="s">
        <v>139</v>
      </c>
      <c r="F839" s="4">
        <v>1</v>
      </c>
      <c r="G839" t="s">
        <v>328</v>
      </c>
    </row>
    <row r="840" spans="1:7" x14ac:dyDescent="0.2">
      <c r="A840" s="4">
        <v>8485.8549800000001</v>
      </c>
      <c r="B840" s="4">
        <v>28</v>
      </c>
      <c r="C840" s="4">
        <v>5</v>
      </c>
      <c r="D840" s="4">
        <v>15</v>
      </c>
      <c r="E840" s="4" t="s">
        <v>139</v>
      </c>
      <c r="F840" s="4">
        <v>1</v>
      </c>
      <c r="G840" t="s">
        <v>328</v>
      </c>
    </row>
    <row r="841" spans="1:7" x14ac:dyDescent="0.2">
      <c r="A841" s="4">
        <v>8664.1125699999993</v>
      </c>
      <c r="B841" s="4">
        <v>28</v>
      </c>
      <c r="C841" s="4">
        <v>5</v>
      </c>
      <c r="D841" s="4">
        <v>15</v>
      </c>
      <c r="E841" s="4" t="s">
        <v>139</v>
      </c>
      <c r="F841" s="4">
        <v>1</v>
      </c>
      <c r="G841" t="s">
        <v>328</v>
      </c>
    </row>
    <row r="842" spans="1:7" x14ac:dyDescent="0.2">
      <c r="A842" s="4">
        <v>8664.6807800000006</v>
      </c>
      <c r="B842" s="4">
        <v>28</v>
      </c>
      <c r="C842" s="4">
        <v>5</v>
      </c>
      <c r="D842" s="4">
        <v>15</v>
      </c>
      <c r="E842" s="4" t="s">
        <v>139</v>
      </c>
      <c r="F842" s="4">
        <v>1</v>
      </c>
      <c r="G842" t="s">
        <v>328</v>
      </c>
    </row>
    <row r="843" spans="1:7" x14ac:dyDescent="0.2">
      <c r="A843" s="4">
        <v>8676.6218200000003</v>
      </c>
      <c r="B843" s="4">
        <v>28</v>
      </c>
      <c r="C843" s="4">
        <v>5</v>
      </c>
      <c r="D843" s="4">
        <v>15</v>
      </c>
      <c r="E843" s="4" t="s">
        <v>139</v>
      </c>
      <c r="F843" s="4">
        <v>1</v>
      </c>
      <c r="G843" t="s">
        <v>328</v>
      </c>
    </row>
    <row r="844" spans="1:7" x14ac:dyDescent="0.2">
      <c r="A844" s="4">
        <v>8846.1147299999993</v>
      </c>
      <c r="B844" s="4">
        <v>28</v>
      </c>
      <c r="C844" s="4">
        <v>5</v>
      </c>
      <c r="D844" s="4">
        <v>15</v>
      </c>
      <c r="E844" s="4" t="s">
        <v>139</v>
      </c>
      <c r="F844" s="4">
        <v>1</v>
      </c>
      <c r="G844" t="s">
        <v>328</v>
      </c>
    </row>
    <row r="845" spans="1:7" x14ac:dyDescent="0.2">
      <c r="A845" s="4">
        <v>8847.2750599999999</v>
      </c>
      <c r="B845" s="4">
        <v>28</v>
      </c>
      <c r="C845" s="4">
        <v>5</v>
      </c>
      <c r="D845" s="4">
        <v>15</v>
      </c>
      <c r="E845" s="4" t="s">
        <v>139</v>
      </c>
      <c r="F845" s="4">
        <v>1</v>
      </c>
      <c r="G845" t="s">
        <v>328</v>
      </c>
    </row>
    <row r="846" spans="1:7" x14ac:dyDescent="0.2">
      <c r="A846" s="4">
        <v>8853.0789999999997</v>
      </c>
      <c r="B846" s="4">
        <v>28</v>
      </c>
      <c r="C846" s="4">
        <v>5</v>
      </c>
      <c r="D846" s="4">
        <v>15</v>
      </c>
      <c r="E846" s="4" t="s">
        <v>139</v>
      </c>
      <c r="F846" s="4">
        <v>1</v>
      </c>
      <c r="G846" t="s">
        <v>328</v>
      </c>
    </row>
    <row r="847" spans="1:7" x14ac:dyDescent="0.2">
      <c r="A847" s="4">
        <v>8853.6596000000009</v>
      </c>
      <c r="B847" s="4">
        <v>28</v>
      </c>
      <c r="C847" s="4">
        <v>5</v>
      </c>
      <c r="D847" s="4">
        <v>15</v>
      </c>
      <c r="E847" s="4" t="s">
        <v>139</v>
      </c>
      <c r="F847" s="4">
        <v>1</v>
      </c>
      <c r="G847" t="s">
        <v>328</v>
      </c>
    </row>
    <row r="848" spans="1:7" x14ac:dyDescent="0.2">
      <c r="A848" s="4">
        <v>9234.3776300000009</v>
      </c>
      <c r="B848" s="4">
        <v>28</v>
      </c>
      <c r="C848" s="4">
        <v>5</v>
      </c>
      <c r="D848" s="4">
        <v>15</v>
      </c>
      <c r="E848" s="4" t="s">
        <v>139</v>
      </c>
      <c r="F848" s="4">
        <v>1</v>
      </c>
      <c r="G848" t="s">
        <v>328</v>
      </c>
    </row>
    <row r="849" spans="1:7" x14ac:dyDescent="0.2">
      <c r="A849" s="4">
        <v>9428.9773600000008</v>
      </c>
      <c r="B849" s="4">
        <v>28</v>
      </c>
      <c r="C849" s="4">
        <v>5</v>
      </c>
      <c r="D849" s="4">
        <v>15</v>
      </c>
      <c r="E849" s="4" t="s">
        <v>139</v>
      </c>
      <c r="F849" s="4">
        <v>1</v>
      </c>
      <c r="G849" t="s">
        <v>328</v>
      </c>
    </row>
    <row r="850" spans="1:7" x14ac:dyDescent="0.2">
      <c r="A850" s="4">
        <v>9430.83259</v>
      </c>
      <c r="B850" s="4">
        <v>28</v>
      </c>
      <c r="C850" s="4">
        <v>5</v>
      </c>
      <c r="D850" s="4">
        <v>15</v>
      </c>
      <c r="E850" s="4" t="s">
        <v>139</v>
      </c>
      <c r="F850" s="4">
        <v>1</v>
      </c>
      <c r="G850" t="s">
        <v>328</v>
      </c>
    </row>
    <row r="851" spans="1:7" x14ac:dyDescent="0.2">
      <c r="A851" s="4">
        <v>9623.89041</v>
      </c>
      <c r="B851" s="4">
        <v>28</v>
      </c>
      <c r="C851" s="4">
        <v>5</v>
      </c>
      <c r="D851" s="4">
        <v>15</v>
      </c>
      <c r="E851" s="4" t="s">
        <v>139</v>
      </c>
      <c r="F851" s="4">
        <v>1</v>
      </c>
      <c r="G851" t="s">
        <v>328</v>
      </c>
    </row>
    <row r="852" spans="1:7" x14ac:dyDescent="0.2">
      <c r="A852" s="4">
        <v>9628.3093599999993</v>
      </c>
      <c r="B852" s="4">
        <v>28</v>
      </c>
      <c r="C852" s="4">
        <v>5</v>
      </c>
      <c r="D852" s="4">
        <v>15</v>
      </c>
      <c r="E852" s="4" t="s">
        <v>139</v>
      </c>
      <c r="F852" s="4">
        <v>1</v>
      </c>
      <c r="G852" t="s">
        <v>328</v>
      </c>
    </row>
    <row r="853" spans="1:7" x14ac:dyDescent="0.2">
      <c r="A853" s="4">
        <v>9826.0540700000001</v>
      </c>
      <c r="B853" s="4">
        <v>28</v>
      </c>
      <c r="C853" s="4">
        <v>5</v>
      </c>
      <c r="D853" s="4">
        <v>15</v>
      </c>
      <c r="E853" s="4" t="s">
        <v>139</v>
      </c>
      <c r="F853" s="4">
        <v>1</v>
      </c>
      <c r="G853" t="s">
        <v>328</v>
      </c>
    </row>
    <row r="854" spans="1:7" x14ac:dyDescent="0.2">
      <c r="A854" s="4">
        <v>10024.572399999999</v>
      </c>
      <c r="B854" s="4">
        <v>28</v>
      </c>
      <c r="C854" s="4">
        <v>5</v>
      </c>
      <c r="D854" s="4">
        <v>15</v>
      </c>
      <c r="E854" s="4" t="s">
        <v>139</v>
      </c>
      <c r="F854" s="4">
        <v>1</v>
      </c>
      <c r="G854" t="s">
        <v>328</v>
      </c>
    </row>
    <row r="855" spans="1:7" x14ac:dyDescent="0.2">
      <c r="A855" s="4">
        <v>10025.2299</v>
      </c>
      <c r="B855" s="4">
        <v>28</v>
      </c>
      <c r="C855" s="4">
        <v>5</v>
      </c>
      <c r="D855" s="4">
        <v>15</v>
      </c>
      <c r="E855" s="4" t="s">
        <v>139</v>
      </c>
      <c r="F855" s="4">
        <v>1</v>
      </c>
      <c r="G855" t="s">
        <v>328</v>
      </c>
    </row>
    <row r="856" spans="1:7" x14ac:dyDescent="0.2">
      <c r="A856" s="4">
        <v>10251.275</v>
      </c>
      <c r="B856" s="4">
        <v>28</v>
      </c>
      <c r="C856" s="4">
        <v>5</v>
      </c>
      <c r="D856" s="4">
        <v>15</v>
      </c>
      <c r="E856" s="4" t="s">
        <v>139</v>
      </c>
      <c r="F856" s="4">
        <v>1</v>
      </c>
      <c r="G856" t="s">
        <v>328</v>
      </c>
    </row>
    <row r="857" spans="1:7" x14ac:dyDescent="0.2">
      <c r="A857" s="4">
        <v>10466.6178</v>
      </c>
      <c r="B857" s="4">
        <v>28</v>
      </c>
      <c r="C857" s="4">
        <v>5</v>
      </c>
      <c r="D857" s="4">
        <v>15</v>
      </c>
      <c r="E857" s="4" t="s">
        <v>139</v>
      </c>
      <c r="F857" s="4">
        <v>1</v>
      </c>
      <c r="G857" t="s">
        <v>328</v>
      </c>
    </row>
    <row r="858" spans="1:7" x14ac:dyDescent="0.2">
      <c r="A858" s="4">
        <v>10673.8768</v>
      </c>
      <c r="B858" s="4">
        <v>28</v>
      </c>
      <c r="C858" s="4">
        <v>5</v>
      </c>
      <c r="D858" s="4">
        <v>15</v>
      </c>
      <c r="E858" s="4" t="s">
        <v>139</v>
      </c>
      <c r="F858" s="4">
        <v>1</v>
      </c>
      <c r="G858" t="s">
        <v>328</v>
      </c>
    </row>
    <row r="859" spans="1:7" x14ac:dyDescent="0.2">
      <c r="A859" s="4">
        <v>10680.8791</v>
      </c>
      <c r="B859" s="4">
        <v>28</v>
      </c>
      <c r="C859" s="4">
        <v>5</v>
      </c>
      <c r="D859" s="4">
        <v>15</v>
      </c>
      <c r="E859" s="4" t="s">
        <v>139</v>
      </c>
      <c r="F859" s="4">
        <v>1</v>
      </c>
      <c r="G859" t="s">
        <v>328</v>
      </c>
    </row>
    <row r="860" spans="1:7" x14ac:dyDescent="0.2">
      <c r="A860" s="4">
        <v>11606.2639</v>
      </c>
      <c r="B860" s="4">
        <v>28</v>
      </c>
      <c r="C860" s="4">
        <v>5</v>
      </c>
      <c r="D860" s="4">
        <v>15</v>
      </c>
      <c r="E860" s="4" t="s">
        <v>139</v>
      </c>
      <c r="F860" s="4">
        <v>1</v>
      </c>
      <c r="G860" t="s">
        <v>328</v>
      </c>
    </row>
    <row r="861" spans="1:7" x14ac:dyDescent="0.2">
      <c r="A861" s="4">
        <v>11612.354600000001</v>
      </c>
      <c r="B861" s="4">
        <v>28</v>
      </c>
      <c r="C861" s="4">
        <v>5</v>
      </c>
      <c r="D861" s="4">
        <v>15</v>
      </c>
      <c r="E861" s="4" t="s">
        <v>139</v>
      </c>
      <c r="F861" s="4">
        <v>1</v>
      </c>
      <c r="G861" t="s">
        <v>328</v>
      </c>
    </row>
    <row r="862" spans="1:7" x14ac:dyDescent="0.2">
      <c r="A862" s="4">
        <v>11616.9247</v>
      </c>
      <c r="B862" s="4">
        <v>28</v>
      </c>
      <c r="C862" s="4">
        <v>5</v>
      </c>
      <c r="D862" s="4">
        <v>15</v>
      </c>
      <c r="E862" s="4" t="s">
        <v>139</v>
      </c>
      <c r="F862" s="4">
        <v>1</v>
      </c>
      <c r="G862" t="s">
        <v>328</v>
      </c>
    </row>
    <row r="863" spans="1:7" x14ac:dyDescent="0.2">
      <c r="A863" s="4">
        <v>12610.9964</v>
      </c>
      <c r="B863" s="4">
        <v>28</v>
      </c>
      <c r="C863" s="4">
        <v>5</v>
      </c>
      <c r="D863" s="4">
        <v>15</v>
      </c>
      <c r="E863" s="4" t="s">
        <v>139</v>
      </c>
      <c r="F863" s="4">
        <v>1</v>
      </c>
      <c r="G863" t="s">
        <v>328</v>
      </c>
    </row>
    <row r="864" spans="1:7" x14ac:dyDescent="0.2">
      <c r="A864" s="4">
        <v>12891.9622</v>
      </c>
      <c r="B864" s="4">
        <v>28</v>
      </c>
      <c r="C864" s="4">
        <v>5</v>
      </c>
      <c r="D864" s="4">
        <v>15</v>
      </c>
      <c r="E864" s="4" t="s">
        <v>139</v>
      </c>
      <c r="F864" s="4">
        <v>1</v>
      </c>
      <c r="G864" t="s">
        <v>328</v>
      </c>
    </row>
    <row r="865" spans="1:7" x14ac:dyDescent="0.2">
      <c r="A865" s="4">
        <v>12895.344499999999</v>
      </c>
      <c r="B865" s="4">
        <v>28</v>
      </c>
      <c r="C865" s="4">
        <v>5</v>
      </c>
      <c r="D865" s="4">
        <v>15</v>
      </c>
      <c r="E865" s="4" t="s">
        <v>139</v>
      </c>
      <c r="F865" s="4">
        <v>1</v>
      </c>
      <c r="G865" t="s">
        <v>328</v>
      </c>
    </row>
    <row r="866" spans="1:7" x14ac:dyDescent="0.2">
      <c r="A866" s="4">
        <v>13725.1908</v>
      </c>
      <c r="B866" s="4">
        <v>28</v>
      </c>
      <c r="C866" s="4">
        <v>5</v>
      </c>
      <c r="D866" s="4">
        <v>15</v>
      </c>
      <c r="E866" s="4" t="s">
        <v>139</v>
      </c>
      <c r="F866" s="4">
        <v>1</v>
      </c>
      <c r="G866" t="s">
        <v>328</v>
      </c>
    </row>
    <row r="867" spans="1:7" x14ac:dyDescent="0.2">
      <c r="A867" s="4">
        <v>13999.7299</v>
      </c>
      <c r="B867" s="4">
        <v>28</v>
      </c>
      <c r="C867" s="4">
        <v>5</v>
      </c>
      <c r="D867" s="4">
        <v>15</v>
      </c>
      <c r="E867" s="4" t="s">
        <v>139</v>
      </c>
      <c r="F867" s="4">
        <v>1</v>
      </c>
      <c r="G867" t="s">
        <v>328</v>
      </c>
    </row>
    <row r="868" spans="1:7" x14ac:dyDescent="0.2">
      <c r="A868" s="4">
        <v>14005.239600000001</v>
      </c>
      <c r="B868" s="4">
        <v>28</v>
      </c>
      <c r="C868" s="4">
        <v>5</v>
      </c>
      <c r="D868" s="4">
        <v>15</v>
      </c>
      <c r="E868" s="4" t="s">
        <v>139</v>
      </c>
      <c r="F868" s="4">
        <v>1</v>
      </c>
      <c r="G868" t="s">
        <v>328</v>
      </c>
    </row>
    <row r="869" spans="1:7" x14ac:dyDescent="0.2">
      <c r="A869" s="4">
        <v>14013.5082</v>
      </c>
      <c r="B869" s="4">
        <v>28</v>
      </c>
      <c r="C869" s="4">
        <v>5</v>
      </c>
      <c r="D869" s="4">
        <v>15</v>
      </c>
      <c r="E869" s="4" t="s">
        <v>139</v>
      </c>
      <c r="F869" s="4">
        <v>1</v>
      </c>
      <c r="G869" t="s">
        <v>328</v>
      </c>
    </row>
    <row r="870" spans="1:7" x14ac:dyDescent="0.2">
      <c r="A870" s="4">
        <v>14594.076499999999</v>
      </c>
      <c r="B870" s="4">
        <v>28</v>
      </c>
      <c r="C870" s="4">
        <v>5</v>
      </c>
      <c r="D870" s="4">
        <v>15</v>
      </c>
      <c r="E870" s="4" t="s">
        <v>139</v>
      </c>
      <c r="F870" s="4">
        <v>1</v>
      </c>
      <c r="G870" t="s">
        <v>328</v>
      </c>
    </row>
    <row r="871" spans="1:7" x14ac:dyDescent="0.2">
      <c r="A871" s="4">
        <v>14595.033600000001</v>
      </c>
      <c r="B871" s="4">
        <v>28</v>
      </c>
      <c r="C871" s="4">
        <v>5</v>
      </c>
      <c r="D871" s="4">
        <v>15</v>
      </c>
      <c r="E871" s="4" t="s">
        <v>139</v>
      </c>
      <c r="F871" s="4">
        <v>1</v>
      </c>
      <c r="G871" t="s">
        <v>328</v>
      </c>
    </row>
    <row r="872" spans="1:7" x14ac:dyDescent="0.2">
      <c r="A872" s="4">
        <v>14606.523800000001</v>
      </c>
      <c r="B872" s="4">
        <v>28</v>
      </c>
      <c r="C872" s="4">
        <v>5</v>
      </c>
      <c r="D872" s="4">
        <v>15</v>
      </c>
      <c r="E872" s="4" t="s">
        <v>139</v>
      </c>
      <c r="F872" s="4">
        <v>1</v>
      </c>
      <c r="G872" t="s">
        <v>328</v>
      </c>
    </row>
    <row r="873" spans="1:7" x14ac:dyDescent="0.2">
      <c r="A873" s="4">
        <v>14908.4656</v>
      </c>
      <c r="B873" s="4">
        <v>28</v>
      </c>
      <c r="C873" s="4">
        <v>5</v>
      </c>
      <c r="D873" s="4">
        <v>15</v>
      </c>
      <c r="E873" s="4" t="s">
        <v>139</v>
      </c>
      <c r="F873" s="4">
        <v>1</v>
      </c>
      <c r="G873" t="s">
        <v>328</v>
      </c>
    </row>
    <row r="874" spans="1:7" x14ac:dyDescent="0.2">
      <c r="A874" s="4">
        <v>16886.780999999999</v>
      </c>
      <c r="B874" s="4">
        <v>28</v>
      </c>
      <c r="C874" s="4">
        <v>5</v>
      </c>
      <c r="D874" s="4">
        <v>15</v>
      </c>
      <c r="E874" s="4" t="s">
        <v>139</v>
      </c>
      <c r="F874" s="4">
        <v>1</v>
      </c>
      <c r="G874" t="s">
        <v>328</v>
      </c>
    </row>
    <row r="875" spans="1:7" x14ac:dyDescent="0.2">
      <c r="A875" s="4">
        <v>17614.088</v>
      </c>
      <c r="B875" s="4">
        <v>28</v>
      </c>
      <c r="C875" s="4">
        <v>5</v>
      </c>
      <c r="D875" s="4">
        <v>15</v>
      </c>
      <c r="E875" s="4" t="s">
        <v>139</v>
      </c>
      <c r="F875" s="4">
        <v>1</v>
      </c>
      <c r="G875" t="s">
        <v>328</v>
      </c>
    </row>
    <row r="876" spans="1:7" x14ac:dyDescent="0.2">
      <c r="A876" s="4">
        <v>17615.243200000001</v>
      </c>
      <c r="B876" s="4">
        <v>28</v>
      </c>
      <c r="C876" s="4">
        <v>5</v>
      </c>
      <c r="D876" s="4">
        <v>15</v>
      </c>
      <c r="E876" s="4" t="s">
        <v>139</v>
      </c>
      <c r="F876" s="4">
        <v>1</v>
      </c>
      <c r="G876" t="s">
        <v>328</v>
      </c>
    </row>
    <row r="877" spans="1:7" x14ac:dyDescent="0.2">
      <c r="A877" s="4">
        <v>18365.491999999998</v>
      </c>
      <c r="B877" s="4">
        <v>28</v>
      </c>
      <c r="C877" s="4">
        <v>5</v>
      </c>
      <c r="D877" s="4">
        <v>15</v>
      </c>
      <c r="E877" s="4" t="s">
        <v>139</v>
      </c>
      <c r="F877" s="4">
        <v>1</v>
      </c>
      <c r="G877" t="s">
        <v>328</v>
      </c>
    </row>
    <row r="878" spans="1:7" x14ac:dyDescent="0.2">
      <c r="A878" s="4">
        <v>18366.696499999998</v>
      </c>
      <c r="B878" s="4">
        <v>28</v>
      </c>
      <c r="C878" s="4">
        <v>5</v>
      </c>
      <c r="D878" s="4">
        <v>15</v>
      </c>
      <c r="E878" s="4" t="s">
        <v>139</v>
      </c>
      <c r="F878" s="4">
        <v>1</v>
      </c>
      <c r="G878" t="s">
        <v>328</v>
      </c>
    </row>
    <row r="879" spans="1:7" x14ac:dyDescent="0.2">
      <c r="A879" s="4">
        <v>18741.450499999999</v>
      </c>
      <c r="B879" s="4">
        <v>28</v>
      </c>
      <c r="C879" s="4">
        <v>5</v>
      </c>
      <c r="D879" s="4">
        <v>15</v>
      </c>
      <c r="E879" s="4" t="s">
        <v>139</v>
      </c>
      <c r="F879" s="4">
        <v>1</v>
      </c>
      <c r="G879" t="s">
        <v>328</v>
      </c>
    </row>
    <row r="880" spans="1:7" x14ac:dyDescent="0.2">
      <c r="A880" s="4">
        <v>21270.199100000002</v>
      </c>
      <c r="B880" s="4">
        <v>28</v>
      </c>
      <c r="C880" s="4">
        <v>5</v>
      </c>
      <c r="D880" s="4">
        <v>15</v>
      </c>
      <c r="E880" s="4" t="s">
        <v>139</v>
      </c>
      <c r="F880" s="4">
        <v>1</v>
      </c>
      <c r="G880" t="s">
        <v>328</v>
      </c>
    </row>
    <row r="881" spans="1:7" x14ac:dyDescent="0.2">
      <c r="A881" s="4">
        <v>21271.594000000001</v>
      </c>
      <c r="B881" s="4">
        <v>28</v>
      </c>
      <c r="C881" s="4">
        <v>5</v>
      </c>
      <c r="D881" s="4">
        <v>15</v>
      </c>
      <c r="E881" s="4" t="s">
        <v>139</v>
      </c>
      <c r="F881" s="4">
        <v>1</v>
      </c>
      <c r="G881" t="s">
        <v>328</v>
      </c>
    </row>
    <row r="882" spans="1:7" x14ac:dyDescent="0.2">
      <c r="A882" s="4">
        <v>23105.458600000002</v>
      </c>
      <c r="B882" s="4">
        <v>28</v>
      </c>
      <c r="C882" s="4">
        <v>5</v>
      </c>
      <c r="D882" s="4">
        <v>15</v>
      </c>
      <c r="E882" s="4" t="s">
        <v>139</v>
      </c>
      <c r="F882" s="4">
        <v>1</v>
      </c>
      <c r="G882" t="s">
        <v>328</v>
      </c>
    </row>
    <row r="883" spans="1:7" x14ac:dyDescent="0.2">
      <c r="A883" s="4">
        <v>24598.802199999998</v>
      </c>
      <c r="B883" s="4">
        <v>28</v>
      </c>
      <c r="C883" s="4">
        <v>5</v>
      </c>
      <c r="D883" s="4">
        <v>15</v>
      </c>
      <c r="E883" s="4" t="s">
        <v>139</v>
      </c>
      <c r="F883" s="4">
        <v>1</v>
      </c>
      <c r="G883" t="s">
        <v>328</v>
      </c>
    </row>
    <row r="884" spans="1:7" x14ac:dyDescent="0.2">
      <c r="A884" s="4">
        <v>24602.0288</v>
      </c>
      <c r="B884" s="4">
        <v>28</v>
      </c>
      <c r="C884" s="4">
        <v>5</v>
      </c>
      <c r="D884" s="4">
        <v>15</v>
      </c>
      <c r="E884" s="4" t="s">
        <v>139</v>
      </c>
      <c r="F884" s="4">
        <v>1</v>
      </c>
      <c r="G884" t="s">
        <v>328</v>
      </c>
    </row>
    <row r="885" spans="1:7" x14ac:dyDescent="0.2">
      <c r="A885" s="4">
        <v>25130.363499999999</v>
      </c>
      <c r="B885" s="4">
        <v>28</v>
      </c>
      <c r="C885" s="4">
        <v>5</v>
      </c>
      <c r="D885" s="4">
        <v>15</v>
      </c>
      <c r="E885" s="4" t="s">
        <v>139</v>
      </c>
      <c r="F885" s="4">
        <v>1</v>
      </c>
      <c r="G885" t="s">
        <v>328</v>
      </c>
    </row>
    <row r="886" spans="1:7" x14ac:dyDescent="0.2">
      <c r="A886" s="4">
        <v>30308.819599999999</v>
      </c>
      <c r="B886" s="4">
        <v>28</v>
      </c>
      <c r="C886" s="4">
        <v>5</v>
      </c>
      <c r="D886" s="4">
        <v>15</v>
      </c>
      <c r="E886" s="4" t="s">
        <v>139</v>
      </c>
      <c r="F886" s="4">
        <v>1</v>
      </c>
      <c r="G886" t="s">
        <v>328</v>
      </c>
    </row>
    <row r="887" spans="1:7" x14ac:dyDescent="0.2">
      <c r="A887" s="4">
        <v>30310.8073</v>
      </c>
      <c r="B887" s="4">
        <v>28</v>
      </c>
      <c r="C887" s="4">
        <v>5</v>
      </c>
      <c r="D887" s="4">
        <v>15</v>
      </c>
      <c r="E887" s="4" t="s">
        <v>139</v>
      </c>
      <c r="F887" s="4">
        <v>1</v>
      </c>
      <c r="G887" t="s">
        <v>328</v>
      </c>
    </row>
    <row r="888" spans="1:7" x14ac:dyDescent="0.2">
      <c r="A888" s="4">
        <v>30312.7952</v>
      </c>
      <c r="B888" s="4">
        <v>28</v>
      </c>
      <c r="C888" s="4">
        <v>5</v>
      </c>
      <c r="D888" s="4">
        <v>15</v>
      </c>
      <c r="E888" s="4" t="s">
        <v>139</v>
      </c>
      <c r="F888" s="4">
        <v>1</v>
      </c>
      <c r="G888" t="s">
        <v>328</v>
      </c>
    </row>
    <row r="889" spans="1:7" x14ac:dyDescent="0.2">
      <c r="A889" s="4">
        <v>36542.383500000004</v>
      </c>
      <c r="B889" s="4">
        <v>28</v>
      </c>
      <c r="C889" s="4">
        <v>5</v>
      </c>
      <c r="D889" s="4">
        <v>15</v>
      </c>
      <c r="E889" s="4" t="s">
        <v>139</v>
      </c>
      <c r="F889" s="4">
        <v>1</v>
      </c>
      <c r="G889" t="s">
        <v>328</v>
      </c>
    </row>
    <row r="890" spans="1:7" x14ac:dyDescent="0.2">
      <c r="A890" s="4"/>
      <c r="B890" s="4"/>
      <c r="F890" s="4"/>
    </row>
    <row r="891" spans="1:7" x14ac:dyDescent="0.2">
      <c r="A891" s="4"/>
      <c r="B891" s="4"/>
      <c r="F891" s="4"/>
    </row>
    <row r="892" spans="1:7" x14ac:dyDescent="0.2">
      <c r="A892" s="4"/>
      <c r="B892" s="4"/>
      <c r="F892" s="4"/>
    </row>
    <row r="893" spans="1:7" x14ac:dyDescent="0.2">
      <c r="A893" s="4"/>
      <c r="B893" s="4"/>
      <c r="F893" s="4"/>
    </row>
    <row r="894" spans="1:7" x14ac:dyDescent="0.2">
      <c r="A894" s="4"/>
      <c r="B894" s="4"/>
      <c r="F894" s="4"/>
    </row>
    <row r="895" spans="1:7" x14ac:dyDescent="0.2">
      <c r="A895" s="4"/>
      <c r="B895" s="4"/>
      <c r="F895" s="4"/>
    </row>
    <row r="896" spans="1:7" x14ac:dyDescent="0.2">
      <c r="A896" s="4"/>
      <c r="B896" s="4"/>
      <c r="F896" s="4"/>
    </row>
    <row r="897" spans="1:6" x14ac:dyDescent="0.2">
      <c r="A897" s="4"/>
      <c r="B897" s="4"/>
      <c r="F897" s="4"/>
    </row>
    <row r="898" spans="1:6" x14ac:dyDescent="0.2">
      <c r="A898" s="4"/>
      <c r="B898" s="4"/>
      <c r="F898" s="4"/>
    </row>
    <row r="899" spans="1:6" x14ac:dyDescent="0.2">
      <c r="A899" s="4"/>
      <c r="B899" s="4"/>
      <c r="F899" s="4"/>
    </row>
    <row r="900" spans="1:6" x14ac:dyDescent="0.2">
      <c r="A900" s="4"/>
      <c r="B900" s="4"/>
      <c r="F900" s="4"/>
    </row>
  </sheetData>
  <sortState xmlns:xlrd2="http://schemas.microsoft.com/office/spreadsheetml/2017/richdata2" ref="A3:F889">
    <sortCondition ref="B3:B889"/>
    <sortCondition ref="C3:C889"/>
    <sortCondition ref="E3:E889"/>
    <sortCondition ref="A3:A8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efficacy</vt:lpstr>
      <vt:lpstr>immunogenicity</vt:lpstr>
      <vt:lpstr>Qadri2021_pre_post_given_positi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2025-03-28T20:53:30Z</dcterms:created>
  <dcterms:modified xsi:type="dcterms:W3CDTF">2025-04-18T04:02:46Z</dcterms:modified>
</cp:coreProperties>
</file>