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cuments\commercial-radio-test-suite\toplevel\"/>
    </mc:Choice>
  </mc:AlternateContent>
  <xr:revisionPtr revIDLastSave="0" documentId="13_ncr:1_{B6FFF57F-381A-453A-93D9-BC1F03848DCA}" xr6:coauthVersionLast="36" xr6:coauthVersionMax="36" xr10:uidLastSave="{00000000-0000-0000-0000-000000000000}"/>
  <bookViews>
    <workbookView xWindow="0" yWindow="0" windowWidth="21570" windowHeight="7980" activeTab="2" xr2:uid="{00000000-000D-0000-FFFF-FFFF00000000}"/>
  </bookViews>
  <sheets>
    <sheet name="Ferror_Pow" sheetId="1" r:id="rId1"/>
    <sheet name="ACP" sheetId="6" r:id="rId2"/>
    <sheet name="Cond_Spur" sheetId="8" r:id="rId3"/>
    <sheet name="Max_Dev" sheetId="2" r:id="rId4"/>
    <sheet name="ACS" sheetId="3" r:id="rId5"/>
    <sheet name="Blocking" sheetId="4" r:id="rId6"/>
    <sheet name="Spur_R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8" l="1"/>
  <c r="D2" i="8"/>
  <c r="D2" i="6"/>
  <c r="G2" i="5"/>
  <c r="I2" i="5" s="1"/>
  <c r="J3" i="4"/>
  <c r="L3" i="4" s="1"/>
  <c r="J2" i="4"/>
  <c r="L2" i="4" s="1"/>
  <c r="J3" i="3"/>
  <c r="L3" i="3" s="1"/>
  <c r="J2" i="3"/>
  <c r="L2" i="3" s="1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H2" i="1" s="1"/>
  <c r="D2" i="1"/>
  <c r="G2" i="1" s="1"/>
</calcChain>
</file>

<file path=xl/sharedStrings.xml><?xml version="1.0" encoding="utf-8"?>
<sst xmlns="http://schemas.openxmlformats.org/spreadsheetml/2006/main" count="157" uniqueCount="122">
  <si>
    <t>Freq_Error(Hz)</t>
  </si>
  <si>
    <t>Power(dBm)</t>
  </si>
  <si>
    <t>Freq_error limit</t>
  </si>
  <si>
    <t>Power limit</t>
  </si>
  <si>
    <t>Freq_error Margin</t>
  </si>
  <si>
    <t>Power Margin</t>
  </si>
  <si>
    <t>channel(MHz)</t>
  </si>
  <si>
    <t>nominal power(w)</t>
  </si>
  <si>
    <t>Audio Frequency(Hz)</t>
  </si>
  <si>
    <t>Deviation(kHz)</t>
  </si>
  <si>
    <t>Limit(kHz)</t>
  </si>
  <si>
    <t>Margin</t>
  </si>
  <si>
    <t>this value has problem</t>
  </si>
  <si>
    <t>SMB+(dBuV)</t>
  </si>
  <si>
    <t>SINAD+</t>
  </si>
  <si>
    <t>ACS(+12.5kHz offset)</t>
  </si>
  <si>
    <t>SMB-(dBuV)</t>
  </si>
  <si>
    <t>SINAD-</t>
  </si>
  <si>
    <t>ACS(-12.5kHz offset)</t>
  </si>
  <si>
    <t>Result</t>
  </si>
  <si>
    <t>Limit</t>
  </si>
  <si>
    <t>31.52</t>
  </si>
  <si>
    <t>30.98</t>
  </si>
  <si>
    <t>ACS+</t>
  </si>
  <si>
    <t>31.43</t>
  </si>
  <si>
    <t>31.17</t>
  </si>
  <si>
    <t>ACS-</t>
  </si>
  <si>
    <t>31.26</t>
  </si>
  <si>
    <t>30.92</t>
  </si>
  <si>
    <t>Fail</t>
  </si>
  <si>
    <t>30.68</t>
  </si>
  <si>
    <t>Pass</t>
  </si>
  <si>
    <t>30.56</t>
  </si>
  <si>
    <t>30.53</t>
  </si>
  <si>
    <t>30.35</t>
  </si>
  <si>
    <t>30.71</t>
  </si>
  <si>
    <t>29.88</t>
  </si>
  <si>
    <t>30.04</t>
  </si>
  <si>
    <t>29.22</t>
  </si>
  <si>
    <t>29.99</t>
  </si>
  <si>
    <t>28.51</t>
  </si>
  <si>
    <t>29.69</t>
  </si>
  <si>
    <t>27.49</t>
  </si>
  <si>
    <t>29.02</t>
  </si>
  <si>
    <t>23.81</t>
  </si>
  <si>
    <t>28.98</t>
  </si>
  <si>
    <t>19.81</t>
  </si>
  <si>
    <t>28.24</t>
  </si>
  <si>
    <t>13.82</t>
  </si>
  <si>
    <t>27.18</t>
  </si>
  <si>
    <t>10.21</t>
  </si>
  <si>
    <t>26.70</t>
  </si>
  <si>
    <t>9.58</t>
  </si>
  <si>
    <t>26.20</t>
  </si>
  <si>
    <t>24.85</t>
  </si>
  <si>
    <t>24.20</t>
  </si>
  <si>
    <t>24.11</t>
  </si>
  <si>
    <t>22.73</t>
  </si>
  <si>
    <t>21.91</t>
  </si>
  <si>
    <t>20.99</t>
  </si>
  <si>
    <t>19.98</t>
  </si>
  <si>
    <t>18.54</t>
  </si>
  <si>
    <t>17.07</t>
  </si>
  <si>
    <t>BLK(+1MHz offset)</t>
  </si>
  <si>
    <t>30.33</t>
  </si>
  <si>
    <t>30.44</t>
  </si>
  <si>
    <t>30.27</t>
  </si>
  <si>
    <t>29.91</t>
  </si>
  <si>
    <t>29.45</t>
  </si>
  <si>
    <t>29.55</t>
  </si>
  <si>
    <t>29.24</t>
  </si>
  <si>
    <t>28.20</t>
  </si>
  <si>
    <t>28.66</t>
  </si>
  <si>
    <t>28.47</t>
  </si>
  <si>
    <t>27.10</t>
  </si>
  <si>
    <t>27.05</t>
  </si>
  <si>
    <t>26.26</t>
  </si>
  <si>
    <t>25.69</t>
  </si>
  <si>
    <t>25.46</t>
  </si>
  <si>
    <t>25.09</t>
  </si>
  <si>
    <t>24.09</t>
  </si>
  <si>
    <t>24.12</t>
  </si>
  <si>
    <t>23.06</t>
  </si>
  <si>
    <t>22.83</t>
  </si>
  <si>
    <t>22.32</t>
  </si>
  <si>
    <t>21.50</t>
  </si>
  <si>
    <t>20.43</t>
  </si>
  <si>
    <t>20.74</t>
  </si>
  <si>
    <t>19.93</t>
  </si>
  <si>
    <t>19.44</t>
  </si>
  <si>
    <t>18.79</t>
  </si>
  <si>
    <t>18.23</t>
  </si>
  <si>
    <t>17.48</t>
  </si>
  <si>
    <t>15.83</t>
  </si>
  <si>
    <t>14.92</t>
  </si>
  <si>
    <t>13.61</t>
  </si>
  <si>
    <t>13.12</t>
  </si>
  <si>
    <t>11.14</t>
  </si>
  <si>
    <t>SpurRes at -2*IF offset</t>
  </si>
  <si>
    <t>24.51</t>
  </si>
  <si>
    <t>SpurRes</t>
  </si>
  <si>
    <t>23.87</t>
  </si>
  <si>
    <t>22.96</t>
  </si>
  <si>
    <t>22.16</t>
  </si>
  <si>
    <t>21.31</t>
  </si>
  <si>
    <t>20.17</t>
  </si>
  <si>
    <t>19.29</t>
  </si>
  <si>
    <t>18.43</t>
  </si>
  <si>
    <t>17.49</t>
  </si>
  <si>
    <t>16.44</t>
  </si>
  <si>
    <t>15.62</t>
  </si>
  <si>
    <t>14.57</t>
  </si>
  <si>
    <t>13.58</t>
  </si>
  <si>
    <t>Adj Lower</t>
  </si>
  <si>
    <t>Alt Upper</t>
  </si>
  <si>
    <t>Alt Lower</t>
  </si>
  <si>
    <t>Adj Upper</t>
  </si>
  <si>
    <t>Pending</t>
  </si>
  <si>
    <t>Spurisous emissions (MHz)</t>
  </si>
  <si>
    <t>Level(dBm)</t>
  </si>
  <si>
    <t>Limit(dBm)</t>
  </si>
  <si>
    <t>Margin(dB)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</si>
</sst>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19050</xdr:rowOff>
    </xdr:from>
    <xdr:to>
      <xdr:col>10</xdr:col>
      <xdr:colOff>41227</xdr:colOff>
      <xdr:row>43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0550"/>
          <a:ext cx="9280477" cy="77724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</xdr:colOff>
      <xdr:row>6</xdr:row>
      <xdr:rowOff>175934</xdr:rowOff>
    </xdr:from>
    <xdr:to>
      <xdr:col>14</xdr:col>
      <xdr:colOff>461448</xdr:colOff>
      <xdr:row>47</xdr:row>
      <xdr:rowOff>137834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863B5-0E48-494E-8D0D-7E96627EC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" y="1318934"/>
          <a:ext cx="9213242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6</xdr:row>
      <xdr:rowOff>7620</xdr:rowOff>
    </xdr:from>
    <xdr:to>
      <xdr:col>7</xdr:col>
      <xdr:colOff>57151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FEFD41-01D6-4244-8ACE-9BD78DBD9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1150620"/>
          <a:ext cx="5791200" cy="485013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6</xdr:row>
      <xdr:rowOff>15359</xdr:rowOff>
    </xdr:from>
    <xdr:to>
      <xdr:col>16</xdr:col>
      <xdr:colOff>533400</xdr:colOff>
      <xdr:row>31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34846E-B326-49F1-8143-A2AE9EF19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1158359"/>
          <a:ext cx="5838825" cy="4890016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57151</xdr:colOff>
      <xdr:row>6</xdr:row>
      <xdr:rowOff>32623</xdr:rowOff>
    </xdr:from>
    <xdr:to>
      <xdr:col>26</xdr:col>
      <xdr:colOff>457200</xdr:colOff>
      <xdr:row>32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66E62B-3EF4-417B-A4B6-D99349072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5776" y="1175623"/>
          <a:ext cx="5886449" cy="492990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33</xdr:row>
      <xdr:rowOff>9526</xdr:rowOff>
    </xdr:from>
    <xdr:to>
      <xdr:col>7</xdr:col>
      <xdr:colOff>109891</xdr:colOff>
      <xdr:row>58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1652D3-79EB-46C8-B3DA-364B8115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296026"/>
          <a:ext cx="5834416" cy="4886324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219076</xdr:colOff>
      <xdr:row>33</xdr:row>
      <xdr:rowOff>13810</xdr:rowOff>
    </xdr:from>
    <xdr:to>
      <xdr:col>16</xdr:col>
      <xdr:colOff>561976</xdr:colOff>
      <xdr:row>58</xdr:row>
      <xdr:rowOff>133349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4D477D-0D21-4AF4-AE95-954543D00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1" y="6300310"/>
          <a:ext cx="5829300" cy="4882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P23" sqref="P23"/>
    </sheetView>
  </sheetViews>
  <sheetFormatPr defaultRowHeight="15" x14ac:dyDescent="0.25"/>
  <cols>
    <col min="1" max="1" width="13.7109375" customWidth="1"/>
    <col min="2" max="2" width="16.140625" customWidth="1"/>
    <col min="4" max="4" width="15.7109375" customWidth="1"/>
    <col min="5" max="5" width="12.5703125" customWidth="1"/>
    <col min="7" max="7" width="17.140625" customWidth="1"/>
    <col min="8" max="8" width="14.5703125" customWidth="1"/>
    <col min="9" max="9" width="17.7109375" customWidth="1"/>
    <col min="10" max="10" width="13.28515625" customWidth="1"/>
    <col min="12" max="12" width="13.42578125" customWidth="1"/>
    <col min="13" max="13" width="7" customWidth="1"/>
  </cols>
  <sheetData>
    <row r="1" spans="1:13" x14ac:dyDescent="0.25">
      <c r="A1" t="s">
        <v>0</v>
      </c>
      <c r="B1" t="s">
        <v>1</v>
      </c>
      <c r="D1" t="s">
        <v>2</v>
      </c>
      <c r="E1" t="s">
        <v>3</v>
      </c>
      <c r="G1" s="6" t="s">
        <v>4</v>
      </c>
      <c r="H1" s="6" t="s">
        <v>5</v>
      </c>
      <c r="J1" s="16" t="s">
        <v>6</v>
      </c>
      <c r="K1" s="16" t="s">
        <v>7</v>
      </c>
      <c r="M1" s="4" t="s">
        <v>29</v>
      </c>
    </row>
    <row r="2" spans="1:13" x14ac:dyDescent="0.25">
      <c r="A2" s="17">
        <v>-60.023999989032752</v>
      </c>
      <c r="B2" s="18">
        <v>35.896163940400001</v>
      </c>
      <c r="C2" s="17"/>
      <c r="D2" s="17">
        <f>J2*1000000/1000000</f>
        <v>459.07499999999999</v>
      </c>
      <c r="E2" s="17">
        <f>10*LOG(5000/1)</f>
        <v>36.989700043360187</v>
      </c>
      <c r="F2" s="17"/>
      <c r="G2" s="19">
        <f>D2-ABS(A2)</f>
        <v>399.05100001096724</v>
      </c>
      <c r="H2" s="20">
        <f>E2-B2</f>
        <v>1.0935361029601864</v>
      </c>
      <c r="J2" s="16">
        <v>459.07499999999999</v>
      </c>
      <c r="K2" s="16">
        <v>5</v>
      </c>
      <c r="M2" s="5" t="s">
        <v>31</v>
      </c>
    </row>
  </sheetData>
  <pageMargins left="0.7" right="0.7" top="0.75" bottom="0.75" header="0.3" footer="0.3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93B9-3814-46BC-9398-762DCC407320}">
  <dimension ref="A1:F4"/>
  <sheetViews>
    <sheetView zoomScale="130" zoomScaleNormal="130" workbookViewId="0">
      <selection activeCell="F2" sqref="F2:F3"/>
    </sheetView>
  </sheetViews>
  <sheetFormatPr defaultRowHeight="15" x14ac:dyDescent="0.25"/>
  <cols>
    <col min="1" max="1" width="11.42578125" customWidth="1"/>
    <col min="2" max="2" width="11.140625" customWidth="1"/>
  </cols>
  <sheetData>
    <row r="1" spans="1:6" x14ac:dyDescent="0.25">
      <c r="A1" s="21" t="s">
        <v>113</v>
      </c>
      <c r="B1" s="21" t="s">
        <v>116</v>
      </c>
      <c r="C1" s="16" t="s">
        <v>20</v>
      </c>
      <c r="D1" s="16" t="s">
        <v>11</v>
      </c>
    </row>
    <row r="2" spans="1:6" x14ac:dyDescent="0.25">
      <c r="A2" s="21">
        <v>-29.52</v>
      </c>
      <c r="B2" s="21">
        <v>-29.65</v>
      </c>
      <c r="C2" s="16">
        <v>-16</v>
      </c>
      <c r="D2" s="22">
        <f>C2-A2</f>
        <v>13.52</v>
      </c>
      <c r="F2" s="4" t="s">
        <v>29</v>
      </c>
    </row>
    <row r="3" spans="1:6" x14ac:dyDescent="0.25">
      <c r="A3" s="21" t="s">
        <v>115</v>
      </c>
      <c r="B3" s="21" t="s">
        <v>114</v>
      </c>
      <c r="C3" s="6"/>
      <c r="D3" s="6"/>
      <c r="F3" s="5" t="s">
        <v>31</v>
      </c>
    </row>
    <row r="4" spans="1:6" x14ac:dyDescent="0.25">
      <c r="A4" s="21">
        <v>-31.72</v>
      </c>
      <c r="B4" s="21">
        <v>-31.76</v>
      </c>
      <c r="C4" s="6"/>
      <c r="D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9FBD-D83C-4647-BB41-97555CC7FDC3}">
  <dimension ref="A1:F3"/>
  <sheetViews>
    <sheetView tabSelected="1" topLeftCell="A28" workbookViewId="0">
      <selection activeCell="V51" sqref="V51"/>
    </sheetView>
  </sheetViews>
  <sheetFormatPr defaultRowHeight="15" x14ac:dyDescent="0.25"/>
  <cols>
    <col min="1" max="1" width="24.28515625" customWidth="1"/>
    <col min="2" max="3" width="11.42578125" customWidth="1"/>
    <col min="4" max="4" width="11.85546875" customWidth="1"/>
  </cols>
  <sheetData>
    <row r="1" spans="1:6" x14ac:dyDescent="0.25">
      <c r="A1" s="16" t="s">
        <v>118</v>
      </c>
      <c r="B1" s="16" t="s">
        <v>119</v>
      </c>
      <c r="C1" s="16" t="s">
        <v>120</v>
      </c>
      <c r="D1" s="16" t="s">
        <v>121</v>
      </c>
      <c r="F1" s="4" t="s">
        <v>29</v>
      </c>
    </row>
    <row r="2" spans="1:6" x14ac:dyDescent="0.25">
      <c r="A2" s="16">
        <v>476.87</v>
      </c>
      <c r="B2" s="16">
        <v>-22.99</v>
      </c>
      <c r="C2" s="16">
        <v>-30</v>
      </c>
      <c r="D2" s="23">
        <f>C2-B2</f>
        <v>-7.0100000000000016</v>
      </c>
      <c r="F2" s="5" t="s">
        <v>31</v>
      </c>
    </row>
    <row r="3" spans="1:6" x14ac:dyDescent="0.25">
      <c r="A3" s="16">
        <v>918.15</v>
      </c>
      <c r="B3" s="16">
        <v>-16.47</v>
      </c>
      <c r="C3" s="16">
        <v>-30</v>
      </c>
      <c r="D3" s="23">
        <f>C3-B3</f>
        <v>-13.530000000000001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K20" sqref="K20"/>
    </sheetView>
  </sheetViews>
  <sheetFormatPr defaultRowHeight="15" x14ac:dyDescent="0.25"/>
  <cols>
    <col min="1" max="1" width="19.7109375" customWidth="1"/>
    <col min="2" max="2" width="14.5703125" customWidth="1"/>
    <col min="4" max="4" width="10.28515625" customWidth="1"/>
  </cols>
  <sheetData>
    <row r="1" spans="1:10" x14ac:dyDescent="0.25">
      <c r="A1" s="1" t="s">
        <v>8</v>
      </c>
      <c r="B1" s="1" t="s">
        <v>9</v>
      </c>
      <c r="C1" s="15"/>
      <c r="D1" s="1" t="s">
        <v>10</v>
      </c>
      <c r="E1" s="1" t="s">
        <v>11</v>
      </c>
    </row>
    <row r="2" spans="1:10" x14ac:dyDescent="0.25">
      <c r="A2" s="13">
        <v>100</v>
      </c>
      <c r="B2" s="13">
        <v>1.4796103515600001</v>
      </c>
      <c r="C2" s="14"/>
      <c r="D2" s="13">
        <v>2.5</v>
      </c>
      <c r="E2" s="13">
        <f t="shared" ref="E2:E14" si="0">D2-B2</f>
        <v>1.0203896484399999</v>
      </c>
      <c r="F2" s="14" t="s">
        <v>12</v>
      </c>
      <c r="G2" s="14"/>
      <c r="H2" s="14"/>
    </row>
    <row r="3" spans="1:10" x14ac:dyDescent="0.25">
      <c r="A3" s="11">
        <v>300</v>
      </c>
      <c r="B3" s="11">
        <v>2.6595046386700001</v>
      </c>
      <c r="D3" s="11">
        <v>2.5</v>
      </c>
      <c r="E3" s="10">
        <f t="shared" si="0"/>
        <v>-0.15950463867000009</v>
      </c>
      <c r="J3" s="14" t="s">
        <v>117</v>
      </c>
    </row>
    <row r="4" spans="1:10" x14ac:dyDescent="0.25">
      <c r="A4" s="11">
        <v>500</v>
      </c>
      <c r="B4" s="11">
        <v>2.6347752685499999</v>
      </c>
      <c r="D4" s="11">
        <v>2.5</v>
      </c>
      <c r="E4" s="10">
        <f t="shared" si="0"/>
        <v>-0.13477526854999988</v>
      </c>
      <c r="J4" s="4" t="s">
        <v>29</v>
      </c>
    </row>
    <row r="5" spans="1:10" x14ac:dyDescent="0.25">
      <c r="A5" s="11">
        <v>700</v>
      </c>
      <c r="B5" s="11">
        <v>2.7008824462900001</v>
      </c>
      <c r="D5" s="11">
        <v>2.5</v>
      </c>
      <c r="E5" s="10">
        <f t="shared" si="0"/>
        <v>-0.20088244629000007</v>
      </c>
      <c r="J5" s="5" t="s">
        <v>31</v>
      </c>
    </row>
    <row r="6" spans="1:10" x14ac:dyDescent="0.25">
      <c r="A6" s="11">
        <v>900</v>
      </c>
      <c r="B6" s="11">
        <v>2.5968702392599998</v>
      </c>
      <c r="D6" s="11">
        <v>2.5</v>
      </c>
      <c r="E6" s="10">
        <f t="shared" si="0"/>
        <v>-9.6870239259999824E-2</v>
      </c>
    </row>
    <row r="7" spans="1:10" x14ac:dyDescent="0.25">
      <c r="A7" s="11">
        <v>1000</v>
      </c>
      <c r="B7" s="11">
        <v>2.6668970947299999</v>
      </c>
      <c r="D7" s="11">
        <v>2.5</v>
      </c>
      <c r="E7" s="10">
        <f t="shared" si="0"/>
        <v>-0.16689709472999992</v>
      </c>
    </row>
    <row r="8" spans="1:10" x14ac:dyDescent="0.25">
      <c r="A8" s="11">
        <v>1300</v>
      </c>
      <c r="B8" s="11">
        <v>2.32617712402</v>
      </c>
      <c r="D8" s="11">
        <v>2.5</v>
      </c>
      <c r="E8" s="12">
        <f t="shared" si="0"/>
        <v>0.17382287598000001</v>
      </c>
    </row>
    <row r="9" spans="1:10" x14ac:dyDescent="0.25">
      <c r="A9" s="11">
        <v>1500</v>
      </c>
      <c r="B9" s="11">
        <v>2.4130552978500002</v>
      </c>
      <c r="D9" s="11">
        <v>2.5</v>
      </c>
      <c r="E9" s="12">
        <f t="shared" si="0"/>
        <v>8.6944702149999831E-2</v>
      </c>
    </row>
    <row r="10" spans="1:10" x14ac:dyDescent="0.25">
      <c r="A10" s="11">
        <v>1700</v>
      </c>
      <c r="B10" s="11">
        <v>2.3427060546899998</v>
      </c>
      <c r="D10" s="11">
        <v>2.5</v>
      </c>
      <c r="E10" s="12">
        <f t="shared" si="0"/>
        <v>0.15729394531000018</v>
      </c>
    </row>
    <row r="11" spans="1:10" x14ac:dyDescent="0.25">
      <c r="A11" s="11">
        <v>1900</v>
      </c>
      <c r="B11" s="11">
        <v>2.3541286621099999</v>
      </c>
      <c r="D11" s="11">
        <v>2.5</v>
      </c>
      <c r="E11" s="12">
        <f t="shared" si="0"/>
        <v>0.14587133789000006</v>
      </c>
    </row>
    <row r="12" spans="1:10" x14ac:dyDescent="0.25">
      <c r="A12" s="11">
        <v>2000</v>
      </c>
      <c r="B12" s="11">
        <v>2.3420068359399999</v>
      </c>
      <c r="D12" s="11">
        <v>2.5</v>
      </c>
      <c r="E12" s="12">
        <f t="shared" si="0"/>
        <v>0.15799316406000008</v>
      </c>
    </row>
    <row r="13" spans="1:10" x14ac:dyDescent="0.25">
      <c r="A13" s="11">
        <v>2300</v>
      </c>
      <c r="B13" s="11">
        <v>2.3411683349599999</v>
      </c>
      <c r="D13" s="11">
        <v>2.5</v>
      </c>
      <c r="E13" s="12">
        <f t="shared" si="0"/>
        <v>0.15883166504000013</v>
      </c>
    </row>
    <row r="14" spans="1:10" x14ac:dyDescent="0.25">
      <c r="A14" s="11">
        <v>2550</v>
      </c>
      <c r="B14" s="11">
        <v>2.2745853271500001</v>
      </c>
      <c r="D14" s="11">
        <v>2.5</v>
      </c>
      <c r="E14" s="12">
        <f t="shared" si="0"/>
        <v>0.22541467284999994</v>
      </c>
    </row>
  </sheetData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L5" sqref="L5:L6"/>
    </sheetView>
  </sheetViews>
  <sheetFormatPr defaultRowHeight="15" x14ac:dyDescent="0.25"/>
  <cols>
    <col min="1" max="1" width="12.42578125" customWidth="1"/>
    <col min="3" max="3" width="19.140625" customWidth="1"/>
    <col min="4" max="4" width="12.85546875" customWidth="1"/>
    <col min="6" max="6" width="19.7109375" customWidth="1"/>
  </cols>
  <sheetData>
    <row r="1" spans="1:12" ht="17.25" customHeigh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I1" s="6"/>
      <c r="J1" s="9" t="s">
        <v>19</v>
      </c>
      <c r="K1" s="9" t="s">
        <v>20</v>
      </c>
      <c r="L1" s="9" t="s">
        <v>11</v>
      </c>
    </row>
    <row r="2" spans="1:12" x14ac:dyDescent="0.25">
      <c r="A2" s="11">
        <v>50</v>
      </c>
      <c r="B2" s="11" t="s">
        <v>21</v>
      </c>
      <c r="C2" s="11">
        <v>54.5</v>
      </c>
      <c r="D2" s="11">
        <v>50</v>
      </c>
      <c r="E2" s="11" t="s">
        <v>22</v>
      </c>
      <c r="F2" s="11">
        <v>65.5</v>
      </c>
      <c r="I2" s="9" t="s">
        <v>23</v>
      </c>
      <c r="J2" s="6">
        <f>C2</f>
        <v>54.5</v>
      </c>
      <c r="K2" s="6">
        <v>60</v>
      </c>
      <c r="L2" s="7">
        <f>J2-K2</f>
        <v>-5.5</v>
      </c>
    </row>
    <row r="3" spans="1:12" x14ac:dyDescent="0.25">
      <c r="A3" s="11">
        <v>51</v>
      </c>
      <c r="B3" s="11" t="s">
        <v>24</v>
      </c>
      <c r="C3" s="11"/>
      <c r="D3" s="11">
        <v>51</v>
      </c>
      <c r="E3" s="11" t="s">
        <v>25</v>
      </c>
      <c r="F3" s="11"/>
      <c r="I3" s="9" t="s">
        <v>26</v>
      </c>
      <c r="J3" s="6">
        <f>F2</f>
        <v>65.5</v>
      </c>
      <c r="K3" s="6">
        <v>60</v>
      </c>
      <c r="L3" s="8">
        <f>J3-K3</f>
        <v>5.5</v>
      </c>
    </row>
    <row r="4" spans="1:12" x14ac:dyDescent="0.25">
      <c r="A4" s="11">
        <v>52</v>
      </c>
      <c r="B4" s="11" t="s">
        <v>27</v>
      </c>
      <c r="C4" s="11"/>
      <c r="D4" s="11">
        <v>52</v>
      </c>
      <c r="E4" s="11" t="s">
        <v>24</v>
      </c>
      <c r="F4" s="11"/>
    </row>
    <row r="5" spans="1:12" x14ac:dyDescent="0.25">
      <c r="A5" s="11">
        <v>53</v>
      </c>
      <c r="B5" s="11" t="s">
        <v>28</v>
      </c>
      <c r="C5" s="11"/>
      <c r="D5" s="11">
        <v>53</v>
      </c>
      <c r="E5" s="11" t="s">
        <v>25</v>
      </c>
      <c r="F5" s="11"/>
      <c r="L5" s="4" t="s">
        <v>29</v>
      </c>
    </row>
    <row r="6" spans="1:12" x14ac:dyDescent="0.25">
      <c r="A6" s="11">
        <v>54</v>
      </c>
      <c r="B6" s="11" t="s">
        <v>30</v>
      </c>
      <c r="C6" s="11"/>
      <c r="D6" s="11">
        <v>54</v>
      </c>
      <c r="E6" s="11" t="s">
        <v>25</v>
      </c>
      <c r="F6" s="11"/>
      <c r="L6" s="5" t="s">
        <v>31</v>
      </c>
    </row>
    <row r="7" spans="1:12" x14ac:dyDescent="0.25">
      <c r="A7" s="11">
        <v>55</v>
      </c>
      <c r="B7" s="11" t="s">
        <v>32</v>
      </c>
      <c r="C7" s="11"/>
      <c r="D7" s="11">
        <v>55</v>
      </c>
      <c r="E7" s="11" t="s">
        <v>33</v>
      </c>
      <c r="F7" s="11"/>
    </row>
    <row r="8" spans="1:12" x14ac:dyDescent="0.25">
      <c r="A8" s="11">
        <v>56</v>
      </c>
      <c r="B8" s="11" t="s">
        <v>34</v>
      </c>
      <c r="C8" s="11"/>
      <c r="D8" s="11">
        <v>56</v>
      </c>
      <c r="E8" s="11" t="s">
        <v>35</v>
      </c>
      <c r="F8" s="11"/>
    </row>
    <row r="9" spans="1:12" x14ac:dyDescent="0.25">
      <c r="A9" s="11">
        <v>57</v>
      </c>
      <c r="B9" s="11" t="s">
        <v>36</v>
      </c>
      <c r="C9" s="11"/>
      <c r="D9" s="11">
        <v>57</v>
      </c>
      <c r="E9" s="11" t="s">
        <v>37</v>
      </c>
      <c r="F9" s="11"/>
    </row>
    <row r="10" spans="1:12" x14ac:dyDescent="0.25">
      <c r="A10" s="11">
        <v>58</v>
      </c>
      <c r="B10" s="11" t="s">
        <v>38</v>
      </c>
      <c r="C10" s="11"/>
      <c r="D10" s="11">
        <v>58</v>
      </c>
      <c r="E10" s="11" t="s">
        <v>39</v>
      </c>
      <c r="F10" s="11"/>
    </row>
    <row r="11" spans="1:12" x14ac:dyDescent="0.25">
      <c r="A11" s="11">
        <v>59</v>
      </c>
      <c r="B11" s="11" t="s">
        <v>40</v>
      </c>
      <c r="C11" s="11"/>
      <c r="D11" s="11">
        <v>59</v>
      </c>
      <c r="E11" s="11" t="s">
        <v>41</v>
      </c>
      <c r="F11" s="11"/>
    </row>
    <row r="12" spans="1:12" x14ac:dyDescent="0.25">
      <c r="A12" s="11">
        <v>60</v>
      </c>
      <c r="B12" s="11" t="s">
        <v>42</v>
      </c>
      <c r="C12" s="11"/>
      <c r="D12" s="11">
        <v>60</v>
      </c>
      <c r="E12" s="11" t="s">
        <v>43</v>
      </c>
      <c r="F12" s="11"/>
    </row>
    <row r="13" spans="1:12" x14ac:dyDescent="0.25">
      <c r="A13" s="11">
        <v>61</v>
      </c>
      <c r="B13" s="11" t="s">
        <v>44</v>
      </c>
      <c r="C13" s="11"/>
      <c r="D13" s="11">
        <v>61</v>
      </c>
      <c r="E13" s="11" t="s">
        <v>45</v>
      </c>
      <c r="F13" s="11"/>
    </row>
    <row r="14" spans="1:12" x14ac:dyDescent="0.25">
      <c r="A14" s="11">
        <v>62</v>
      </c>
      <c r="B14" s="11" t="s">
        <v>46</v>
      </c>
      <c r="C14" s="11"/>
      <c r="D14" s="11">
        <v>62</v>
      </c>
      <c r="E14" s="11" t="s">
        <v>47</v>
      </c>
      <c r="F14" s="11"/>
    </row>
    <row r="15" spans="1:12" x14ac:dyDescent="0.25">
      <c r="A15" s="11">
        <v>63</v>
      </c>
      <c r="B15" s="11" t="s">
        <v>48</v>
      </c>
      <c r="C15" s="11"/>
      <c r="D15" s="11">
        <v>63</v>
      </c>
      <c r="E15" s="11" t="s">
        <v>49</v>
      </c>
      <c r="F15" s="11"/>
    </row>
    <row r="16" spans="1:12" x14ac:dyDescent="0.25">
      <c r="A16" s="11">
        <v>64</v>
      </c>
      <c r="B16" s="11" t="s">
        <v>50</v>
      </c>
      <c r="C16" s="11"/>
      <c r="D16" s="11">
        <v>64</v>
      </c>
      <c r="E16" s="11" t="s">
        <v>51</v>
      </c>
      <c r="F16" s="11"/>
    </row>
    <row r="17" spans="1:6" x14ac:dyDescent="0.25">
      <c r="A17" s="11">
        <v>65</v>
      </c>
      <c r="B17" s="11" t="s">
        <v>52</v>
      </c>
      <c r="C17" s="11"/>
      <c r="D17" s="11">
        <v>65</v>
      </c>
      <c r="E17" s="11" t="s">
        <v>53</v>
      </c>
      <c r="F17" s="11"/>
    </row>
    <row r="18" spans="1:6" x14ac:dyDescent="0.25">
      <c r="D18" s="11">
        <v>66</v>
      </c>
      <c r="E18" t="s">
        <v>54</v>
      </c>
    </row>
    <row r="19" spans="1:6" x14ac:dyDescent="0.25">
      <c r="D19" s="11">
        <v>67</v>
      </c>
      <c r="E19" t="s">
        <v>55</v>
      </c>
    </row>
    <row r="20" spans="1:6" x14ac:dyDescent="0.25">
      <c r="D20" s="11">
        <v>68</v>
      </c>
      <c r="E20" t="s">
        <v>56</v>
      </c>
    </row>
    <row r="21" spans="1:6" x14ac:dyDescent="0.25">
      <c r="D21" s="11">
        <v>69</v>
      </c>
      <c r="E21" t="s">
        <v>57</v>
      </c>
    </row>
    <row r="22" spans="1:6" x14ac:dyDescent="0.25">
      <c r="D22" s="11">
        <v>70</v>
      </c>
      <c r="E22" t="s">
        <v>58</v>
      </c>
    </row>
    <row r="23" spans="1:6" x14ac:dyDescent="0.25">
      <c r="D23" s="11">
        <v>71</v>
      </c>
      <c r="E23" t="s">
        <v>59</v>
      </c>
    </row>
    <row r="24" spans="1:6" x14ac:dyDescent="0.25">
      <c r="D24" s="11">
        <v>72</v>
      </c>
      <c r="E24" t="s">
        <v>60</v>
      </c>
    </row>
    <row r="25" spans="1:6" x14ac:dyDescent="0.25">
      <c r="D25" s="11">
        <v>73</v>
      </c>
      <c r="E25" t="s">
        <v>61</v>
      </c>
    </row>
    <row r="26" spans="1:6" x14ac:dyDescent="0.25">
      <c r="D26" s="11">
        <v>74</v>
      </c>
      <c r="E26" t="s">
        <v>62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workbookViewId="0">
      <selection activeCell="J35" sqref="J35"/>
    </sheetView>
  </sheetViews>
  <sheetFormatPr defaultRowHeight="15" x14ac:dyDescent="0.25"/>
  <cols>
    <col min="1" max="1" width="13.85546875" customWidth="1"/>
    <col min="3" max="3" width="18.140625" customWidth="1"/>
    <col min="4" max="4" width="12" customWidth="1"/>
    <col min="6" max="6" width="17.5703125" customWidth="1"/>
  </cols>
  <sheetData>
    <row r="1" spans="1:12" x14ac:dyDescent="0.25">
      <c r="A1" s="2" t="s">
        <v>13</v>
      </c>
      <c r="B1" s="2" t="s">
        <v>14</v>
      </c>
      <c r="C1" s="2" t="s">
        <v>63</v>
      </c>
      <c r="D1" s="2" t="s">
        <v>16</v>
      </c>
      <c r="E1" s="2" t="s">
        <v>17</v>
      </c>
      <c r="F1" s="2" t="s">
        <v>63</v>
      </c>
      <c r="I1" s="6"/>
      <c r="J1" s="9" t="s">
        <v>19</v>
      </c>
      <c r="K1" s="9" t="s">
        <v>20</v>
      </c>
      <c r="L1" s="9" t="s">
        <v>11</v>
      </c>
    </row>
    <row r="2" spans="1:12" x14ac:dyDescent="0.25">
      <c r="A2" s="3">
        <v>90</v>
      </c>
      <c r="B2" s="3" t="s">
        <v>64</v>
      </c>
      <c r="C2" s="3">
        <v>98.5</v>
      </c>
      <c r="D2" s="3">
        <v>90</v>
      </c>
      <c r="E2" s="3" t="s">
        <v>65</v>
      </c>
      <c r="F2" s="3">
        <v>97.5</v>
      </c>
      <c r="I2" s="9" t="s">
        <v>23</v>
      </c>
      <c r="J2" s="6">
        <f>C2</f>
        <v>98.5</v>
      </c>
      <c r="K2" s="6">
        <v>80</v>
      </c>
      <c r="L2" s="8">
        <f>J2-K2</f>
        <v>18.5</v>
      </c>
    </row>
    <row r="3" spans="1:12" x14ac:dyDescent="0.25">
      <c r="A3" s="3">
        <v>91</v>
      </c>
      <c r="B3" s="3" t="s">
        <v>66</v>
      </c>
      <c r="C3" s="3"/>
      <c r="D3" s="3">
        <v>91</v>
      </c>
      <c r="E3" s="3" t="s">
        <v>37</v>
      </c>
      <c r="F3" s="3"/>
      <c r="I3" s="9" t="s">
        <v>26</v>
      </c>
      <c r="J3" s="6">
        <f>F2</f>
        <v>97.5</v>
      </c>
      <c r="K3" s="6">
        <v>80</v>
      </c>
      <c r="L3" s="8">
        <f>J3-K3</f>
        <v>17.5</v>
      </c>
    </row>
    <row r="4" spans="1:12" x14ac:dyDescent="0.25">
      <c r="A4" s="3">
        <v>92</v>
      </c>
      <c r="B4" s="3" t="s">
        <v>67</v>
      </c>
      <c r="C4" s="3"/>
      <c r="D4" s="3">
        <v>92</v>
      </c>
      <c r="E4" s="3" t="s">
        <v>68</v>
      </c>
      <c r="F4" s="3"/>
    </row>
    <row r="5" spans="1:12" x14ac:dyDescent="0.25">
      <c r="A5" s="3">
        <v>93</v>
      </c>
      <c r="B5" s="3" t="s">
        <v>69</v>
      </c>
      <c r="C5" s="3"/>
      <c r="D5" s="3">
        <v>93</v>
      </c>
      <c r="E5" s="3" t="s">
        <v>70</v>
      </c>
      <c r="F5" s="3"/>
      <c r="L5" s="4" t="s">
        <v>29</v>
      </c>
    </row>
    <row r="6" spans="1:12" x14ac:dyDescent="0.25">
      <c r="A6" s="3">
        <v>94</v>
      </c>
      <c r="B6" s="3" t="s">
        <v>38</v>
      </c>
      <c r="C6" s="3"/>
      <c r="D6" s="3">
        <v>94</v>
      </c>
      <c r="E6" s="3" t="s">
        <v>71</v>
      </c>
      <c r="F6" s="3"/>
      <c r="L6" s="5" t="s">
        <v>31</v>
      </c>
    </row>
    <row r="7" spans="1:12" x14ac:dyDescent="0.25">
      <c r="A7" s="3">
        <v>95</v>
      </c>
      <c r="B7" s="3" t="s">
        <v>72</v>
      </c>
      <c r="C7" s="3"/>
      <c r="D7" s="3">
        <v>95</v>
      </c>
      <c r="E7" s="3" t="s">
        <v>73</v>
      </c>
      <c r="F7" s="3"/>
    </row>
    <row r="8" spans="1:12" x14ac:dyDescent="0.25">
      <c r="A8" s="3">
        <v>96</v>
      </c>
      <c r="B8" s="3" t="s">
        <v>74</v>
      </c>
      <c r="C8" s="3"/>
      <c r="D8" s="3">
        <v>96</v>
      </c>
      <c r="E8" s="3" t="s">
        <v>75</v>
      </c>
      <c r="F8" s="3"/>
    </row>
    <row r="9" spans="1:12" x14ac:dyDescent="0.25">
      <c r="A9" s="3">
        <v>97</v>
      </c>
      <c r="B9" s="3" t="s">
        <v>76</v>
      </c>
      <c r="C9" s="3"/>
      <c r="D9" s="3">
        <v>97</v>
      </c>
      <c r="E9" s="3" t="s">
        <v>77</v>
      </c>
      <c r="F9" s="3"/>
    </row>
    <row r="10" spans="1:12" x14ac:dyDescent="0.25">
      <c r="A10" s="3">
        <v>98</v>
      </c>
      <c r="B10" s="3" t="s">
        <v>78</v>
      </c>
      <c r="C10" s="3"/>
      <c r="D10" s="3">
        <v>98</v>
      </c>
      <c r="E10" s="3" t="s">
        <v>79</v>
      </c>
      <c r="F10" s="3"/>
    </row>
    <row r="11" spans="1:12" x14ac:dyDescent="0.25">
      <c r="A11" s="3">
        <v>99</v>
      </c>
      <c r="B11" s="3" t="s">
        <v>80</v>
      </c>
      <c r="C11" s="3"/>
      <c r="D11" s="3">
        <v>99</v>
      </c>
      <c r="E11" s="3" t="s">
        <v>81</v>
      </c>
      <c r="F11" s="3"/>
    </row>
    <row r="12" spans="1:12" x14ac:dyDescent="0.25">
      <c r="A12" s="3">
        <v>100</v>
      </c>
      <c r="B12" s="3" t="s">
        <v>82</v>
      </c>
      <c r="C12" s="3"/>
      <c r="D12" s="3">
        <v>100</v>
      </c>
      <c r="E12" s="3" t="s">
        <v>83</v>
      </c>
      <c r="F12" s="3"/>
    </row>
    <row r="13" spans="1:12" x14ac:dyDescent="0.25">
      <c r="A13" s="3">
        <v>101</v>
      </c>
      <c r="B13" s="3" t="s">
        <v>84</v>
      </c>
      <c r="C13" s="3"/>
      <c r="D13" s="3">
        <v>101</v>
      </c>
      <c r="E13" s="3" t="s">
        <v>85</v>
      </c>
      <c r="F13" s="3"/>
    </row>
    <row r="14" spans="1:12" x14ac:dyDescent="0.25">
      <c r="A14" s="3">
        <v>102</v>
      </c>
      <c r="B14" s="3" t="s">
        <v>86</v>
      </c>
      <c r="C14" s="3"/>
      <c r="D14" s="3">
        <v>102</v>
      </c>
      <c r="E14" s="3" t="s">
        <v>87</v>
      </c>
      <c r="F14" s="3"/>
    </row>
    <row r="15" spans="1:12" x14ac:dyDescent="0.25">
      <c r="A15" s="3">
        <v>103</v>
      </c>
      <c r="B15" s="3" t="s">
        <v>88</v>
      </c>
      <c r="C15" s="3"/>
      <c r="D15" s="3">
        <v>103</v>
      </c>
      <c r="E15" s="3" t="s">
        <v>89</v>
      </c>
      <c r="F15" s="3"/>
    </row>
    <row r="16" spans="1:12" x14ac:dyDescent="0.25">
      <c r="A16" s="3">
        <v>104</v>
      </c>
      <c r="B16" s="3" t="s">
        <v>90</v>
      </c>
      <c r="C16" s="3"/>
      <c r="D16" s="3">
        <v>104</v>
      </c>
      <c r="E16" s="3" t="s">
        <v>91</v>
      </c>
      <c r="F16" s="3"/>
    </row>
    <row r="17" spans="1:6" x14ac:dyDescent="0.25">
      <c r="A17" s="3">
        <v>105</v>
      </c>
      <c r="B17" s="3" t="s">
        <v>92</v>
      </c>
      <c r="C17" s="3"/>
      <c r="D17" s="3">
        <v>105</v>
      </c>
      <c r="E17" s="3" t="s">
        <v>93</v>
      </c>
      <c r="F17" s="3"/>
    </row>
    <row r="18" spans="1:6" x14ac:dyDescent="0.25">
      <c r="A18" s="3">
        <v>106</v>
      </c>
      <c r="B18" s="3" t="s">
        <v>94</v>
      </c>
      <c r="C18" s="3"/>
      <c r="D18" s="3">
        <v>106</v>
      </c>
      <c r="E18" s="3" t="s">
        <v>95</v>
      </c>
      <c r="F18" s="3"/>
    </row>
    <row r="19" spans="1:6" x14ac:dyDescent="0.25">
      <c r="A19" s="3">
        <v>107</v>
      </c>
      <c r="B19" s="3" t="s">
        <v>96</v>
      </c>
      <c r="C19" s="3"/>
      <c r="D19" s="3"/>
      <c r="E19" s="3"/>
      <c r="F19" s="3"/>
    </row>
    <row r="20" spans="1:6" x14ac:dyDescent="0.25">
      <c r="A20" s="3">
        <v>108</v>
      </c>
      <c r="B20" s="3" t="s">
        <v>97</v>
      </c>
      <c r="C20" s="3"/>
      <c r="D20" s="3"/>
      <c r="E20" s="3"/>
      <c r="F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N35" sqref="N35"/>
    </sheetView>
  </sheetViews>
  <sheetFormatPr defaultRowHeight="15" x14ac:dyDescent="0.25"/>
  <cols>
    <col min="1" max="1" width="11.85546875" customWidth="1"/>
    <col min="2" max="2" width="11.140625" customWidth="1"/>
    <col min="3" max="3" width="23.42578125" customWidth="1"/>
  </cols>
  <sheetData>
    <row r="1" spans="1:9" x14ac:dyDescent="0.25">
      <c r="A1" s="2" t="s">
        <v>13</v>
      </c>
      <c r="B1" s="2" t="s">
        <v>14</v>
      </c>
      <c r="C1" s="2" t="s">
        <v>98</v>
      </c>
      <c r="F1" s="6"/>
      <c r="G1" s="9" t="s">
        <v>19</v>
      </c>
      <c r="H1" s="9" t="s">
        <v>20</v>
      </c>
      <c r="I1" s="9" t="s">
        <v>11</v>
      </c>
    </row>
    <row r="2" spans="1:9" x14ac:dyDescent="0.25">
      <c r="A2" s="3">
        <v>50</v>
      </c>
      <c r="B2" s="3" t="s">
        <v>99</v>
      </c>
      <c r="C2" s="3">
        <v>53.5</v>
      </c>
      <c r="F2" s="9" t="s">
        <v>100</v>
      </c>
      <c r="G2" s="6">
        <f>C2</f>
        <v>53.5</v>
      </c>
      <c r="H2" s="6">
        <v>60</v>
      </c>
      <c r="I2" s="7">
        <f>G2-H2</f>
        <v>-6.5</v>
      </c>
    </row>
    <row r="3" spans="1:9" x14ac:dyDescent="0.25">
      <c r="A3" s="3">
        <v>51</v>
      </c>
      <c r="B3" s="3" t="s">
        <v>101</v>
      </c>
      <c r="C3" s="3"/>
      <c r="F3" s="9"/>
      <c r="G3" s="6"/>
      <c r="H3" s="6"/>
      <c r="I3" s="8"/>
    </row>
    <row r="4" spans="1:9" x14ac:dyDescent="0.25">
      <c r="A4" s="3">
        <v>52</v>
      </c>
      <c r="B4" s="3" t="s">
        <v>102</v>
      </c>
      <c r="C4" s="3"/>
    </row>
    <row r="5" spans="1:9" x14ac:dyDescent="0.25">
      <c r="A5" s="3">
        <v>53</v>
      </c>
      <c r="B5" s="3" t="s">
        <v>103</v>
      </c>
      <c r="C5" s="3"/>
      <c r="I5" s="4" t="s">
        <v>29</v>
      </c>
    </row>
    <row r="6" spans="1:9" x14ac:dyDescent="0.25">
      <c r="A6" s="3">
        <v>54</v>
      </c>
      <c r="B6" s="3" t="s">
        <v>104</v>
      </c>
      <c r="C6" s="3"/>
      <c r="I6" s="5" t="s">
        <v>31</v>
      </c>
    </row>
    <row r="7" spans="1:9" x14ac:dyDescent="0.25">
      <c r="A7" s="3">
        <v>55</v>
      </c>
      <c r="B7" s="3" t="s">
        <v>105</v>
      </c>
      <c r="C7" s="3"/>
    </row>
    <row r="8" spans="1:9" x14ac:dyDescent="0.25">
      <c r="A8" s="3">
        <v>56</v>
      </c>
      <c r="B8" s="3" t="s">
        <v>106</v>
      </c>
      <c r="C8" s="3"/>
    </row>
    <row r="9" spans="1:9" x14ac:dyDescent="0.25">
      <c r="A9" s="3">
        <v>57</v>
      </c>
      <c r="B9" s="3" t="s">
        <v>107</v>
      </c>
      <c r="C9" s="3"/>
    </row>
    <row r="10" spans="1:9" x14ac:dyDescent="0.25">
      <c r="A10" s="3">
        <v>58</v>
      </c>
      <c r="B10" s="3" t="s">
        <v>108</v>
      </c>
      <c r="C10" s="3"/>
    </row>
    <row r="11" spans="1:9" x14ac:dyDescent="0.25">
      <c r="A11" s="3">
        <v>59</v>
      </c>
      <c r="B11" s="3" t="s">
        <v>109</v>
      </c>
      <c r="C11" s="3"/>
    </row>
    <row r="12" spans="1:9" x14ac:dyDescent="0.25">
      <c r="A12" s="3">
        <v>60</v>
      </c>
      <c r="B12" s="3" t="s">
        <v>110</v>
      </c>
      <c r="C12" s="3"/>
    </row>
    <row r="13" spans="1:9" x14ac:dyDescent="0.25">
      <c r="A13" s="3">
        <v>61</v>
      </c>
      <c r="B13" s="3" t="s">
        <v>111</v>
      </c>
      <c r="C13" s="3"/>
    </row>
    <row r="14" spans="1:9" x14ac:dyDescent="0.25">
      <c r="A14" s="3">
        <v>62</v>
      </c>
      <c r="B14" s="3" t="s">
        <v>112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Ferror_Pow</vt:lpstr>
      <vt:lpstr>ACP</vt:lpstr>
      <vt:lpstr>Cond_Spur</vt:lpstr>
      <vt:lpstr>Max_Dev</vt:lpstr>
      <vt:lpstr>ACS</vt:lpstr>
      <vt:lpstr>Blocking</vt:lpstr>
      <vt:lpstr>Spur_Res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2019-05-16T04:30:17Z</dcterms:created>
  <dcterms:modified xsi:type="dcterms:W3CDTF">2019-05-19T23:16:42Z</dcterms:modified>
</cp:coreProperties>
</file>