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cuments\commercial-radio-test-suite\scripts\"/>
    </mc:Choice>
  </mc:AlternateContent>
  <xr:revisionPtr revIDLastSave="0" documentId="13_ncr:1_{8FD41820-B53B-442A-BE01-2C7360B0271F}" xr6:coauthVersionLast="36" xr6:coauthVersionMax="36" xr10:uidLastSave="{00000000-0000-0000-0000-000000000000}"/>
  <bookViews>
    <workbookView xWindow="0" yWindow="0" windowWidth="28800" windowHeight="12225" tabRatio="933" activeTab="1" xr2:uid="{22AF6AA4-A614-41A9-982C-907FF5200154}"/>
  </bookViews>
  <sheets>
    <sheet name="Freq_Error_Power" sheetId="12" r:id="rId1"/>
    <sheet name="Max_Deviation" sheetId="13" r:id="rId2"/>
    <sheet name="Cond_Spurious_1" sheetId="4" r:id="rId3"/>
    <sheet name="Cond_Spurious_2" sheetId="3" r:id="rId4"/>
    <sheet name="Cond_Spurious_3" sheetId="1" r:id="rId5"/>
    <sheet name="Cond_Spurious_4" sheetId="5" r:id="rId6"/>
    <sheet name="Cond_Spurious_5" sheetId="6" r:id="rId7"/>
    <sheet name="ACP" sheetId="2" r:id="rId8"/>
    <sheet name="Analog_Demod" sheetId="7" r:id="rId9"/>
    <sheet name="ACS" sheetId="8" r:id="rId10"/>
    <sheet name="Blocking" sheetId="9" r:id="rId11"/>
    <sheet name="Spurious_Respons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1" l="1"/>
  <c r="I9" i="9" l="1"/>
  <c r="I8" i="9"/>
  <c r="H9" i="9"/>
  <c r="H8" i="9"/>
  <c r="G9" i="9"/>
  <c r="G8" i="9"/>
  <c r="F9" i="9"/>
  <c r="F8" i="9"/>
  <c r="F9" i="8"/>
  <c r="F8" i="8" l="1"/>
</calcChain>
</file>

<file path=xl/sharedStrings.xml><?xml version="1.0" encoding="utf-8"?>
<sst xmlns="http://schemas.openxmlformats.org/spreadsheetml/2006/main" count="357" uniqueCount="72">
  <si>
    <t>RBW</t>
  </si>
  <si>
    <t>VBW</t>
  </si>
  <si>
    <t>RF_level</t>
  </si>
  <si>
    <t>Attenuation</t>
  </si>
  <si>
    <t>Trace_peak</t>
  </si>
  <si>
    <t>Start_frequency</t>
  </si>
  <si>
    <t>Stop_frequency</t>
  </si>
  <si>
    <t>Transducer1</t>
  </si>
  <si>
    <t>Transducer2</t>
  </si>
  <si>
    <t>Transducer3</t>
  </si>
  <si>
    <t>DET POS</t>
  </si>
  <si>
    <t>CXTA40A-6A</t>
  </si>
  <si>
    <t>PE7388-30-30DB</t>
  </si>
  <si>
    <t>ASNZS4365_CONSPUR_TX</t>
  </si>
  <si>
    <t>MHz</t>
  </si>
  <si>
    <t>kHz</t>
  </si>
  <si>
    <t>Sweep_points</t>
  </si>
  <si>
    <t>NHP-700</t>
  </si>
  <si>
    <t>Trans1_ON?</t>
  </si>
  <si>
    <t>Trans2_ON?</t>
  </si>
  <si>
    <t>Trans3_ON?</t>
  </si>
  <si>
    <t>ON</t>
  </si>
  <si>
    <t>OFF</t>
  </si>
  <si>
    <t>RefLev_offset</t>
  </si>
  <si>
    <t>ABS</t>
  </si>
  <si>
    <t>Centre_frequency</t>
  </si>
  <si>
    <t>Span_frequency</t>
  </si>
  <si>
    <t>RF_leveloffset</t>
  </si>
  <si>
    <t>Trace_RMS</t>
  </si>
  <si>
    <t>Tx_CHBW</t>
  </si>
  <si>
    <t>AJ_CHBW</t>
  </si>
  <si>
    <t>AT_CHBW</t>
  </si>
  <si>
    <t>AJ_CHNUM</t>
  </si>
  <si>
    <t>AJ_SPACE</t>
  </si>
  <si>
    <t>AT_SPACE</t>
  </si>
  <si>
    <t>Power_mode</t>
  </si>
  <si>
    <t>Trace_ave_number</t>
  </si>
  <si>
    <t>Hz</t>
  </si>
  <si>
    <t>Demod_BW</t>
  </si>
  <si>
    <t>attenuation</t>
  </si>
  <si>
    <t>Demod_MT</t>
  </si>
  <si>
    <t>Cont_sweep</t>
  </si>
  <si>
    <t>ms</t>
  </si>
  <si>
    <t>Limit_line_1</t>
  </si>
  <si>
    <t>Limit_line_1_ON?</t>
  </si>
  <si>
    <t>Limit_line_2</t>
  </si>
  <si>
    <t>Limit_line_2_ON?</t>
  </si>
  <si>
    <t>ASNZS4295_CONSPUR_TX</t>
  </si>
  <si>
    <t>SML</t>
  </si>
  <si>
    <t>Frequency_RF</t>
  </si>
  <si>
    <t>Level_RF</t>
  </si>
  <si>
    <t>dBuV</t>
  </si>
  <si>
    <t>Frequency_AF</t>
  </si>
  <si>
    <t>Deviation</t>
  </si>
  <si>
    <t>Mod_state</t>
  </si>
  <si>
    <t>RF_power_on</t>
  </si>
  <si>
    <t>SMB</t>
  </si>
  <si>
    <t>fisrt IF</t>
  </si>
  <si>
    <t>Image</t>
  </si>
  <si>
    <t>HSA029914302</t>
  </si>
  <si>
    <t>1MHz</t>
  </si>
  <si>
    <t>2MHz</t>
  </si>
  <si>
    <t>5MHz</t>
  </si>
  <si>
    <t>10MHz</t>
  </si>
  <si>
    <t>OFFSET</t>
  </si>
  <si>
    <t>Dev_PerDivision</t>
  </si>
  <si>
    <t>AF_Couple</t>
  </si>
  <si>
    <t>AC</t>
  </si>
  <si>
    <t>DET RMS</t>
  </si>
  <si>
    <t>Level_AF</t>
  </si>
  <si>
    <t>AF_output_on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</si>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</sst>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0D3-97CA-4281-A30E-CF183A89EDA7}">
  <dimension ref="A1:C19"/>
  <sheetViews>
    <sheetView workbookViewId="0">
      <selection activeCell="B34" sqref="B34"/>
    </sheetView>
  </sheetViews>
  <sheetFormatPr defaultRowHeight="15" x14ac:dyDescent="0.25"/>
  <cols>
    <col min="1" max="1" width="17.5703125" customWidth="1"/>
    <col min="2" max="2" width="18.7109375" customWidth="1"/>
  </cols>
  <sheetData>
    <row r="1" spans="1:3" x14ac:dyDescent="0.25">
      <c r="A1" t="s">
        <v>25</v>
      </c>
      <c r="B1" s="1">
        <v>459.07499999999999</v>
      </c>
      <c r="C1" t="s">
        <v>14</v>
      </c>
    </row>
    <row r="2" spans="1:3" x14ac:dyDescent="0.25">
      <c r="A2" t="s">
        <v>26</v>
      </c>
      <c r="B2" s="1">
        <v>300</v>
      </c>
      <c r="C2" t="s">
        <v>37</v>
      </c>
    </row>
    <row r="3" spans="1:3" x14ac:dyDescent="0.25">
      <c r="A3" t="s">
        <v>0</v>
      </c>
      <c r="B3" s="1">
        <v>10</v>
      </c>
      <c r="C3" t="s">
        <v>37</v>
      </c>
    </row>
    <row r="4" spans="1:3" x14ac:dyDescent="0.25">
      <c r="A4" t="s">
        <v>1</v>
      </c>
      <c r="B4" s="1">
        <v>30</v>
      </c>
      <c r="C4" t="s">
        <v>37</v>
      </c>
    </row>
    <row r="5" spans="1:3" x14ac:dyDescent="0.25">
      <c r="A5" t="s">
        <v>2</v>
      </c>
      <c r="B5" s="1">
        <v>50</v>
      </c>
    </row>
    <row r="6" spans="1:3" x14ac:dyDescent="0.25">
      <c r="A6" t="s">
        <v>3</v>
      </c>
      <c r="B6" s="1">
        <v>35</v>
      </c>
    </row>
    <row r="7" spans="1:3" x14ac:dyDescent="0.25">
      <c r="A7" s="2" t="s">
        <v>23</v>
      </c>
      <c r="B7" s="3">
        <v>30.3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59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22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22</v>
      </c>
    </row>
    <row r="19" spans="1:2" x14ac:dyDescent="0.25">
      <c r="A19" t="s">
        <v>16</v>
      </c>
      <c r="B19" s="1">
        <v>10001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CA6F-2285-4D44-B80E-74E3BD4C7418}">
  <dimension ref="A1:F13"/>
  <sheetViews>
    <sheetView workbookViewId="0">
      <selection activeCell="R28" sqref="R28"/>
    </sheetView>
  </sheetViews>
  <sheetFormatPr defaultRowHeight="15" x14ac:dyDescent="0.25"/>
  <cols>
    <col min="2" max="2" width="14.28515625" customWidth="1"/>
    <col min="3" max="3" width="10" customWidth="1"/>
  </cols>
  <sheetData>
    <row r="1" spans="1:6" x14ac:dyDescent="0.25">
      <c r="A1" t="s">
        <v>48</v>
      </c>
      <c r="B1" t="s">
        <v>49</v>
      </c>
      <c r="C1">
        <v>459.07499999999999</v>
      </c>
      <c r="D1" t="s">
        <v>14</v>
      </c>
    </row>
    <row r="2" spans="1:6" x14ac:dyDescent="0.25">
      <c r="B2" t="s">
        <v>50</v>
      </c>
      <c r="C2">
        <v>15.5</v>
      </c>
      <c r="D2" t="s">
        <v>51</v>
      </c>
    </row>
    <row r="3" spans="1:6" x14ac:dyDescent="0.25">
      <c r="B3" t="s">
        <v>52</v>
      </c>
      <c r="C3">
        <v>1</v>
      </c>
      <c r="D3" t="s">
        <v>15</v>
      </c>
    </row>
    <row r="4" spans="1:6" x14ac:dyDescent="0.25">
      <c r="B4" t="s">
        <v>53</v>
      </c>
      <c r="C4">
        <v>1.5</v>
      </c>
      <c r="D4" t="s">
        <v>15</v>
      </c>
    </row>
    <row r="5" spans="1:6" x14ac:dyDescent="0.25">
      <c r="B5" t="s">
        <v>54</v>
      </c>
      <c r="C5" t="s">
        <v>21</v>
      </c>
    </row>
    <row r="6" spans="1:6" x14ac:dyDescent="0.25">
      <c r="B6" t="s">
        <v>55</v>
      </c>
      <c r="C6" t="s">
        <v>21</v>
      </c>
    </row>
    <row r="8" spans="1:6" x14ac:dyDescent="0.25">
      <c r="A8" t="s">
        <v>56</v>
      </c>
      <c r="B8" t="s">
        <v>49</v>
      </c>
      <c r="C8">
        <v>459.08749999999998</v>
      </c>
      <c r="D8" t="s">
        <v>14</v>
      </c>
      <c r="F8">
        <f>C1+0.0125</f>
        <v>459.08749999999998</v>
      </c>
    </row>
    <row r="9" spans="1:6" x14ac:dyDescent="0.25">
      <c r="B9" t="s">
        <v>50</v>
      </c>
      <c r="C9">
        <v>60</v>
      </c>
      <c r="D9" t="s">
        <v>51</v>
      </c>
      <c r="F9">
        <f>C1-0.0125</f>
        <v>459.0625</v>
      </c>
    </row>
    <row r="10" spans="1:6" x14ac:dyDescent="0.25">
      <c r="B10" t="s">
        <v>52</v>
      </c>
      <c r="C10">
        <v>400</v>
      </c>
      <c r="D10" t="s">
        <v>37</v>
      </c>
    </row>
    <row r="11" spans="1:6" x14ac:dyDescent="0.25">
      <c r="B11" t="s">
        <v>53</v>
      </c>
      <c r="C11">
        <v>1.5</v>
      </c>
      <c r="D11" t="s">
        <v>15</v>
      </c>
    </row>
    <row r="12" spans="1:6" x14ac:dyDescent="0.25">
      <c r="B12" t="s">
        <v>54</v>
      </c>
      <c r="C12" t="s">
        <v>21</v>
      </c>
    </row>
    <row r="13" spans="1:6" x14ac:dyDescent="0.25">
      <c r="B13" t="s">
        <v>55</v>
      </c>
      <c r="C1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F350-D199-4A4E-B78D-661C9E11B462}">
  <dimension ref="A1:I13"/>
  <sheetViews>
    <sheetView workbookViewId="0">
      <selection activeCell="R34" sqref="R34"/>
    </sheetView>
  </sheetViews>
  <sheetFormatPr defaultRowHeight="15" x14ac:dyDescent="0.25"/>
  <cols>
    <col min="2" max="2" width="14.28515625" customWidth="1"/>
  </cols>
  <sheetData>
    <row r="1" spans="1:9" x14ac:dyDescent="0.25">
      <c r="A1" t="s">
        <v>48</v>
      </c>
      <c r="B1" t="s">
        <v>49</v>
      </c>
      <c r="C1">
        <v>459.07499999999999</v>
      </c>
      <c r="D1" t="s">
        <v>14</v>
      </c>
    </row>
    <row r="2" spans="1:9" x14ac:dyDescent="0.25">
      <c r="B2" t="s">
        <v>50</v>
      </c>
      <c r="C2">
        <v>15.5</v>
      </c>
      <c r="D2" t="s">
        <v>51</v>
      </c>
    </row>
    <row r="3" spans="1:9" x14ac:dyDescent="0.25">
      <c r="B3" t="s">
        <v>52</v>
      </c>
      <c r="C3">
        <v>1</v>
      </c>
      <c r="D3" t="s">
        <v>15</v>
      </c>
    </row>
    <row r="4" spans="1:9" x14ac:dyDescent="0.25">
      <c r="B4" t="s">
        <v>53</v>
      </c>
      <c r="C4">
        <v>1.5</v>
      </c>
      <c r="D4" t="s">
        <v>15</v>
      </c>
    </row>
    <row r="5" spans="1:9" x14ac:dyDescent="0.25">
      <c r="B5" t="s">
        <v>54</v>
      </c>
      <c r="C5" t="s">
        <v>21</v>
      </c>
    </row>
    <row r="6" spans="1:9" x14ac:dyDescent="0.25">
      <c r="B6" t="s">
        <v>55</v>
      </c>
      <c r="C6" t="s">
        <v>21</v>
      </c>
      <c r="F6" s="1" t="s">
        <v>64</v>
      </c>
      <c r="G6" s="1"/>
      <c r="H6" s="1"/>
      <c r="I6" s="1"/>
    </row>
    <row r="7" spans="1:9" x14ac:dyDescent="0.25">
      <c r="F7" s="1" t="s">
        <v>60</v>
      </c>
      <c r="G7" s="1" t="s">
        <v>61</v>
      </c>
      <c r="H7" s="1" t="s">
        <v>62</v>
      </c>
      <c r="I7" s="1" t="s">
        <v>63</v>
      </c>
    </row>
    <row r="8" spans="1:9" x14ac:dyDescent="0.25">
      <c r="A8" t="s">
        <v>56</v>
      </c>
      <c r="B8" t="s">
        <v>49</v>
      </c>
      <c r="C8">
        <v>469.07499999999999</v>
      </c>
      <c r="D8" t="s">
        <v>14</v>
      </c>
      <c r="F8" s="1">
        <f>C1+1</f>
        <v>460.07499999999999</v>
      </c>
      <c r="G8" s="1">
        <f>C1+2</f>
        <v>461.07499999999999</v>
      </c>
      <c r="H8" s="1">
        <f>C1+5</f>
        <v>464.07499999999999</v>
      </c>
      <c r="I8" s="1">
        <f>C1+10</f>
        <v>469.07499999999999</v>
      </c>
    </row>
    <row r="9" spans="1:9" x14ac:dyDescent="0.25">
      <c r="B9" t="s">
        <v>50</v>
      </c>
      <c r="C9">
        <v>90</v>
      </c>
      <c r="D9" t="s">
        <v>51</v>
      </c>
      <c r="F9" s="1">
        <f>C1-1</f>
        <v>458.07499999999999</v>
      </c>
      <c r="G9" s="1">
        <f>C1-2</f>
        <v>457.07499999999999</v>
      </c>
      <c r="H9" s="1">
        <f>C1-5</f>
        <v>454.07499999999999</v>
      </c>
      <c r="I9" s="1">
        <f>C1-10</f>
        <v>449.07499999999999</v>
      </c>
    </row>
    <row r="10" spans="1:9" x14ac:dyDescent="0.25">
      <c r="B10" t="s">
        <v>52</v>
      </c>
      <c r="C10">
        <v>400</v>
      </c>
      <c r="D10" t="s">
        <v>37</v>
      </c>
    </row>
    <row r="11" spans="1:9" x14ac:dyDescent="0.25">
      <c r="B11" t="s">
        <v>53</v>
      </c>
      <c r="C11">
        <v>1.5</v>
      </c>
      <c r="D11" t="s">
        <v>15</v>
      </c>
    </row>
    <row r="12" spans="1:9" x14ac:dyDescent="0.25">
      <c r="B12" t="s">
        <v>54</v>
      </c>
      <c r="C12" t="s">
        <v>22</v>
      </c>
    </row>
    <row r="13" spans="1:9" x14ac:dyDescent="0.25">
      <c r="B13" t="s">
        <v>55</v>
      </c>
      <c r="C13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5996-E124-481C-98C8-DBBB1F7B3C21}">
  <dimension ref="A1:G13"/>
  <sheetViews>
    <sheetView workbookViewId="0">
      <selection activeCell="M31" sqref="M31"/>
    </sheetView>
  </sheetViews>
  <sheetFormatPr defaultRowHeight="15" x14ac:dyDescent="0.25"/>
  <cols>
    <col min="2" max="2" width="12.28515625" customWidth="1"/>
  </cols>
  <sheetData>
    <row r="1" spans="1:7" x14ac:dyDescent="0.25">
      <c r="A1" t="s">
        <v>48</v>
      </c>
      <c r="B1" t="s">
        <v>49</v>
      </c>
      <c r="C1">
        <v>459.07499999999999</v>
      </c>
      <c r="D1" t="s">
        <v>14</v>
      </c>
    </row>
    <row r="2" spans="1:7" x14ac:dyDescent="0.25">
      <c r="B2" t="s">
        <v>50</v>
      </c>
      <c r="C2">
        <v>15.5</v>
      </c>
      <c r="D2" t="s">
        <v>51</v>
      </c>
    </row>
    <row r="3" spans="1:7" x14ac:dyDescent="0.25">
      <c r="B3" t="s">
        <v>52</v>
      </c>
      <c r="C3">
        <v>1</v>
      </c>
      <c r="D3" t="s">
        <v>15</v>
      </c>
    </row>
    <row r="4" spans="1:7" x14ac:dyDescent="0.25">
      <c r="B4" t="s">
        <v>53</v>
      </c>
      <c r="C4">
        <v>1.5</v>
      </c>
      <c r="D4" t="s">
        <v>15</v>
      </c>
    </row>
    <row r="5" spans="1:7" x14ac:dyDescent="0.25">
      <c r="B5" t="s">
        <v>54</v>
      </c>
      <c r="C5" t="s">
        <v>21</v>
      </c>
    </row>
    <row r="6" spans="1:7" x14ac:dyDescent="0.25">
      <c r="B6" t="s">
        <v>55</v>
      </c>
      <c r="C6" t="s">
        <v>21</v>
      </c>
    </row>
    <row r="7" spans="1:7" x14ac:dyDescent="0.25">
      <c r="F7" t="s">
        <v>57</v>
      </c>
      <c r="G7" t="s">
        <v>58</v>
      </c>
    </row>
    <row r="8" spans="1:7" x14ac:dyDescent="0.25">
      <c r="A8" t="s">
        <v>56</v>
      </c>
      <c r="B8" t="s">
        <v>49</v>
      </c>
      <c r="C8">
        <v>381.375</v>
      </c>
      <c r="D8" t="s">
        <v>14</v>
      </c>
      <c r="F8">
        <v>38.85</v>
      </c>
      <c r="G8">
        <f>C1-2*F8</f>
        <v>381.375</v>
      </c>
    </row>
    <row r="9" spans="1:7" x14ac:dyDescent="0.25">
      <c r="B9" t="s">
        <v>50</v>
      </c>
      <c r="C9">
        <v>50</v>
      </c>
      <c r="D9" t="s">
        <v>51</v>
      </c>
    </row>
    <row r="10" spans="1:7" x14ac:dyDescent="0.25">
      <c r="B10" t="s">
        <v>52</v>
      </c>
      <c r="C10">
        <v>400</v>
      </c>
      <c r="D10" t="s">
        <v>37</v>
      </c>
    </row>
    <row r="11" spans="1:7" x14ac:dyDescent="0.25">
      <c r="B11" t="s">
        <v>53</v>
      </c>
      <c r="C11">
        <v>1.5</v>
      </c>
      <c r="D11" t="s">
        <v>15</v>
      </c>
    </row>
    <row r="12" spans="1:7" x14ac:dyDescent="0.25">
      <c r="B12" t="s">
        <v>54</v>
      </c>
      <c r="C12" t="s">
        <v>22</v>
      </c>
    </row>
    <row r="13" spans="1:7" x14ac:dyDescent="0.25">
      <c r="B13" t="s">
        <v>55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7F77-CFDB-4752-8C5D-50085C774468}">
  <dimension ref="A1:I14"/>
  <sheetViews>
    <sheetView tabSelected="1" workbookViewId="0">
      <selection activeCell="I12" sqref="I12"/>
    </sheetView>
  </sheetViews>
  <sheetFormatPr defaultRowHeight="15" x14ac:dyDescent="0.25"/>
  <cols>
    <col min="1" max="1" width="18.5703125" customWidth="1"/>
    <col min="6" max="6" width="17.28515625" customWidth="1"/>
    <col min="7" max="7" width="12.42578125" customWidth="1"/>
    <col min="8" max="8" width="11.85546875" customWidth="1"/>
  </cols>
  <sheetData>
    <row r="1" spans="1:9" x14ac:dyDescent="0.25">
      <c r="A1" t="s">
        <v>25</v>
      </c>
      <c r="B1" s="1">
        <v>459.07499999999999</v>
      </c>
      <c r="C1" t="s">
        <v>14</v>
      </c>
      <c r="E1" t="s">
        <v>48</v>
      </c>
      <c r="F1" t="s">
        <v>52</v>
      </c>
      <c r="G1" s="1">
        <v>1</v>
      </c>
      <c r="H1" s="1" t="s">
        <v>15</v>
      </c>
    </row>
    <row r="2" spans="1:9" x14ac:dyDescent="0.25">
      <c r="A2" t="s">
        <v>65</v>
      </c>
      <c r="B2" s="1">
        <v>1</v>
      </c>
      <c r="C2" t="s">
        <v>15</v>
      </c>
      <c r="F2" t="s">
        <v>69</v>
      </c>
      <c r="G2" s="1">
        <v>15</v>
      </c>
      <c r="H2" s="1" t="s">
        <v>71</v>
      </c>
    </row>
    <row r="3" spans="1:9" x14ac:dyDescent="0.25">
      <c r="A3" t="s">
        <v>38</v>
      </c>
      <c r="B3" s="1">
        <v>12.5</v>
      </c>
      <c r="C3" t="s">
        <v>15</v>
      </c>
      <c r="F3" t="s">
        <v>70</v>
      </c>
      <c r="G3" s="1" t="s">
        <v>21</v>
      </c>
      <c r="H3" s="1"/>
    </row>
    <row r="4" spans="1:9" x14ac:dyDescent="0.25">
      <c r="A4" t="s">
        <v>66</v>
      </c>
      <c r="B4" s="1" t="s">
        <v>67</v>
      </c>
      <c r="G4" s="1"/>
      <c r="H4" s="1"/>
    </row>
    <row r="5" spans="1:9" x14ac:dyDescent="0.25">
      <c r="A5" t="s">
        <v>2</v>
      </c>
      <c r="B5" s="1">
        <v>40</v>
      </c>
      <c r="G5" s="1"/>
      <c r="H5" s="1"/>
    </row>
    <row r="6" spans="1:9" x14ac:dyDescent="0.25">
      <c r="A6" t="s">
        <v>39</v>
      </c>
      <c r="B6" s="1">
        <v>20</v>
      </c>
      <c r="G6" s="1"/>
      <c r="H6" s="1"/>
    </row>
    <row r="7" spans="1:9" x14ac:dyDescent="0.25">
      <c r="A7" t="s">
        <v>27</v>
      </c>
      <c r="B7" s="1">
        <v>30.5</v>
      </c>
    </row>
    <row r="8" spans="1:9" x14ac:dyDescent="0.25">
      <c r="A8" t="s">
        <v>4</v>
      </c>
      <c r="B8" s="1" t="s">
        <v>10</v>
      </c>
    </row>
    <row r="9" spans="1:9" x14ac:dyDescent="0.25">
      <c r="A9" t="s">
        <v>40</v>
      </c>
      <c r="B9" s="1">
        <v>10</v>
      </c>
      <c r="C9" t="s">
        <v>42</v>
      </c>
    </row>
    <row r="10" spans="1:9" x14ac:dyDescent="0.25">
      <c r="A10" t="s">
        <v>41</v>
      </c>
      <c r="B10" s="1" t="s">
        <v>21</v>
      </c>
    </row>
    <row r="14" spans="1:9" x14ac:dyDescent="0.25">
      <c r="I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4145-4134-4FC3-8F63-D6C4D89CEE2E}">
  <dimension ref="A1:C19"/>
  <sheetViews>
    <sheetView workbookViewId="0">
      <selection activeCell="K17" sqref="K17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8.9999999999999993E-3</v>
      </c>
      <c r="C1" t="s">
        <v>14</v>
      </c>
    </row>
    <row r="2" spans="1:3" x14ac:dyDescent="0.25">
      <c r="A2" t="s">
        <v>6</v>
      </c>
      <c r="B2" s="1">
        <v>0.15</v>
      </c>
      <c r="C2" t="s">
        <v>14</v>
      </c>
    </row>
    <row r="3" spans="1:3" x14ac:dyDescent="0.25">
      <c r="A3" t="s">
        <v>0</v>
      </c>
      <c r="B3" s="1">
        <v>1</v>
      </c>
      <c r="C3" t="s">
        <v>15</v>
      </c>
    </row>
    <row r="4" spans="1:3" x14ac:dyDescent="0.25">
      <c r="A4" t="s">
        <v>1</v>
      </c>
      <c r="B4" s="1">
        <v>3</v>
      </c>
      <c r="C4" t="s">
        <v>15</v>
      </c>
    </row>
    <row r="5" spans="1:3" x14ac:dyDescent="0.25">
      <c r="A5" t="s">
        <v>2</v>
      </c>
      <c r="B5" s="1">
        <v>15</v>
      </c>
    </row>
    <row r="6" spans="1:3" x14ac:dyDescent="0.25">
      <c r="A6" t="s">
        <v>3</v>
      </c>
      <c r="B6" s="1">
        <v>25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21</v>
      </c>
    </row>
    <row r="19" spans="1:2" x14ac:dyDescent="0.25">
      <c r="A19" t="s">
        <v>16</v>
      </c>
      <c r="B19" s="1">
        <v>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310-3549-4CD6-8581-75AEAE5B04CC}">
  <dimension ref="A1:C19"/>
  <sheetViews>
    <sheetView workbookViewId="0">
      <selection activeCell="E21" sqref="E21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0.15</v>
      </c>
      <c r="C1" t="s">
        <v>14</v>
      </c>
    </row>
    <row r="2" spans="1:3" x14ac:dyDescent="0.25">
      <c r="A2" t="s">
        <v>6</v>
      </c>
      <c r="B2" s="1">
        <v>30</v>
      </c>
      <c r="C2" t="s">
        <v>14</v>
      </c>
    </row>
    <row r="3" spans="1:3" x14ac:dyDescent="0.25">
      <c r="A3" t="s">
        <v>0</v>
      </c>
      <c r="B3" s="1">
        <v>10</v>
      </c>
      <c r="C3" t="s">
        <v>15</v>
      </c>
    </row>
    <row r="4" spans="1:3" x14ac:dyDescent="0.25">
      <c r="A4" t="s">
        <v>1</v>
      </c>
      <c r="B4" s="1">
        <v>30</v>
      </c>
      <c r="C4" t="s">
        <v>15</v>
      </c>
    </row>
    <row r="5" spans="1:3" x14ac:dyDescent="0.25">
      <c r="A5" t="s">
        <v>2</v>
      </c>
      <c r="B5" s="1">
        <v>15</v>
      </c>
    </row>
    <row r="6" spans="1:3" x14ac:dyDescent="0.25">
      <c r="A6" t="s">
        <v>3</v>
      </c>
      <c r="B6" s="1">
        <v>25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21</v>
      </c>
    </row>
    <row r="19" spans="1:2" x14ac:dyDescent="0.25">
      <c r="A19" t="s">
        <v>16</v>
      </c>
      <c r="B19" s="1">
        <v>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F0A7-00AC-494E-9889-9F5659D5ECF1}">
  <dimension ref="A1:C19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30</v>
      </c>
      <c r="C1" t="s">
        <v>14</v>
      </c>
    </row>
    <row r="2" spans="1:3" x14ac:dyDescent="0.25">
      <c r="A2" t="s">
        <v>6</v>
      </c>
      <c r="B2" s="1">
        <v>700</v>
      </c>
      <c r="C2" t="s">
        <v>14</v>
      </c>
    </row>
    <row r="3" spans="1:3" x14ac:dyDescent="0.25">
      <c r="A3" t="s">
        <v>0</v>
      </c>
      <c r="B3" s="1">
        <v>100</v>
      </c>
      <c r="C3" t="s">
        <v>15</v>
      </c>
    </row>
    <row r="4" spans="1:3" x14ac:dyDescent="0.25">
      <c r="A4" t="s">
        <v>1</v>
      </c>
      <c r="B4" s="1">
        <v>300</v>
      </c>
      <c r="C4" t="s">
        <v>15</v>
      </c>
    </row>
    <row r="5" spans="1:3" x14ac:dyDescent="0.25">
      <c r="A5" t="s">
        <v>2</v>
      </c>
      <c r="B5" s="1">
        <v>40</v>
      </c>
    </row>
    <row r="6" spans="1:3" x14ac:dyDescent="0.25">
      <c r="A6" t="s">
        <v>3</v>
      </c>
      <c r="B6" s="1">
        <v>20</v>
      </c>
    </row>
    <row r="7" spans="1:3" x14ac:dyDescent="0.25">
      <c r="A7" s="2" t="s">
        <v>23</v>
      </c>
      <c r="B7" s="3">
        <v>30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22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21</v>
      </c>
    </row>
    <row r="19" spans="1:2" x14ac:dyDescent="0.25">
      <c r="A19" t="s">
        <v>16</v>
      </c>
      <c r="B19" s="1">
        <v>10001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CC1C-6519-460B-86B6-222BB0EC93AA}">
  <dimension ref="A1:C19"/>
  <sheetViews>
    <sheetView workbookViewId="0">
      <selection activeCell="H14" sqref="H14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700</v>
      </c>
      <c r="C1" t="s">
        <v>14</v>
      </c>
    </row>
    <row r="2" spans="1:3" x14ac:dyDescent="0.25">
      <c r="A2" t="s">
        <v>6</v>
      </c>
      <c r="B2" s="1">
        <v>1000</v>
      </c>
      <c r="C2" t="s">
        <v>14</v>
      </c>
    </row>
    <row r="3" spans="1:3" x14ac:dyDescent="0.25">
      <c r="A3" t="s">
        <v>0</v>
      </c>
      <c r="B3" s="1">
        <v>100</v>
      </c>
      <c r="C3" t="s">
        <v>15</v>
      </c>
    </row>
    <row r="4" spans="1:3" x14ac:dyDescent="0.25">
      <c r="A4" t="s">
        <v>1</v>
      </c>
      <c r="B4" s="1">
        <v>300</v>
      </c>
      <c r="C4" t="s">
        <v>15</v>
      </c>
    </row>
    <row r="5" spans="1:3" x14ac:dyDescent="0.25">
      <c r="A5" t="s">
        <v>2</v>
      </c>
      <c r="B5" s="1">
        <v>0</v>
      </c>
    </row>
    <row r="6" spans="1:3" x14ac:dyDescent="0.25">
      <c r="A6" t="s">
        <v>3</v>
      </c>
      <c r="B6" s="1">
        <v>10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s="2" t="s">
        <v>18</v>
      </c>
      <c r="B10" s="2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21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21</v>
      </c>
    </row>
    <row r="19" spans="1:2" x14ac:dyDescent="0.25">
      <c r="A19" t="s">
        <v>16</v>
      </c>
      <c r="B19" s="1">
        <v>20001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6BE9-0045-4E41-A160-7C4F8A470090}">
  <dimension ref="A1:C19"/>
  <sheetViews>
    <sheetView workbookViewId="0">
      <selection activeCell="L19" sqref="L19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1000</v>
      </c>
      <c r="C1" t="s">
        <v>14</v>
      </c>
    </row>
    <row r="2" spans="1:3" x14ac:dyDescent="0.25">
      <c r="A2" t="s">
        <v>6</v>
      </c>
      <c r="B2" s="1">
        <v>4000</v>
      </c>
      <c r="C2" t="s">
        <v>14</v>
      </c>
    </row>
    <row r="3" spans="1:3" x14ac:dyDescent="0.25">
      <c r="A3" t="s">
        <v>0</v>
      </c>
      <c r="B3" s="1">
        <v>1000</v>
      </c>
      <c r="C3" t="s">
        <v>15</v>
      </c>
    </row>
    <row r="4" spans="1:3" x14ac:dyDescent="0.25">
      <c r="A4" t="s">
        <v>1</v>
      </c>
      <c r="B4" s="1">
        <v>3000</v>
      </c>
      <c r="C4" t="s">
        <v>15</v>
      </c>
    </row>
    <row r="5" spans="1:3" x14ac:dyDescent="0.25">
      <c r="A5" t="s">
        <v>2</v>
      </c>
      <c r="B5" s="1">
        <v>-10</v>
      </c>
    </row>
    <row r="6" spans="1:3" x14ac:dyDescent="0.25">
      <c r="A6" t="s">
        <v>3</v>
      </c>
      <c r="B6" s="1">
        <v>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21</v>
      </c>
    </row>
    <row r="15" spans="1:3" x14ac:dyDescent="0.25">
      <c r="A15" t="s">
        <v>43</v>
      </c>
      <c r="B15" t="s">
        <v>13</v>
      </c>
    </row>
    <row r="16" spans="1:3" x14ac:dyDescent="0.25">
      <c r="A16" t="s">
        <v>44</v>
      </c>
      <c r="B16" t="s">
        <v>22</v>
      </c>
    </row>
    <row r="17" spans="1:2" x14ac:dyDescent="0.25">
      <c r="A17" t="s">
        <v>45</v>
      </c>
      <c r="B17" t="s">
        <v>47</v>
      </c>
    </row>
    <row r="18" spans="1:2" x14ac:dyDescent="0.25">
      <c r="A18" t="s">
        <v>46</v>
      </c>
      <c r="B18" t="s">
        <v>21</v>
      </c>
    </row>
    <row r="19" spans="1:2" x14ac:dyDescent="0.25">
      <c r="A19" t="s">
        <v>16</v>
      </c>
      <c r="B19" s="1">
        <v>30001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EE36-DC31-4E47-A817-598257EB3993}">
  <dimension ref="A1:C17"/>
  <sheetViews>
    <sheetView workbookViewId="0">
      <selection activeCell="G31" sqref="G31"/>
    </sheetView>
  </sheetViews>
  <sheetFormatPr defaultRowHeight="15" x14ac:dyDescent="0.25"/>
  <cols>
    <col min="1" max="1" width="18.5703125" customWidth="1"/>
    <col min="2" max="2" width="11.7109375" customWidth="1"/>
  </cols>
  <sheetData>
    <row r="1" spans="1:3" x14ac:dyDescent="0.25">
      <c r="A1" s="1" t="s">
        <v>25</v>
      </c>
      <c r="B1" s="1">
        <v>459.07499999999999</v>
      </c>
      <c r="C1" t="s">
        <v>14</v>
      </c>
    </row>
    <row r="2" spans="1:3" x14ac:dyDescent="0.25">
      <c r="A2" s="1" t="s">
        <v>26</v>
      </c>
      <c r="B2" s="1">
        <v>62.4</v>
      </c>
      <c r="C2" t="s">
        <v>15</v>
      </c>
    </row>
    <row r="3" spans="1:3" x14ac:dyDescent="0.25">
      <c r="A3" s="1" t="s">
        <v>0</v>
      </c>
      <c r="B3" s="1">
        <v>100</v>
      </c>
      <c r="C3" t="s">
        <v>37</v>
      </c>
    </row>
    <row r="4" spans="1:3" x14ac:dyDescent="0.25">
      <c r="A4" s="1" t="s">
        <v>1</v>
      </c>
      <c r="B4" s="1">
        <v>1000</v>
      </c>
      <c r="C4" t="s">
        <v>37</v>
      </c>
    </row>
    <row r="5" spans="1:3" x14ac:dyDescent="0.25">
      <c r="A5" s="1" t="s">
        <v>2</v>
      </c>
      <c r="B5" s="1">
        <v>40</v>
      </c>
    </row>
    <row r="6" spans="1:3" x14ac:dyDescent="0.25">
      <c r="A6" s="1" t="s">
        <v>3</v>
      </c>
      <c r="B6" s="1">
        <v>20</v>
      </c>
    </row>
    <row r="7" spans="1:3" x14ac:dyDescent="0.25">
      <c r="A7" s="1" t="s">
        <v>27</v>
      </c>
      <c r="B7" s="1">
        <v>30.5</v>
      </c>
    </row>
    <row r="8" spans="1:3" x14ac:dyDescent="0.25">
      <c r="A8" s="1" t="s">
        <v>28</v>
      </c>
      <c r="B8" s="1" t="s">
        <v>68</v>
      </c>
    </row>
    <row r="9" spans="1:3" x14ac:dyDescent="0.25">
      <c r="A9" s="1"/>
      <c r="B9" s="1"/>
    </row>
    <row r="10" spans="1:3" x14ac:dyDescent="0.25">
      <c r="A10" s="1" t="s">
        <v>29</v>
      </c>
      <c r="B10" s="1">
        <v>10</v>
      </c>
      <c r="C10" t="s">
        <v>15</v>
      </c>
    </row>
    <row r="11" spans="1:3" x14ac:dyDescent="0.25">
      <c r="A11" s="1" t="s">
        <v>30</v>
      </c>
      <c r="B11" s="1">
        <v>10</v>
      </c>
      <c r="C11" t="s">
        <v>15</v>
      </c>
    </row>
    <row r="12" spans="1:3" x14ac:dyDescent="0.25">
      <c r="A12" s="1" t="s">
        <v>31</v>
      </c>
      <c r="B12" s="1">
        <v>10</v>
      </c>
      <c r="C12" t="s">
        <v>15</v>
      </c>
    </row>
    <row r="13" spans="1:3" x14ac:dyDescent="0.25">
      <c r="A13" s="1" t="s">
        <v>32</v>
      </c>
      <c r="B13" s="1">
        <v>2</v>
      </c>
    </row>
    <row r="14" spans="1:3" x14ac:dyDescent="0.25">
      <c r="A14" s="1" t="s">
        <v>33</v>
      </c>
      <c r="B14" s="1">
        <v>12.5</v>
      </c>
      <c r="C14" t="s">
        <v>15</v>
      </c>
    </row>
    <row r="15" spans="1:3" x14ac:dyDescent="0.25">
      <c r="A15" s="1" t="s">
        <v>34</v>
      </c>
      <c r="B15" s="1">
        <v>25</v>
      </c>
      <c r="C15" t="s">
        <v>15</v>
      </c>
    </row>
    <row r="16" spans="1:3" x14ac:dyDescent="0.25">
      <c r="A16" s="1" t="s">
        <v>35</v>
      </c>
      <c r="B16" s="1" t="s">
        <v>24</v>
      </c>
    </row>
    <row r="17" spans="1:2" x14ac:dyDescent="0.25">
      <c r="A17" s="1" t="s">
        <v>36</v>
      </c>
      <c r="B17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7FBA-DBF4-48D9-B809-09DCB62CA640}">
  <dimension ref="A1:C10"/>
  <sheetViews>
    <sheetView workbookViewId="0">
      <selection activeCell="N33" sqref="N33"/>
    </sheetView>
  </sheetViews>
  <sheetFormatPr defaultRowHeight="15" x14ac:dyDescent="0.25"/>
  <cols>
    <col min="1" max="1" width="17.7109375" customWidth="1"/>
  </cols>
  <sheetData>
    <row r="1" spans="1:3" x14ac:dyDescent="0.25">
      <c r="A1" t="s">
        <v>25</v>
      </c>
      <c r="B1" s="1">
        <v>459.07499999999999</v>
      </c>
      <c r="C1" t="s">
        <v>14</v>
      </c>
    </row>
    <row r="2" spans="1:3" x14ac:dyDescent="0.25">
      <c r="A2" t="s">
        <v>65</v>
      </c>
      <c r="B2" s="1">
        <v>1</v>
      </c>
      <c r="C2" t="s">
        <v>15</v>
      </c>
    </row>
    <row r="3" spans="1:3" x14ac:dyDescent="0.25">
      <c r="A3" t="s">
        <v>38</v>
      </c>
      <c r="B3" s="1">
        <v>12.5</v>
      </c>
      <c r="C3" t="s">
        <v>15</v>
      </c>
    </row>
    <row r="4" spans="1:3" x14ac:dyDescent="0.25">
      <c r="A4" t="s">
        <v>66</v>
      </c>
      <c r="B4" s="1" t="s">
        <v>67</v>
      </c>
    </row>
    <row r="5" spans="1:3" x14ac:dyDescent="0.25">
      <c r="A5" t="s">
        <v>2</v>
      </c>
      <c r="B5" s="1">
        <v>40</v>
      </c>
    </row>
    <row r="6" spans="1:3" x14ac:dyDescent="0.25">
      <c r="A6" t="s">
        <v>39</v>
      </c>
      <c r="B6" s="1">
        <v>20</v>
      </c>
    </row>
    <row r="7" spans="1:3" x14ac:dyDescent="0.25">
      <c r="A7" t="s">
        <v>27</v>
      </c>
      <c r="B7" s="1">
        <v>30.5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40</v>
      </c>
      <c r="B9" s="1">
        <v>10</v>
      </c>
      <c r="C9" t="s">
        <v>42</v>
      </c>
    </row>
    <row r="10" spans="1:3" x14ac:dyDescent="0.25">
      <c r="A10" t="s">
        <v>41</v>
      </c>
      <c r="B10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Freq_Error_Power</vt:lpstr>
      <vt:lpstr>Max_Deviation</vt:lpstr>
      <vt:lpstr>Cond_Spurious_1</vt:lpstr>
      <vt:lpstr>Cond_Spurious_2</vt:lpstr>
      <vt:lpstr>Cond_Spurious_3</vt:lpstr>
      <vt:lpstr>Cond_Spurious_4</vt:lpstr>
      <vt:lpstr>Cond_Spurious_5</vt:lpstr>
      <vt:lpstr>ACP</vt:lpstr>
      <vt:lpstr>Analog_Demod</vt:lpstr>
      <vt:lpstr>ACS</vt:lpstr>
      <vt:lpstr>Blocking</vt:lpstr>
      <vt:lpstr>Spurious_Response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2019-05-01T05:45:22Z</dcterms:created>
  <dcterms:modified xsi:type="dcterms:W3CDTF">2019-05-09T07:29:03Z</dcterms:modified>
</cp:coreProperties>
</file>