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96" windowWidth="19200" windowHeight="11640" tabRatio="706" activeTab="4"/>
  </bookViews>
  <sheets>
    <sheet name="修订历史" sheetId="1" r:id="rId1"/>
    <sheet name="目录" sheetId="2" r:id="rId2"/>
    <sheet name="dist_buyer" sheetId="53" r:id="rId3"/>
    <sheet name="dist_integral_rule" sheetId="54" r:id="rId4"/>
    <sheet name="dist_integral_flow" sheetId="55" r:id="rId5"/>
    <sheet name="dist_agent" sheetId="25" r:id="rId6"/>
    <sheet name="dist_grow_up_rule" sheetId="51" r:id="rId7"/>
    <sheet name="dist_grow_up_flow" sheetId="52" r:id="rId8"/>
  </sheets>
  <externalReferences>
    <externalReference r:id="rId9"/>
  </externalReferences>
  <calcPr calcId="162913"/>
  <fileRecoveryPr repairLoad="1"/>
</workbook>
</file>

<file path=xl/calcChain.xml><?xml version="1.0" encoding="utf-8"?>
<calcChain xmlns="http://schemas.openxmlformats.org/spreadsheetml/2006/main">
  <c r="J18" i="55" l="1"/>
  <c r="J17" i="55"/>
  <c r="J15" i="55"/>
  <c r="J14" i="55"/>
  <c r="J13" i="55"/>
  <c r="J12" i="55"/>
  <c r="J11" i="55"/>
  <c r="J10" i="55"/>
  <c r="J9" i="55"/>
  <c r="J8" i="55"/>
  <c r="J7" i="55"/>
  <c r="J6" i="55"/>
  <c r="J5" i="55"/>
  <c r="J4" i="55"/>
  <c r="J3" i="55"/>
  <c r="J15" i="54"/>
  <c r="J14" i="54"/>
  <c r="J13" i="54"/>
  <c r="J12" i="54"/>
  <c r="J11" i="54"/>
  <c r="J10" i="54"/>
  <c r="J9" i="54"/>
  <c r="J8" i="54"/>
  <c r="J7" i="54"/>
  <c r="J6" i="54"/>
  <c r="J5" i="54"/>
  <c r="J4" i="54"/>
  <c r="J3" i="54"/>
  <c r="J14" i="53"/>
  <c r="J5" i="52"/>
  <c r="J6" i="52"/>
  <c r="J7" i="52"/>
  <c r="J8" i="52"/>
  <c r="J9" i="52"/>
  <c r="J10" i="52"/>
  <c r="J11" i="52"/>
  <c r="J4" i="52"/>
  <c r="J3" i="52"/>
  <c r="J5" i="51"/>
  <c r="J6" i="51"/>
  <c r="J7" i="51"/>
  <c r="J8" i="51"/>
  <c r="J9" i="51"/>
  <c r="J10" i="51"/>
  <c r="J11" i="51"/>
  <c r="J12" i="51"/>
  <c r="J4" i="51"/>
  <c r="J3" i="51"/>
  <c r="J18" i="52"/>
  <c r="J17" i="52"/>
  <c r="J15" i="52"/>
  <c r="J14" i="52"/>
  <c r="J13" i="52"/>
  <c r="J12" i="52"/>
  <c r="J19" i="51"/>
  <c r="J18" i="51"/>
  <c r="J16" i="51"/>
  <c r="J15" i="51"/>
  <c r="J14" i="51"/>
  <c r="J13" i="51"/>
  <c r="J27" i="25"/>
  <c r="J26" i="25"/>
  <c r="J24" i="25"/>
  <c r="J23" i="25"/>
  <c r="J22" i="25"/>
  <c r="J21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4" i="25"/>
  <c r="J3" i="25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3" i="53"/>
  <c r="J12" i="53"/>
  <c r="J11" i="53"/>
  <c r="J10" i="53"/>
  <c r="J9" i="53"/>
  <c r="J8" i="53"/>
  <c r="J7" i="53"/>
  <c r="J6" i="53"/>
  <c r="J5" i="53"/>
  <c r="J4" i="53"/>
  <c r="J3" i="53"/>
  <c r="D11" i="2" l="1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<sst xmlns="http://schemas.openxmlformats.org/spreadsheetml/2006/main" count="479" uniqueCount="201">
  <si>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</si>
  <si>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</si>
  <si>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</si>
  <si>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</si>
  <si>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</si>
  <si>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</si>
  <si>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</si>
  <si>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</si>
  <si>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</si>
  <si>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</si>
  <si>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</si>
  <si>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</si>
  <si>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</si>
  <si>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</si>
  <si>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rst-dist 分销系统说明文档,所有表约定均以dist开头，以表示分销系统类数据表。
rst distribution system 分销系统</t>
    <phoneticPr fontId="1" type="noConversion"/>
  </si>
  <si>
    <t>dist_agent</t>
    <phoneticPr fontId="1" type="noConversion"/>
  </si>
  <si>
    <t>Table Name:</t>
    <phoneticPr fontId="1" type="noConversion"/>
  </si>
  <si>
    <t>Description: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</si>
  <si>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</si>
  <si>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</si>
  <si>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</si>
  <si>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</si>
  <si>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</si>
  <si>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</si>
  <si>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</si>
  <si>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</si>
  <si>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</si>
  <si>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</si>
  <si>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</si>
  <si>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</si>
  <si>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</si>
  <si>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</si>
  <si>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微信号，关联微信信息</t>
    <phoneticPr fontId="1" type="noConversion"/>
  </si>
  <si>
    <t>wc_user.open_id</t>
    <phoneticPr fontId="1" type="noConversion"/>
  </si>
  <si>
    <t>grow_up</t>
    <phoneticPr fontId="1" type="noConversion"/>
  </si>
  <si>
    <t>成长值</t>
    <phoneticPr fontId="1" type="noConversion"/>
  </si>
  <si>
    <t>int</t>
    <phoneticPr fontId="1" type="noConversion"/>
  </si>
  <si>
    <t>integral</t>
    <phoneticPr fontId="1" type="noConversion"/>
  </si>
  <si>
    <t>积分</t>
    <phoneticPr fontId="1" type="noConversion"/>
  </si>
  <si>
    <t>name</t>
    <phoneticPr fontId="1" type="noConversion"/>
  </si>
  <si>
    <t>姓名</t>
    <phoneticPr fontId="1" type="noConversion"/>
  </si>
  <si>
    <t>nick_name</t>
    <phoneticPr fontId="1" type="noConversion"/>
  </si>
  <si>
    <t>昵称</t>
    <phoneticPr fontId="1" type="noConversion"/>
  </si>
  <si>
    <t>password</t>
    <phoneticPr fontId="1" type="noConversion"/>
  </si>
  <si>
    <t>密码</t>
    <phoneticPr fontId="1" type="noConversion"/>
  </si>
  <si>
    <t>mobile_no</t>
    <phoneticPr fontId="1" type="noConversion"/>
  </si>
  <si>
    <t>手机号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</si>
  <si>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</si>
  <si>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</si>
  <si>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</si>
  <si>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</si>
  <si>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level</t>
    <phoneticPr fontId="1" type="noConversion"/>
  </si>
  <si>
    <t>粉丝级别</t>
    <phoneticPr fontId="1" type="noConversion"/>
  </si>
  <si>
    <t>char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</si>
  <si>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：铜牌，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</si>
  <si>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email</t>
    <phoneticPr fontId="1" type="noConversion"/>
  </si>
  <si>
    <t>邮箱地址</t>
    <phoneticPr fontId="1" type="noConversion"/>
  </si>
  <si>
    <t>del_flag</t>
    <phoneticPr fontId="1" type="noConversion"/>
  </si>
  <si>
    <t>用户标记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</si>
  <si>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</si>
  <si>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remarks</t>
    <phoneticPr fontId="1" type="noConversion"/>
  </si>
  <si>
    <t>备注</t>
    <phoneticPr fontId="1" type="noConversion"/>
  </si>
  <si>
    <t>create_date</t>
    <phoneticPr fontId="1" type="noConversion"/>
  </si>
  <si>
    <t>datetime</t>
    <phoneticPr fontId="1" type="noConversion"/>
  </si>
  <si>
    <t>update_date</t>
    <phoneticPr fontId="1" type="noConversion"/>
  </si>
  <si>
    <t>最后更新时间</t>
    <phoneticPr fontId="1" type="noConversion"/>
  </si>
  <si>
    <t>代理商</t>
    <phoneticPr fontId="1" type="noConversion"/>
  </si>
  <si>
    <t>dis_agent</t>
    <phoneticPr fontId="1" type="noConversion"/>
  </si>
  <si>
    <t>代理商信息</t>
    <phoneticPr fontId="1" type="noConversion"/>
  </si>
  <si>
    <t>代理商编号</t>
    <phoneticPr fontId="1" type="noConversion"/>
  </si>
  <si>
    <t>dist_grow_up_flow</t>
    <phoneticPr fontId="1" type="noConversion"/>
  </si>
  <si>
    <t>代理商成长值流水</t>
    <phoneticPr fontId="1" type="noConversion"/>
  </si>
  <si>
    <t>流水编号</t>
    <phoneticPr fontId="1" type="noConversion"/>
  </si>
  <si>
    <t>agent_id</t>
    <phoneticPr fontId="1" type="noConversion"/>
  </si>
  <si>
    <t>代理商编号</t>
    <phoneticPr fontId="1" type="noConversion"/>
  </si>
  <si>
    <t>dist_agent.id</t>
    <phoneticPr fontId="1" type="noConversion"/>
  </si>
  <si>
    <t>grou_up</t>
    <phoneticPr fontId="1" type="noConversion"/>
  </si>
  <si>
    <t>type</t>
    <phoneticPr fontId="1" type="noConversion"/>
  </si>
  <si>
    <t>成长值类型</t>
    <phoneticPr fontId="1" type="noConversion"/>
  </si>
  <si>
    <r>
      <t>00</t>
    </r>
    <r>
      <rPr>
        <sz val="11"/>
        <color theme="1"/>
        <rFont val="宋体"/>
        <family val="3"/>
        <charset val="134"/>
      </rPr>
      <t>：购买商品</t>
    </r>
    <r>
      <rPr>
        <sz val="11"/>
        <color theme="1"/>
        <rFont val="Courier New"/>
        <family val="3"/>
      </rPr>
      <t xml:space="preserve"> 01</t>
    </r>
    <r>
      <rPr>
        <sz val="11"/>
        <color theme="1"/>
        <rFont val="宋体"/>
        <family val="3"/>
        <charset val="134"/>
      </rPr>
      <t>：转发商品</t>
    </r>
    <r>
      <rPr>
        <sz val="11"/>
        <color theme="1"/>
        <rFont val="Courier New"/>
        <family val="3"/>
      </rPr>
      <t xml:space="preserve"> 02</t>
    </r>
    <r>
      <rPr>
        <sz val="11"/>
        <color theme="1"/>
        <rFont val="宋体"/>
        <family val="3"/>
        <charset val="134"/>
      </rPr>
      <t>：转发文章</t>
    </r>
    <r>
      <rPr>
        <sz val="11"/>
        <color theme="1"/>
        <rFont val="Courier New"/>
        <family val="3"/>
      </rPr>
      <t xml:space="preserve"> 
03</t>
    </r>
    <r>
      <rPr>
        <sz val="11"/>
        <color theme="1"/>
        <rFont val="宋体"/>
        <family val="3"/>
        <charset val="134"/>
      </rPr>
      <t>：签到</t>
    </r>
    <r>
      <rPr>
        <sz val="11"/>
        <color theme="1"/>
        <rFont val="Courier New"/>
        <family val="3"/>
      </rPr>
      <t xml:space="preserve"> 04</t>
    </r>
    <r>
      <rPr>
        <sz val="11"/>
        <color theme="1"/>
        <rFont val="宋体"/>
        <family val="3"/>
        <charset val="134"/>
      </rPr>
      <t>：粉丝完成广告</t>
    </r>
    <r>
      <rPr>
        <sz val="11"/>
        <color theme="1"/>
        <rFont val="Courier New"/>
        <family val="3"/>
      </rPr>
      <t xml:space="preserve"> 05</t>
    </r>
    <r>
      <rPr>
        <sz val="11"/>
        <color theme="1"/>
        <rFont val="宋体"/>
        <family val="3"/>
        <charset val="134"/>
      </rPr>
      <t>：新增粉丝
06：新增代理商</t>
    </r>
    <phoneticPr fontId="1" type="noConversion"/>
  </si>
  <si>
    <t>创建时间</t>
    <phoneticPr fontId="1" type="noConversion"/>
  </si>
  <si>
    <t>mall_buyer</t>
    <phoneticPr fontId="1" type="noConversion"/>
  </si>
  <si>
    <t>DDL</t>
    <phoneticPr fontId="1" type="noConversion"/>
  </si>
  <si>
    <t>Description: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</si>
  <si>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</si>
  <si>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</si>
  <si>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</si>
  <si>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</si>
  <si>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</si>
  <si>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</si>
  <si>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顾客编号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</si>
  <si>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</si>
  <si>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</si>
  <si>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</si>
  <si>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</si>
  <si>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微信号，关联微信信息</t>
    <phoneticPr fontId="1" type="noConversion"/>
  </si>
  <si>
    <t>Y</t>
    <phoneticPr fontId="1" type="noConversion"/>
  </si>
  <si>
    <t>varchar</t>
    <phoneticPr fontId="1" type="noConversion"/>
  </si>
  <si>
    <t>wc_user.open_id</t>
    <phoneticPr fontId="1" type="noConversion"/>
  </si>
  <si>
    <t>grow_up</t>
    <phoneticPr fontId="1" type="noConversion"/>
  </si>
  <si>
    <t>成长值</t>
    <phoneticPr fontId="1" type="noConversion"/>
  </si>
  <si>
    <t>Y</t>
    <phoneticPr fontId="1" type="noConversion"/>
  </si>
  <si>
    <t>int</t>
    <phoneticPr fontId="1" type="noConversion"/>
  </si>
  <si>
    <t>integral</t>
    <phoneticPr fontId="1" type="noConversion"/>
  </si>
  <si>
    <t>积分</t>
    <phoneticPr fontId="1" type="noConversion"/>
  </si>
  <si>
    <t>Y</t>
    <phoneticPr fontId="1" type="noConversion"/>
  </si>
  <si>
    <t>int</t>
    <phoneticPr fontId="1" type="noConversion"/>
  </si>
  <si>
    <t>total_amt</t>
    <phoneticPr fontId="1" type="noConversion"/>
  </si>
  <si>
    <t>顾客钱包（余额）</t>
    <phoneticPr fontId="1" type="noConversion"/>
  </si>
  <si>
    <t>name</t>
    <phoneticPr fontId="1" type="noConversion"/>
  </si>
  <si>
    <t>姓名</t>
    <phoneticPr fontId="1" type="noConversion"/>
  </si>
  <si>
    <t>login_name</t>
    <phoneticPr fontId="1" type="noConversion"/>
  </si>
  <si>
    <t>登陆名</t>
    <phoneticPr fontId="1" type="noConversion"/>
  </si>
  <si>
    <t>varchar</t>
    <phoneticPr fontId="1" type="noConversion"/>
  </si>
  <si>
    <t>password</t>
    <phoneticPr fontId="1" type="noConversion"/>
  </si>
  <si>
    <t>密码</t>
    <phoneticPr fontId="1" type="noConversion"/>
  </si>
  <si>
    <t>mobile_no</t>
    <phoneticPr fontId="1" type="noConversion"/>
  </si>
  <si>
    <t>手机号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</si>
  <si>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</si>
  <si>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</si>
  <si>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</si>
  <si>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</si>
  <si>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level</t>
    <phoneticPr fontId="1" type="noConversion"/>
  </si>
  <si>
    <t>粉丝级别</t>
    <phoneticPr fontId="1" type="noConversion"/>
  </si>
  <si>
    <t>char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</si>
  <si>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：注册会员，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</si>
  <si>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email</t>
    <phoneticPr fontId="1" type="noConversion"/>
  </si>
  <si>
    <t>邮箱地址</t>
    <phoneticPr fontId="1" type="noConversion"/>
  </si>
  <si>
    <t>birthday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</si>
  <si>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</si>
  <si>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</si>
  <si>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</si>
  <si>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</si>
  <si>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</si>
  <si>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del_flag</t>
    <phoneticPr fontId="1" type="noConversion"/>
  </si>
  <si>
    <t>用户标记</t>
    <phoneticPr fontId="1" type="noConversion"/>
  </si>
  <si>
    <t>N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</si>
  <si>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</si>
  <si>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remarks</t>
    <phoneticPr fontId="1" type="noConversion"/>
  </si>
  <si>
    <t>备注</t>
    <phoneticPr fontId="1" type="noConversion"/>
  </si>
  <si>
    <t>create_date</t>
    <phoneticPr fontId="1" type="noConversion"/>
  </si>
  <si>
    <t>创建（注册）时间</t>
    <phoneticPr fontId="1" type="noConversion"/>
  </si>
  <si>
    <t>datetime</t>
    <phoneticPr fontId="1" type="noConversion"/>
  </si>
  <si>
    <t>update_date</t>
    <phoneticPr fontId="1" type="noConversion"/>
  </si>
  <si>
    <t>最后更新时间</t>
    <phoneticPr fontId="1" type="noConversion"/>
  </si>
  <si>
    <t>返回目录</t>
    <phoneticPr fontId="1" type="noConversion"/>
  </si>
  <si>
    <t>SEQ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</si>
  <si>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</si>
  <si>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</si>
  <si>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</si>
  <si>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</si>
  <si>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</si>
  <si>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</si>
  <si>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Index</t>
    <phoneticPr fontId="1" type="noConversion"/>
  </si>
  <si>
    <t>商城用户（粉丝）信息</t>
    <phoneticPr fontId="1" type="noConversion"/>
  </si>
  <si>
    <t>是否为代理商</t>
    <phoneticPr fontId="1" type="noConversion"/>
  </si>
  <si>
    <t>is_agent</t>
    <phoneticPr fontId="1" type="noConversion"/>
  </si>
  <si>
    <r>
      <t xml:space="preserve">0: 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：是</t>
    </r>
    <phoneticPr fontId="1" type="noConversion"/>
  </si>
  <si>
    <t>dist_grow_up_rule</t>
    <phoneticPr fontId="1" type="noConversion"/>
  </si>
  <si>
    <t>代理商成长值规则</t>
    <phoneticPr fontId="1" type="noConversion"/>
  </si>
  <si>
    <t>编号</t>
    <phoneticPr fontId="1" type="noConversion"/>
  </si>
  <si>
    <t>rule_name</t>
    <phoneticPr fontId="1" type="noConversion"/>
  </si>
  <si>
    <t>规则名称</t>
    <phoneticPr fontId="1" type="noConversion"/>
  </si>
  <si>
    <t>创建时间</t>
  </si>
  <si>
    <t>create_by</t>
  </si>
  <si>
    <t>创建者</t>
  </si>
  <si>
    <t>N</t>
    <phoneticPr fontId="1" type="noConversion"/>
  </si>
  <si>
    <t>varchar</t>
  </si>
  <si>
    <t>create_date</t>
  </si>
  <si>
    <t>datetime</t>
    <phoneticPr fontId="1" type="noConversion"/>
  </si>
  <si>
    <t>update_by</t>
  </si>
  <si>
    <t>更新者</t>
  </si>
  <si>
    <t>update_date</t>
  </si>
  <si>
    <t>更新时间</t>
  </si>
  <si>
    <t>datetime</t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</si>
  <si>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</si>
  <si>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</si>
  <si>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返回目录</t>
    <phoneticPr fontId="1" type="noConversion"/>
  </si>
  <si>
    <t>SEQ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</si>
  <si>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</si>
  <si>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</si>
  <si>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</si>
  <si>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</si>
  <si>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sys_office_type</t>
    <phoneticPr fontId="1" type="noConversion"/>
  </si>
  <si>
    <t>Noraml</t>
    <phoneticPr fontId="1" type="noConversion"/>
  </si>
  <si>
    <t>sys_office_del_flag</t>
    <phoneticPr fontId="1" type="noConversion"/>
  </si>
  <si>
    <t>Noraml</t>
    <phoneticPr fontId="1" type="noConversion"/>
  </si>
  <si>
    <t>dist_integral_rule</t>
    <phoneticPr fontId="1" type="noConversion"/>
  </si>
  <si>
    <t>商城积分规则</t>
    <phoneticPr fontId="1" type="noConversion"/>
  </si>
  <si>
    <t>编号</t>
    <phoneticPr fontId="1" type="noConversion"/>
  </si>
  <si>
    <t>IDCreato.getID();</t>
  </si>
  <si>
    <t>IDCreato.getID();</t>
    <phoneticPr fontId="1" type="noConversion"/>
  </si>
  <si>
    <t>IDCreato.getID();</t>
    <phoneticPr fontId="1" type="noConversion"/>
  </si>
  <si>
    <t>is_agent</t>
    <phoneticPr fontId="1" type="noConversion"/>
  </si>
  <si>
    <t>代理商是否可以获取积分</t>
    <phoneticPr fontId="1" type="noConversion"/>
  </si>
  <si>
    <t>粉丝积分流水</t>
    <phoneticPr fontId="1" type="noConversion"/>
  </si>
  <si>
    <t>积分类型</t>
    <phoneticPr fontId="1" type="noConversion"/>
  </si>
  <si>
    <r>
      <t>00</t>
    </r>
    <r>
      <rPr>
        <sz val="11"/>
        <color theme="1"/>
        <rFont val="宋体"/>
        <family val="3"/>
        <charset val="134"/>
      </rPr>
      <t>：购买商品</t>
    </r>
    <r>
      <rPr>
        <sz val="11"/>
        <color theme="1"/>
        <rFont val="Courier New"/>
        <family val="3"/>
      </rPr>
      <t xml:space="preserve"> 01</t>
    </r>
    <r>
      <rPr>
        <sz val="11"/>
        <color theme="1"/>
        <rFont val="宋体"/>
        <family val="3"/>
        <charset val="134"/>
      </rPr>
      <t>：转发商品</t>
    </r>
    <r>
      <rPr>
        <sz val="11"/>
        <color theme="1"/>
        <rFont val="Courier New"/>
        <family val="3"/>
      </rPr>
      <t xml:space="preserve"> 02</t>
    </r>
    <r>
      <rPr>
        <sz val="11"/>
        <color theme="1"/>
        <rFont val="宋体"/>
        <family val="3"/>
        <charset val="134"/>
      </rPr>
      <t>：转发文章</t>
    </r>
    <r>
      <rPr>
        <sz val="11"/>
        <color theme="1"/>
        <rFont val="Courier New"/>
        <family val="3"/>
      </rPr>
      <t xml:space="preserve"> 
03</t>
    </r>
    <r>
      <rPr>
        <sz val="11"/>
        <color theme="1"/>
        <rFont val="宋体"/>
        <family val="3"/>
        <charset val="134"/>
      </rPr>
      <t>：签到</t>
    </r>
    <r>
      <rPr>
        <sz val="11"/>
        <color theme="1"/>
        <rFont val="Courier New"/>
        <family val="3"/>
      </rPr>
      <t xml:space="preserve"> 04</t>
    </r>
    <r>
      <rPr>
        <sz val="11"/>
        <color theme="1"/>
        <rFont val="宋体"/>
        <family val="3"/>
        <charset val="134"/>
      </rPr>
      <t>：新增粉丝
05：评论购买商品</t>
    </r>
    <phoneticPr fontId="1" type="noConversion"/>
  </si>
  <si>
    <t>dist_buyer.id</t>
    <phoneticPr fontId="1" type="noConversion"/>
  </si>
  <si>
    <t>商城用户编号</t>
    <phoneticPr fontId="1" type="noConversion"/>
  </si>
  <si>
    <t>buyer_id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</si>
</sst>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name val="宋体"/>
      <family val="3"/>
      <charset val="134"/>
    </font>
    <font>
      <sz val="11"/>
      <color rgb="FF000000"/>
      <name val="Courier New"/>
      <family val="3"/>
    </font>
    <font>
      <sz val="11"/>
      <color theme="1"/>
      <name val="宋体"/>
      <family val="3"/>
      <charset val="134"/>
    </font>
    <font>
      <sz val="10"/>
      <color theme="1"/>
      <name val="Courier New"/>
      <family val="3"/>
    </font>
    <font>
      <sz val="9.8000000000000007"/>
      <color rgb="FF000000"/>
      <name val="Courier New"/>
      <family val="3"/>
    </font>
    <font>
      <sz val="10"/>
      <color theme="1"/>
      <name val="宋体"/>
      <family val="3"/>
      <charset val="134"/>
    </font>
    <font>
      <sz val="11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top" wrapText="1"/>
    </xf>
    <xf numFmtId="0" fontId="7" fillId="0" borderId="2" xfId="1" applyFont="1" applyBorder="1" applyAlignment="1" applyProtection="1">
      <alignment horizontal="left" vertical="center"/>
    </xf>
    <xf numFmtId="0" fontId="6" fillId="0" borderId="2" xfId="1" applyBorder="1" applyAlignment="1" applyProtection="1">
      <alignment horizontal="left" vertical="center"/>
    </xf>
    <xf numFmtId="0" fontId="0" fillId="0" borderId="0" xfId="0" applyAlignment="1">
      <alignment vertical="top"/>
    </xf>
    <xf numFmtId="0" fontId="2" fillId="0" borderId="7" xfId="0" applyNumberFormat="1" applyFont="1" applyFill="1" applyBorder="1" applyAlignment="1">
      <alignment horizontal="left" vertical="center"/>
    </xf>
    <xf numFmtId="0" fontId="9" fillId="0" borderId="2" xfId="0" applyFont="1" applyBorder="1">
      <alignment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left" vertical="center"/>
    </xf>
    <xf numFmtId="0" fontId="9" fillId="4" borderId="2" xfId="0" applyFont="1" applyFill="1" applyBorder="1">
      <alignment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9" xfId="0" applyNumberFormat="1" applyFont="1" applyFill="1" applyBorder="1" applyAlignment="1">
      <alignment horizontal="left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/>
    </xf>
    <xf numFmtId="0" fontId="9" fillId="4" borderId="0" xfId="0" applyFont="1" applyFill="1" applyBorder="1">
      <alignment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0" xfId="1" applyAlignment="1" applyProtection="1">
      <alignment horizontal="center" vertical="center"/>
    </xf>
    <xf numFmtId="0" fontId="2" fillId="0" borderId="18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14" fillId="4" borderId="1" xfId="0" applyNumberFormat="1" applyFont="1" applyFill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8" fillId="5" borderId="19" xfId="0" applyFont="1" applyFill="1" applyBorder="1" applyAlignment="1">
      <alignment horizontal="center" vertical="top" wrapText="1"/>
    </xf>
    <xf numFmtId="0" fontId="8" fillId="5" borderId="20" xfId="0" applyFont="1" applyFill="1" applyBorder="1" applyAlignment="1">
      <alignment horizontal="center" vertical="top" wrapText="1"/>
    </xf>
    <xf numFmtId="0" fontId="8" fillId="5" borderId="21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8" fillId="5" borderId="12" xfId="0" applyFont="1" applyFill="1" applyBorder="1" applyAlignment="1">
      <alignment horizontal="right" vertical="top" wrapText="1"/>
    </xf>
    <xf numFmtId="0" fontId="8" fillId="5" borderId="1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0" fillId="6" borderId="17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6" fillId="0" borderId="0" xfId="1" applyAlignment="1" applyProtection="1">
      <alignment horizontal="center" vertical="center"/>
    </xf>
    <xf numFmtId="0" fontId="8" fillId="5" borderId="23" xfId="0" applyFont="1" applyFill="1" applyBorder="1" applyAlignment="1">
      <alignment horizontal="center" vertical="top" wrapText="1"/>
    </xf>
    <xf numFmtId="0" fontId="8" fillId="5" borderId="24" xfId="0" applyFont="1" applyFill="1" applyBorder="1" applyAlignment="1">
      <alignment horizontal="center" vertical="top" wrapText="1"/>
    </xf>
    <xf numFmtId="0" fontId="8" fillId="5" borderId="25" xfId="0" applyFont="1" applyFill="1" applyBorder="1" applyAlignment="1">
      <alignment horizontal="center" vertical="top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26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area"/>
      <sheetName val="sys_log"/>
    </sheetNames>
    <sheetDataSet>
      <sheetData sheetId="0" refreshError="1"/>
      <sheetData sheetId="1" refreshError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 refreshError="1"/>
      <sheetData sheetId="11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21" sqref="C21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5" t="s">
        <v>1</v>
      </c>
      <c r="C1" s="4"/>
      <c r="D1" s="4"/>
      <c r="E1" s="4"/>
      <c r="F1" s="4"/>
      <c r="G1" s="8"/>
      <c r="H1" s="8"/>
      <c r="I1" s="8"/>
    </row>
    <row r="2" spans="2:9" ht="23.25" customHeight="1" x14ac:dyDescent="0.25">
      <c r="B2" s="47" t="s">
        <v>14</v>
      </c>
      <c r="C2" s="47"/>
      <c r="D2" s="47"/>
      <c r="E2" s="47"/>
      <c r="F2" s="47"/>
      <c r="G2" s="13"/>
      <c r="H2" s="13"/>
      <c r="I2" s="13"/>
    </row>
    <row r="3" spans="2:9" ht="23.25" customHeight="1" x14ac:dyDescent="0.25">
      <c r="B3" s="47"/>
      <c r="C3" s="47"/>
      <c r="D3" s="47"/>
      <c r="E3" s="47"/>
      <c r="F3" s="47"/>
      <c r="G3" s="13"/>
      <c r="H3" s="13"/>
      <c r="I3" s="13"/>
    </row>
    <row r="4" spans="2:9" ht="16.5" customHeight="1" x14ac:dyDescent="0.25">
      <c r="B4" s="5" t="s">
        <v>3</v>
      </c>
      <c r="C4" s="4"/>
      <c r="D4" s="4"/>
      <c r="E4" s="4"/>
      <c r="F4" s="4"/>
      <c r="G4" s="8"/>
      <c r="H4" s="8"/>
      <c r="I4" s="8"/>
    </row>
    <row r="5" spans="2:9" ht="16.5" customHeight="1" x14ac:dyDescent="0.25">
      <c r="B5" s="6" t="s">
        <v>0</v>
      </c>
      <c r="C5" s="6" t="s">
        <v>4</v>
      </c>
      <c r="D5" s="6" t="s">
        <v>5</v>
      </c>
      <c r="E5" s="6" t="s">
        <v>6</v>
      </c>
      <c r="F5" s="6" t="s">
        <v>2</v>
      </c>
    </row>
    <row r="6" spans="2:9" ht="16.5" customHeight="1" x14ac:dyDescent="0.25">
      <c r="B6" s="1" t="s">
        <v>7</v>
      </c>
      <c r="C6" s="1" t="s">
        <v>9</v>
      </c>
      <c r="D6" s="3" t="s">
        <v>8</v>
      </c>
      <c r="E6" s="7">
        <v>43008</v>
      </c>
      <c r="F6" s="1"/>
    </row>
    <row r="7" spans="2:9" ht="16.5" customHeight="1" x14ac:dyDescent="0.25">
      <c r="B7" s="1"/>
      <c r="C7" s="1"/>
      <c r="D7" s="1"/>
      <c r="E7" s="3"/>
      <c r="F7" s="1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34.33203125" customWidth="1"/>
  </cols>
  <sheetData>
    <row r="1" spans="1:5" ht="16.5" customHeight="1" x14ac:dyDescent="0.25">
      <c r="A1" s="2" t="s">
        <v>10</v>
      </c>
      <c r="B1" s="2" t="s">
        <v>12</v>
      </c>
      <c r="C1" s="2" t="s">
        <v>13</v>
      </c>
      <c r="D1" s="2" t="s">
        <v>11</v>
      </c>
      <c r="E1" s="2" t="s">
        <v>2</v>
      </c>
    </row>
    <row r="2" spans="1:5" ht="21" customHeight="1" x14ac:dyDescent="0.25">
      <c r="A2" s="3">
        <v>1</v>
      </c>
      <c r="B2" s="11" t="s">
        <v>67</v>
      </c>
      <c r="C2" s="3" t="s">
        <v>66</v>
      </c>
      <c r="D2" s="1"/>
      <c r="E2" s="1"/>
    </row>
    <row r="3" spans="1:5" ht="21" customHeight="1" x14ac:dyDescent="0.25">
      <c r="A3" s="3">
        <v>2</v>
      </c>
      <c r="B3" s="11"/>
      <c r="C3" s="3"/>
      <c r="D3" s="1" t="str">
        <f>[1]sys_role!C2</f>
        <v>角色表</v>
      </c>
      <c r="E3" s="1"/>
    </row>
    <row r="4" spans="1:5" ht="21" customHeight="1" x14ac:dyDescent="0.25">
      <c r="A4" s="3">
        <v>3</v>
      </c>
      <c r="B4" s="11"/>
      <c r="C4" s="3"/>
      <c r="D4" s="1" t="str">
        <f>[1]sys_menu!C2</f>
        <v>系统功能表（菜单、功能）</v>
      </c>
      <c r="E4" s="1"/>
    </row>
    <row r="5" spans="1:5" ht="21" customHeight="1" x14ac:dyDescent="0.25">
      <c r="A5" s="3">
        <v>4</v>
      </c>
      <c r="B5" s="11"/>
      <c r="C5" s="3"/>
      <c r="D5" s="1" t="str">
        <f>[1]sys_user_role!C2</f>
        <v>用户-角色关联关系表</v>
      </c>
      <c r="E5" s="1"/>
    </row>
    <row r="6" spans="1:5" ht="21" customHeight="1" x14ac:dyDescent="0.25">
      <c r="A6" s="3">
        <v>5</v>
      </c>
      <c r="B6" s="11"/>
      <c r="C6" s="3"/>
      <c r="D6" s="1" t="str">
        <f>[1]sys_role_menu!C2</f>
        <v>角色-菜单关联关系表</v>
      </c>
      <c r="E6" s="1"/>
    </row>
    <row r="7" spans="1:5" x14ac:dyDescent="0.25">
      <c r="A7" s="3">
        <v>6</v>
      </c>
      <c r="B7" s="11"/>
      <c r="C7" s="3"/>
      <c r="D7" s="1" t="str">
        <f>[1]sys_office!C2</f>
        <v>机构-公司-部门表</v>
      </c>
      <c r="E7" s="1"/>
    </row>
    <row r="8" spans="1:5" x14ac:dyDescent="0.25">
      <c r="A8" s="3">
        <v>7</v>
      </c>
      <c r="B8" s="11"/>
      <c r="C8" s="3"/>
      <c r="D8" s="1" t="str">
        <f>[1]sys_role_office!C2</f>
        <v>角色-机构关联关系表</v>
      </c>
      <c r="E8" s="1"/>
    </row>
    <row r="9" spans="1:5" x14ac:dyDescent="0.25">
      <c r="A9" s="3">
        <v>8</v>
      </c>
      <c r="B9" s="11"/>
      <c r="C9" s="3"/>
      <c r="D9" s="1" t="str">
        <f>[1]sys_dict!C2</f>
        <v>系统数据字典</v>
      </c>
      <c r="E9" s="1"/>
    </row>
    <row r="10" spans="1:5" x14ac:dyDescent="0.25">
      <c r="A10" s="3">
        <v>9</v>
      </c>
      <c r="B10" s="11"/>
      <c r="C10" s="3"/>
      <c r="D10" s="1"/>
      <c r="E10" s="1"/>
    </row>
    <row r="11" spans="1:5" x14ac:dyDescent="0.25">
      <c r="A11" s="3">
        <v>10</v>
      </c>
      <c r="B11" s="12"/>
      <c r="C11" s="3"/>
      <c r="D11" s="1" t="str">
        <f>[1]sys_log!C2</f>
        <v>系统操作日志监控</v>
      </c>
      <c r="E11" s="1"/>
    </row>
    <row r="12" spans="1:5" x14ac:dyDescent="0.25">
      <c r="A12" s="3"/>
      <c r="B12" s="12"/>
      <c r="C12" s="3"/>
      <c r="D12" s="1"/>
      <c r="E12" s="1"/>
    </row>
  </sheetData>
  <phoneticPr fontId="1" type="noConversion"/>
  <dataValidations count="1">
    <dataValidation type="list" allowBlank="1" showInputMessage="1" showErrorMessage="1" sqref="C3:C6">
      <formula1>"系统表,微信接口,业务表"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4" sqref="I4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25.88671875" customWidth="1"/>
    <col min="4" max="4" width="9.21875" customWidth="1"/>
    <col min="5" max="5" width="10.77734375" customWidth="1"/>
    <col min="6" max="6" width="12" customWidth="1"/>
    <col min="7" max="7" width="10.109375" customWidth="1"/>
    <col min="8" max="8" width="9.109375" customWidth="1"/>
    <col min="9" max="9" width="43.88671875" customWidth="1"/>
    <col min="10" max="10" width="26.44140625" customWidth="1"/>
  </cols>
  <sheetData>
    <row r="1" spans="1:10" ht="23.25" customHeight="1" thickBot="1" x14ac:dyDescent="0.3">
      <c r="A1" s="54" t="s">
        <v>16</v>
      </c>
      <c r="B1" s="55"/>
      <c r="C1" s="56" t="s">
        <v>81</v>
      </c>
      <c r="D1" s="57"/>
      <c r="E1" s="57"/>
      <c r="F1" s="57"/>
      <c r="G1" s="57"/>
      <c r="H1" s="57"/>
      <c r="I1" s="58"/>
      <c r="J1" s="59" t="s">
        <v>82</v>
      </c>
    </row>
    <row r="2" spans="1:10" ht="23.25" customHeight="1" thickBot="1" x14ac:dyDescent="0.3">
      <c r="A2" s="54" t="s">
        <v>83</v>
      </c>
      <c r="B2" s="55"/>
      <c r="C2" s="60" t="s">
        <v>154</v>
      </c>
      <c r="D2" s="61"/>
      <c r="E2" s="61"/>
      <c r="F2" s="61"/>
      <c r="G2" s="61"/>
      <c r="H2" s="61"/>
      <c r="I2" s="62"/>
      <c r="J2" s="59"/>
    </row>
    <row r="3" spans="1:10" ht="43.2" x14ac:dyDescent="0.25">
      <c r="A3" s="10" t="s">
        <v>18</v>
      </c>
      <c r="B3" s="10" t="s">
        <v>19</v>
      </c>
      <c r="C3" s="10" t="s">
        <v>84</v>
      </c>
      <c r="D3" s="10" t="s">
        <v>85</v>
      </c>
      <c r="E3" s="10" t="s">
        <v>22</v>
      </c>
      <c r="F3" s="10" t="s">
        <v>86</v>
      </c>
      <c r="G3" s="10" t="s">
        <v>24</v>
      </c>
      <c r="H3" s="10" t="s">
        <v>87</v>
      </c>
      <c r="I3" s="10" t="s">
        <v>88</v>
      </c>
      <c r="J3" s="36" t="str">
        <f>"CREATE TABLE " &amp; C1 &amp; " ("</f>
        <v>CREATE TABLE mall_buyer (</v>
      </c>
    </row>
    <row r="4" spans="1:10" ht="19.5" customHeight="1" x14ac:dyDescent="0.25">
      <c r="A4" s="9">
        <v>1</v>
      </c>
      <c r="B4" s="14" t="s">
        <v>89</v>
      </c>
      <c r="C4" s="15" t="s">
        <v>90</v>
      </c>
      <c r="D4" s="16" t="s">
        <v>91</v>
      </c>
      <c r="E4" s="9" t="s">
        <v>92</v>
      </c>
      <c r="F4" s="9" t="s">
        <v>93</v>
      </c>
      <c r="G4" s="9">
        <v>32</v>
      </c>
      <c r="H4" s="9"/>
      <c r="I4" s="17" t="s">
        <v>191</v>
      </c>
      <c r="J4" s="36" t="str">
        <f t="shared" ref="J4:J2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'顾客编号',</v>
      </c>
    </row>
    <row r="5" spans="1:10" ht="19.5" customHeight="1" x14ac:dyDescent="0.25">
      <c r="A5" s="9">
        <v>2</v>
      </c>
      <c r="B5" s="18" t="s">
        <v>94</v>
      </c>
      <c r="C5" s="19" t="s">
        <v>95</v>
      </c>
      <c r="D5" s="20"/>
      <c r="E5" s="21" t="s">
        <v>96</v>
      </c>
      <c r="F5" s="9" t="s">
        <v>97</v>
      </c>
      <c r="G5" s="21">
        <v>64</v>
      </c>
      <c r="H5" s="21"/>
      <c r="I5" s="22" t="s">
        <v>98</v>
      </c>
      <c r="J5" s="36" t="str">
        <f t="shared" si="0"/>
        <v>open_id varchar(64) COMMENT '微信号，关联微信信息',</v>
      </c>
    </row>
    <row r="6" spans="1:10" ht="19.5" customHeight="1" x14ac:dyDescent="0.25">
      <c r="A6" s="9">
        <v>3</v>
      </c>
      <c r="B6" s="23" t="s">
        <v>99</v>
      </c>
      <c r="C6" s="19" t="s">
        <v>100</v>
      </c>
      <c r="D6" s="20"/>
      <c r="E6" s="21" t="s">
        <v>101</v>
      </c>
      <c r="F6" s="9" t="s">
        <v>102</v>
      </c>
      <c r="G6" s="21">
        <v>16</v>
      </c>
      <c r="H6" s="21"/>
      <c r="I6" s="22"/>
      <c r="J6" s="36" t="str">
        <f t="shared" si="0"/>
        <v>grow_up int(16) COMMENT '成长值',</v>
      </c>
    </row>
    <row r="7" spans="1:10" ht="19.5" customHeight="1" x14ac:dyDescent="0.25">
      <c r="A7" s="9">
        <v>4</v>
      </c>
      <c r="B7" s="18" t="s">
        <v>103</v>
      </c>
      <c r="C7" s="19" t="s">
        <v>104</v>
      </c>
      <c r="D7" s="20"/>
      <c r="E7" s="21" t="s">
        <v>105</v>
      </c>
      <c r="F7" s="9" t="s">
        <v>106</v>
      </c>
      <c r="G7" s="21">
        <v>16</v>
      </c>
      <c r="H7" s="21"/>
      <c r="I7" s="22"/>
      <c r="J7" s="36" t="str">
        <f t="shared" si="0"/>
        <v>integral int(16) COMMENT '积分',</v>
      </c>
    </row>
    <row r="8" spans="1:10" ht="19.5" customHeight="1" x14ac:dyDescent="0.25">
      <c r="A8" s="9">
        <v>5</v>
      </c>
      <c r="B8" s="18" t="s">
        <v>107</v>
      </c>
      <c r="C8" s="19" t="s">
        <v>108</v>
      </c>
      <c r="D8" s="20"/>
      <c r="E8" s="21" t="s">
        <v>101</v>
      </c>
      <c r="F8" s="9" t="s">
        <v>97</v>
      </c>
      <c r="G8" s="21">
        <v>24</v>
      </c>
      <c r="H8" s="21"/>
      <c r="I8" s="22"/>
      <c r="J8" s="36" t="str">
        <f t="shared" si="0"/>
        <v>total_amt varchar(24) COMMENT '顾客钱包（余额）',</v>
      </c>
    </row>
    <row r="9" spans="1:10" ht="22.5" customHeight="1" x14ac:dyDescent="0.25">
      <c r="A9" s="9">
        <v>6</v>
      </c>
      <c r="B9" s="18" t="s">
        <v>109</v>
      </c>
      <c r="C9" s="19" t="s">
        <v>110</v>
      </c>
      <c r="D9" s="20"/>
      <c r="E9" s="21" t="s">
        <v>105</v>
      </c>
      <c r="F9" s="9" t="s">
        <v>97</v>
      </c>
      <c r="G9" s="21">
        <v>32</v>
      </c>
      <c r="H9" s="21"/>
      <c r="I9" s="24"/>
      <c r="J9" s="36" t="str">
        <f t="shared" si="0"/>
        <v>name varchar(32) COMMENT '姓名',</v>
      </c>
    </row>
    <row r="10" spans="1:10" ht="22.5" customHeight="1" x14ac:dyDescent="0.25">
      <c r="A10" s="9">
        <v>7</v>
      </c>
      <c r="B10" s="18" t="s">
        <v>111</v>
      </c>
      <c r="C10" s="19" t="s">
        <v>112</v>
      </c>
      <c r="D10" s="20"/>
      <c r="E10" s="21" t="s">
        <v>105</v>
      </c>
      <c r="F10" s="9" t="s">
        <v>113</v>
      </c>
      <c r="G10" s="21">
        <v>32</v>
      </c>
      <c r="H10" s="21"/>
      <c r="I10" s="24"/>
      <c r="J10" s="36" t="str">
        <f t="shared" si="0"/>
        <v>login_name varchar(32) COMMENT '登陆名',</v>
      </c>
    </row>
    <row r="11" spans="1:10" ht="19.5" customHeight="1" x14ac:dyDescent="0.25">
      <c r="A11" s="9">
        <v>8</v>
      </c>
      <c r="B11" s="18" t="s">
        <v>114</v>
      </c>
      <c r="C11" s="19" t="s">
        <v>115</v>
      </c>
      <c r="D11" s="20"/>
      <c r="E11" s="21" t="s">
        <v>96</v>
      </c>
      <c r="F11" s="9" t="s">
        <v>97</v>
      </c>
      <c r="G11" s="21">
        <v>32</v>
      </c>
      <c r="H11" s="21"/>
      <c r="I11" s="22"/>
      <c r="J11" s="36" t="str">
        <f t="shared" si="0"/>
        <v>password varchar(32) COMMENT '密码',</v>
      </c>
    </row>
    <row r="12" spans="1:10" ht="27" customHeight="1" x14ac:dyDescent="0.25">
      <c r="A12" s="9">
        <v>9</v>
      </c>
      <c r="B12" s="18" t="s">
        <v>116</v>
      </c>
      <c r="C12" s="19" t="s">
        <v>117</v>
      </c>
      <c r="D12" s="20"/>
      <c r="E12" s="21" t="s">
        <v>96</v>
      </c>
      <c r="F12" s="9" t="s">
        <v>97</v>
      </c>
      <c r="G12" s="21">
        <v>16</v>
      </c>
      <c r="H12" s="21"/>
      <c r="I12" s="24"/>
      <c r="J12" s="36" t="str">
        <f t="shared" si="0"/>
        <v>mobile_no varchar(16) COMMENT '手机号',</v>
      </c>
    </row>
    <row r="13" spans="1:10" ht="20.25" customHeight="1" x14ac:dyDescent="0.25">
      <c r="A13" s="9">
        <v>10</v>
      </c>
      <c r="B13" s="18" t="s">
        <v>118</v>
      </c>
      <c r="C13" s="19" t="s">
        <v>119</v>
      </c>
      <c r="D13" s="20"/>
      <c r="E13" s="21" t="s">
        <v>101</v>
      </c>
      <c r="F13" s="9" t="s">
        <v>97</v>
      </c>
      <c r="G13" s="21">
        <v>24</v>
      </c>
      <c r="H13" s="21"/>
      <c r="I13" s="24"/>
      <c r="J13" s="36" t="str">
        <f t="shared" si="0"/>
        <v>id_card varchar(24) COMMENT '身份证号',</v>
      </c>
    </row>
    <row r="14" spans="1:10" ht="20.25" customHeight="1" x14ac:dyDescent="0.25">
      <c r="A14" s="9">
        <v>11</v>
      </c>
      <c r="B14" s="18" t="s">
        <v>156</v>
      </c>
      <c r="C14" s="19" t="s">
        <v>155</v>
      </c>
      <c r="D14" s="20"/>
      <c r="E14" s="21" t="s">
        <v>28</v>
      </c>
      <c r="F14" s="21" t="s">
        <v>124</v>
      </c>
      <c r="G14" s="21">
        <v>1</v>
      </c>
      <c r="H14" s="21">
        <v>0</v>
      </c>
      <c r="I14" s="24" t="s">
        <v>157</v>
      </c>
      <c r="J14" s="36" t="str">
        <f t="shared" si="0"/>
        <v>is_agent char(1) DEFAULT 0 COMMENT '是否为代理商',</v>
      </c>
    </row>
    <row r="15" spans="1:10" ht="22.5" customHeight="1" x14ac:dyDescent="0.25">
      <c r="A15" s="9">
        <v>12</v>
      </c>
      <c r="B15" s="18" t="s">
        <v>120</v>
      </c>
      <c r="C15" s="19" t="s">
        <v>121</v>
      </c>
      <c r="D15" s="20"/>
      <c r="E15" s="21" t="s">
        <v>101</v>
      </c>
      <c r="F15" s="9" t="s">
        <v>113</v>
      </c>
      <c r="G15" s="21">
        <v>32</v>
      </c>
      <c r="H15" s="21"/>
      <c r="I15" s="24"/>
      <c r="J15" s="36" t="str">
        <f t="shared" si="0"/>
        <v>belong_to varchar(32) COMMENT '所属代理商',</v>
      </c>
    </row>
    <row r="16" spans="1:10" ht="20.25" customHeight="1" x14ac:dyDescent="0.25">
      <c r="A16" s="9">
        <v>13</v>
      </c>
      <c r="B16" s="18" t="s">
        <v>122</v>
      </c>
      <c r="C16" s="19" t="s">
        <v>123</v>
      </c>
      <c r="D16" s="20"/>
      <c r="E16" s="21" t="s">
        <v>92</v>
      </c>
      <c r="F16" s="21" t="s">
        <v>124</v>
      </c>
      <c r="G16" s="21">
        <v>1</v>
      </c>
      <c r="H16" s="21">
        <v>1</v>
      </c>
      <c r="I16" s="24" t="s">
        <v>125</v>
      </c>
      <c r="J16" s="36" t="str">
        <f t="shared" si="0"/>
        <v>level char(1) NOT NULL DEFAULT 1 COMMENT '粉丝级别',</v>
      </c>
    </row>
    <row r="17" spans="1:10" ht="20.25" customHeight="1" x14ac:dyDescent="0.25">
      <c r="A17" s="9">
        <v>14</v>
      </c>
      <c r="B17" s="18" t="s">
        <v>126</v>
      </c>
      <c r="C17" s="19" t="s">
        <v>127</v>
      </c>
      <c r="D17" s="20"/>
      <c r="E17" s="21" t="s">
        <v>101</v>
      </c>
      <c r="F17" s="9" t="s">
        <v>97</v>
      </c>
      <c r="G17" s="21">
        <v>64</v>
      </c>
      <c r="H17" s="21">
        <v>1</v>
      </c>
      <c r="I17" s="24"/>
      <c r="J17" s="36" t="str">
        <f t="shared" si="0"/>
        <v>email varchar(64) DEFAULT 1 COMMENT '邮箱地址',</v>
      </c>
    </row>
    <row r="18" spans="1:10" ht="20.25" customHeight="1" x14ac:dyDescent="0.25">
      <c r="A18" s="9">
        <v>15</v>
      </c>
      <c r="B18" s="25" t="s">
        <v>128</v>
      </c>
      <c r="C18" s="19" t="s">
        <v>129</v>
      </c>
      <c r="D18" s="26"/>
      <c r="E18" s="21" t="s">
        <v>101</v>
      </c>
      <c r="F18" s="9" t="s">
        <v>97</v>
      </c>
      <c r="G18" s="21">
        <v>16</v>
      </c>
      <c r="H18" s="21"/>
      <c r="I18" s="27" t="s">
        <v>130</v>
      </c>
      <c r="J18" s="36" t="str">
        <f t="shared" si="0"/>
        <v>birthday varchar(16) COMMENT '生日',</v>
      </c>
    </row>
    <row r="19" spans="1:10" ht="20.25" customHeight="1" x14ac:dyDescent="0.25">
      <c r="A19" s="9">
        <v>16</v>
      </c>
      <c r="B19" s="28" t="s">
        <v>131</v>
      </c>
      <c r="C19" s="29" t="s">
        <v>132</v>
      </c>
      <c r="D19" s="30"/>
      <c r="E19" s="20" t="s">
        <v>96</v>
      </c>
      <c r="F19" s="9" t="s">
        <v>133</v>
      </c>
      <c r="G19" s="21"/>
      <c r="H19" s="21"/>
      <c r="I19" s="27"/>
      <c r="J19" s="36" t="str">
        <f t="shared" si="0"/>
        <v>birthday_rate float() COMMENT '生日折扣',</v>
      </c>
    </row>
    <row r="20" spans="1:10" ht="20.25" customHeight="1" x14ac:dyDescent="0.25">
      <c r="A20" s="9">
        <v>17</v>
      </c>
      <c r="B20" s="31" t="s">
        <v>134</v>
      </c>
      <c r="C20" s="32" t="s">
        <v>135</v>
      </c>
      <c r="D20" s="33"/>
      <c r="E20" s="9" t="s">
        <v>136</v>
      </c>
      <c r="F20" s="9" t="s">
        <v>124</v>
      </c>
      <c r="G20" s="9">
        <v>1</v>
      </c>
      <c r="H20" s="9">
        <v>0</v>
      </c>
      <c r="I20" s="17" t="s">
        <v>137</v>
      </c>
      <c r="J20" s="36" t="str">
        <f t="shared" si="0"/>
        <v>del_flag char(1) NOT NULL DEFAULT 0 COMMENT '用户标记',</v>
      </c>
    </row>
    <row r="21" spans="1:10" ht="20.25" customHeight="1" x14ac:dyDescent="0.25">
      <c r="A21" s="9">
        <v>18</v>
      </c>
      <c r="B21" s="18" t="s">
        <v>138</v>
      </c>
      <c r="C21" s="19" t="s">
        <v>139</v>
      </c>
      <c r="D21" s="20"/>
      <c r="E21" s="21" t="s">
        <v>96</v>
      </c>
      <c r="F21" s="9" t="s">
        <v>113</v>
      </c>
      <c r="G21" s="21">
        <v>128</v>
      </c>
      <c r="H21" s="21"/>
      <c r="I21" s="24"/>
      <c r="J21" s="36" t="str">
        <f t="shared" si="0"/>
        <v>remarks varchar(128) COMMENT '备注',</v>
      </c>
    </row>
    <row r="22" spans="1:10" ht="20.25" customHeight="1" x14ac:dyDescent="0.25">
      <c r="A22" s="9">
        <v>19</v>
      </c>
      <c r="B22" s="18" t="s">
        <v>140</v>
      </c>
      <c r="C22" s="19" t="s">
        <v>141</v>
      </c>
      <c r="D22" s="20"/>
      <c r="E22" s="21" t="s">
        <v>96</v>
      </c>
      <c r="F22" s="9" t="s">
        <v>142</v>
      </c>
      <c r="G22" s="21"/>
      <c r="H22" s="21"/>
      <c r="I22" s="24"/>
      <c r="J22" s="36" t="str">
        <f t="shared" si="0"/>
        <v>create_date datetime DEFAULT CURRENT_datetime COMMENT '创建（注册）时间',</v>
      </c>
    </row>
    <row r="23" spans="1:10" ht="18.75" customHeight="1" x14ac:dyDescent="0.25">
      <c r="A23" s="9">
        <v>20</v>
      </c>
      <c r="B23" s="14" t="s">
        <v>143</v>
      </c>
      <c r="C23" s="15" t="s">
        <v>144</v>
      </c>
      <c r="D23" s="16"/>
      <c r="E23" s="9" t="s">
        <v>96</v>
      </c>
      <c r="F23" s="9" t="s">
        <v>142</v>
      </c>
      <c r="G23" s="9"/>
      <c r="H23" s="9"/>
      <c r="I23" s="34"/>
      <c r="J23" s="36" t="str">
        <f t="shared" si="0"/>
        <v>update_date datetime DEFAULT CURRENT_datetime COMMENT '最后更新时间',</v>
      </c>
    </row>
    <row r="24" spans="1:10" ht="18" customHeight="1" x14ac:dyDescent="0.25">
      <c r="J24" s="37" t="str">
        <f>"PRIMARY KEY ("&amp;B4&amp;")"</f>
        <v>PRIMARY KEY (id)</v>
      </c>
    </row>
    <row r="25" spans="1:10" ht="25.2" customHeight="1" x14ac:dyDescent="0.25">
      <c r="D25" s="63" t="s">
        <v>145</v>
      </c>
      <c r="E25" s="63"/>
      <c r="J25" s="37" t="str">
        <f>") ENGINE=InnoDB"</f>
        <v>) ENGINE=InnoDB</v>
      </c>
    </row>
    <row r="26" spans="1:10" ht="25.2" customHeight="1" x14ac:dyDescent="0.25">
      <c r="D26" s="35"/>
      <c r="E26" s="35"/>
      <c r="J26" s="37" t="str">
        <f>"DEFAULT CHARACTER SET=UTF8 COLLATE=utf8_general_ci"</f>
        <v>DEFAULT CHARACTER SET=UTF8 COLLATE=utf8_general_ci</v>
      </c>
    </row>
    <row r="27" spans="1:10" ht="15" thickBot="1" x14ac:dyDescent="0.3">
      <c r="J27" s="37" t="str">
        <f>"ROW_FORMAT=COMPACT;"</f>
        <v>ROW_FORMAT=COMPACT;</v>
      </c>
    </row>
    <row r="28" spans="1:10" ht="18.75" customHeight="1" x14ac:dyDescent="0.25">
      <c r="A28" s="10" t="s">
        <v>146</v>
      </c>
      <c r="B28" s="10" t="s">
        <v>147</v>
      </c>
      <c r="C28" s="10" t="s">
        <v>148</v>
      </c>
      <c r="D28" s="10" t="s">
        <v>149</v>
      </c>
      <c r="E28" s="10" t="s">
        <v>150</v>
      </c>
      <c r="F28" s="48" t="s">
        <v>151</v>
      </c>
      <c r="G28" s="49"/>
      <c r="H28" s="49"/>
      <c r="I28" s="50"/>
      <c r="J28" s="37"/>
    </row>
    <row r="29" spans="1:10" ht="18.75" customHeight="1" x14ac:dyDescent="0.25">
      <c r="A29" s="3">
        <v>1</v>
      </c>
      <c r="B29" s="17" t="s">
        <v>153</v>
      </c>
      <c r="C29" s="1"/>
      <c r="D29" s="1"/>
      <c r="E29" s="1"/>
      <c r="F29" s="51"/>
      <c r="G29" s="52"/>
      <c r="H29" s="52"/>
      <c r="I29" s="53"/>
    </row>
  </sheetData>
  <mergeCells count="8">
    <mergeCell ref="F28:I28"/>
    <mergeCell ref="F29:I29"/>
    <mergeCell ref="A1:B1"/>
    <mergeCell ref="C1:I1"/>
    <mergeCell ref="J1:J2"/>
    <mergeCell ref="A2:B2"/>
    <mergeCell ref="C2:I2"/>
    <mergeCell ref="D25:E25"/>
  </mergeCells>
  <phoneticPr fontId="1" type="noConversion"/>
  <hyperlinks>
    <hyperlink ref="D25:E25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4" sqref="A4:A11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25.88671875" customWidth="1"/>
    <col min="4" max="4" width="9.21875" customWidth="1"/>
    <col min="5" max="5" width="10.77734375" customWidth="1"/>
    <col min="6" max="6" width="12" customWidth="1"/>
    <col min="7" max="7" width="10.109375" customWidth="1"/>
    <col min="8" max="8" width="9.109375" customWidth="1"/>
    <col min="9" max="9" width="43.88671875" customWidth="1"/>
    <col min="10" max="10" width="26.44140625" customWidth="1"/>
  </cols>
  <sheetData>
    <row r="1" spans="1:10" ht="23.25" customHeight="1" thickBot="1" x14ac:dyDescent="0.3">
      <c r="A1" s="54" t="s">
        <v>16</v>
      </c>
      <c r="B1" s="55"/>
      <c r="C1" s="56" t="s">
        <v>187</v>
      </c>
      <c r="D1" s="57"/>
      <c r="E1" s="57"/>
      <c r="F1" s="57"/>
      <c r="G1" s="57"/>
      <c r="H1" s="57"/>
      <c r="I1" s="58"/>
      <c r="J1" s="59" t="s">
        <v>82</v>
      </c>
    </row>
    <row r="2" spans="1:10" ht="23.25" customHeight="1" thickBot="1" x14ac:dyDescent="0.3">
      <c r="A2" s="54" t="s">
        <v>83</v>
      </c>
      <c r="B2" s="55"/>
      <c r="C2" s="60" t="s">
        <v>188</v>
      </c>
      <c r="D2" s="61"/>
      <c r="E2" s="61"/>
      <c r="F2" s="61"/>
      <c r="G2" s="61"/>
      <c r="H2" s="61"/>
      <c r="I2" s="62"/>
      <c r="J2" s="59"/>
    </row>
    <row r="3" spans="1:10" ht="43.2" x14ac:dyDescent="0.25">
      <c r="A3" s="10" t="s">
        <v>18</v>
      </c>
      <c r="B3" s="10" t="s">
        <v>19</v>
      </c>
      <c r="C3" s="10" t="s">
        <v>84</v>
      </c>
      <c r="D3" s="10" t="s">
        <v>85</v>
      </c>
      <c r="E3" s="10" t="s">
        <v>22</v>
      </c>
      <c r="F3" s="10" t="s">
        <v>86</v>
      </c>
      <c r="G3" s="10" t="s">
        <v>24</v>
      </c>
      <c r="H3" s="10" t="s">
        <v>87</v>
      </c>
      <c r="I3" s="10" t="s">
        <v>88</v>
      </c>
      <c r="J3" s="36" t="str">
        <f>"CREATE TABLE " &amp; C1 &amp; " ("</f>
        <v>CREATE TABLE dist_integral_rule (</v>
      </c>
    </row>
    <row r="4" spans="1:10" ht="19.5" customHeight="1" x14ac:dyDescent="0.25">
      <c r="A4" s="9">
        <v>1</v>
      </c>
      <c r="B4" s="14" t="s">
        <v>89</v>
      </c>
      <c r="C4" s="15" t="s">
        <v>189</v>
      </c>
      <c r="D4" s="16" t="s">
        <v>91</v>
      </c>
      <c r="E4" s="9" t="s">
        <v>92</v>
      </c>
      <c r="F4" s="9" t="s">
        <v>93</v>
      </c>
      <c r="G4" s="9">
        <v>32</v>
      </c>
      <c r="H4" s="9"/>
      <c r="I4" s="17" t="s">
        <v>191</v>
      </c>
      <c r="J4" s="36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9.5" customHeight="1" x14ac:dyDescent="0.25">
      <c r="A5" s="9">
        <v>2</v>
      </c>
      <c r="B5" s="18" t="s">
        <v>161</v>
      </c>
      <c r="C5" s="19" t="s">
        <v>162</v>
      </c>
      <c r="D5" s="20"/>
      <c r="E5" s="21" t="s">
        <v>29</v>
      </c>
      <c r="F5" s="9" t="s">
        <v>97</v>
      </c>
      <c r="G5" s="21">
        <v>64</v>
      </c>
      <c r="H5" s="21"/>
      <c r="I5" s="22"/>
      <c r="J5" s="36" t="str">
        <f t="shared" si="0"/>
        <v>rule_name varchar(64) NOT NULL COMMENT '规则名称',</v>
      </c>
    </row>
    <row r="6" spans="1:10" ht="19.5" customHeight="1" x14ac:dyDescent="0.25">
      <c r="A6" s="9">
        <v>3</v>
      </c>
      <c r="B6" s="18" t="s">
        <v>37</v>
      </c>
      <c r="C6" s="19" t="s">
        <v>38</v>
      </c>
      <c r="D6" s="20"/>
      <c r="E6" s="21" t="s">
        <v>105</v>
      </c>
      <c r="F6" s="9" t="s">
        <v>106</v>
      </c>
      <c r="G6" s="21">
        <v>8</v>
      </c>
      <c r="H6" s="21"/>
      <c r="I6" s="22"/>
      <c r="J6" s="36" t="str">
        <f t="shared" si="0"/>
        <v>integral int(8) COMMENT '积分',</v>
      </c>
    </row>
    <row r="7" spans="1:10" ht="22.5" customHeight="1" x14ac:dyDescent="0.25">
      <c r="A7" s="9">
        <v>4</v>
      </c>
      <c r="B7" s="18" t="s">
        <v>193</v>
      </c>
      <c r="C7" s="19" t="s">
        <v>194</v>
      </c>
      <c r="D7" s="20"/>
      <c r="E7" s="21" t="s">
        <v>28</v>
      </c>
      <c r="F7" s="21" t="s">
        <v>124</v>
      </c>
      <c r="G7" s="21">
        <v>1</v>
      </c>
      <c r="H7" s="21">
        <v>0</v>
      </c>
      <c r="I7" s="24" t="s">
        <v>157</v>
      </c>
      <c r="J7" s="36" t="str">
        <f t="shared" si="0"/>
        <v>is_agent char(1) DEFAULT 0 COMMENT '代理商是否可以获取积分',</v>
      </c>
    </row>
    <row r="8" spans="1:10" ht="20.25" customHeight="1" x14ac:dyDescent="0.25">
      <c r="A8" s="9">
        <v>5</v>
      </c>
      <c r="B8" s="31" t="s">
        <v>134</v>
      </c>
      <c r="C8" s="32" t="s">
        <v>135</v>
      </c>
      <c r="D8" s="33"/>
      <c r="E8" s="9" t="s">
        <v>136</v>
      </c>
      <c r="F8" s="9" t="s">
        <v>124</v>
      </c>
      <c r="G8" s="9">
        <v>1</v>
      </c>
      <c r="H8" s="9">
        <v>0</v>
      </c>
      <c r="I8" s="46" t="s">
        <v>175</v>
      </c>
      <c r="J8" s="36" t="str">
        <f t="shared" si="0"/>
        <v>del_flag char(1) NOT NULL DEFAULT 0 COMMENT '用户标记',</v>
      </c>
    </row>
    <row r="9" spans="1:10" ht="20.25" customHeight="1" x14ac:dyDescent="0.25">
      <c r="A9" s="9">
        <v>6</v>
      </c>
      <c r="B9" s="18" t="s">
        <v>138</v>
      </c>
      <c r="C9" s="19" t="s">
        <v>139</v>
      </c>
      <c r="D9" s="20"/>
      <c r="E9" s="21" t="s">
        <v>96</v>
      </c>
      <c r="F9" s="9" t="s">
        <v>113</v>
      </c>
      <c r="G9" s="21">
        <v>128</v>
      </c>
      <c r="H9" s="21"/>
      <c r="I9" s="24"/>
      <c r="J9" s="36" t="str">
        <f t="shared" si="0"/>
        <v>remarks varchar(128) COMMENT '备注',</v>
      </c>
    </row>
    <row r="10" spans="1:10" ht="20.25" customHeight="1" x14ac:dyDescent="0.25">
      <c r="A10" s="9">
        <v>7</v>
      </c>
      <c r="B10" s="18" t="s">
        <v>140</v>
      </c>
      <c r="C10" s="19" t="s">
        <v>141</v>
      </c>
      <c r="D10" s="20"/>
      <c r="E10" s="21" t="s">
        <v>96</v>
      </c>
      <c r="F10" s="9" t="s">
        <v>142</v>
      </c>
      <c r="G10" s="21"/>
      <c r="H10" s="21"/>
      <c r="I10" s="24"/>
      <c r="J10" s="36" t="str">
        <f t="shared" si="0"/>
        <v>create_date datetime DEFAULT CURRENT_datetime COMMENT '创建（注册）时间',</v>
      </c>
    </row>
    <row r="11" spans="1:10" ht="18.75" customHeight="1" x14ac:dyDescent="0.25">
      <c r="A11" s="9">
        <v>8</v>
      </c>
      <c r="B11" s="14" t="s">
        <v>143</v>
      </c>
      <c r="C11" s="15" t="s">
        <v>144</v>
      </c>
      <c r="D11" s="16"/>
      <c r="E11" s="9" t="s">
        <v>96</v>
      </c>
      <c r="F11" s="9" t="s">
        <v>142</v>
      </c>
      <c r="G11" s="9"/>
      <c r="H11" s="9"/>
      <c r="I11" s="34"/>
      <c r="J11" s="36" t="str">
        <f t="shared" si="0"/>
        <v>update_date datetime DEFAULT CURRENT_datetime COMMENT '最后更新时间',</v>
      </c>
    </row>
    <row r="12" spans="1:10" ht="18" customHeight="1" x14ac:dyDescent="0.25">
      <c r="J12" s="37" t="str">
        <f>"PRIMARY KEY ("&amp;B4&amp;")"</f>
        <v>PRIMARY KEY (id)</v>
      </c>
    </row>
    <row r="13" spans="1:10" ht="25.2" customHeight="1" x14ac:dyDescent="0.25">
      <c r="D13" s="63" t="s">
        <v>145</v>
      </c>
      <c r="E13" s="63"/>
      <c r="J13" s="37" t="str">
        <f>") ENGINE=InnoDB"</f>
        <v>) ENGINE=InnoDB</v>
      </c>
    </row>
    <row r="14" spans="1:10" ht="25.2" customHeight="1" x14ac:dyDescent="0.25">
      <c r="D14" s="35"/>
      <c r="E14" s="35"/>
      <c r="J14" s="37" t="str">
        <f>"DEFAULT CHARACTER SET=UTF8 COLLATE=utf8_general_ci"</f>
        <v>DEFAULT CHARACTER SET=UTF8 COLLATE=utf8_general_ci</v>
      </c>
    </row>
    <row r="15" spans="1:10" ht="15" thickBot="1" x14ac:dyDescent="0.3">
      <c r="J15" s="37" t="str">
        <f>"ROW_FORMAT=COMPACT;"</f>
        <v>ROW_FORMAT=COMPACT;</v>
      </c>
    </row>
    <row r="16" spans="1:10" ht="18.75" customHeight="1" x14ac:dyDescent="0.25">
      <c r="A16" s="10" t="s">
        <v>146</v>
      </c>
      <c r="B16" s="10" t="s">
        <v>147</v>
      </c>
      <c r="C16" s="10" t="s">
        <v>148</v>
      </c>
      <c r="D16" s="10" t="s">
        <v>149</v>
      </c>
      <c r="E16" s="10" t="s">
        <v>150</v>
      </c>
      <c r="F16" s="48" t="s">
        <v>151</v>
      </c>
      <c r="G16" s="49"/>
      <c r="H16" s="49"/>
      <c r="I16" s="50"/>
      <c r="J16" s="37"/>
    </row>
    <row r="17" spans="1:9" ht="18.75" customHeight="1" x14ac:dyDescent="0.25">
      <c r="A17" s="3">
        <v>1</v>
      </c>
      <c r="B17" s="17" t="s">
        <v>153</v>
      </c>
      <c r="C17" s="1"/>
      <c r="D17" s="1"/>
      <c r="E17" s="1"/>
      <c r="F17" s="51"/>
      <c r="G17" s="52"/>
      <c r="H17" s="52"/>
      <c r="I17" s="53"/>
    </row>
  </sheetData>
  <mergeCells count="8">
    <mergeCell ref="F16:I16"/>
    <mergeCell ref="F17:I17"/>
    <mergeCell ref="A1:B1"/>
    <mergeCell ref="C1:I1"/>
    <mergeCell ref="J1:J2"/>
    <mergeCell ref="A2:B2"/>
    <mergeCell ref="C2:I2"/>
    <mergeCell ref="D13:E13"/>
  </mergeCells>
  <phoneticPr fontId="1" type="noConversion"/>
  <hyperlinks>
    <hyperlink ref="D13:E13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8" sqref="E8"/>
    </sheetView>
  </sheetViews>
  <sheetFormatPr defaultRowHeight="14.4" x14ac:dyDescent="0.25"/>
  <cols>
    <col min="1" max="1" width="4.21875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1.44140625" customWidth="1"/>
    <col min="9" max="9" width="42" bestFit="1" customWidth="1"/>
    <col min="10" max="10" width="36.6640625" customWidth="1"/>
  </cols>
  <sheetData>
    <row r="1" spans="1:10" ht="24" customHeight="1" thickBot="1" x14ac:dyDescent="0.3">
      <c r="A1" s="54" t="s">
        <v>16</v>
      </c>
      <c r="B1" s="55"/>
      <c r="C1" s="56" t="s">
        <v>70</v>
      </c>
      <c r="D1" s="57"/>
      <c r="E1" s="57"/>
      <c r="F1" s="57"/>
      <c r="G1" s="57"/>
      <c r="H1" s="57"/>
      <c r="I1" s="58"/>
      <c r="J1" s="59" t="s">
        <v>82</v>
      </c>
    </row>
    <row r="2" spans="1:10" ht="24" customHeight="1" thickBot="1" x14ac:dyDescent="0.3">
      <c r="A2" s="54" t="s">
        <v>17</v>
      </c>
      <c r="B2" s="55"/>
      <c r="C2" s="60" t="s">
        <v>195</v>
      </c>
      <c r="D2" s="61"/>
      <c r="E2" s="61"/>
      <c r="F2" s="61"/>
      <c r="G2" s="61"/>
      <c r="H2" s="61"/>
      <c r="I2" s="62"/>
      <c r="J2" s="59"/>
    </row>
    <row r="3" spans="1:10" ht="28.8" x14ac:dyDescent="0.2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36" t="str">
        <f>"CREATE TABLE " &amp; C1 &amp; " ("</f>
        <v>CREATE TABLE dist_grow_up_flow (</v>
      </c>
    </row>
    <row r="4" spans="1:10" ht="19.5" customHeight="1" x14ac:dyDescent="0.25">
      <c r="A4" s="9">
        <v>1</v>
      </c>
      <c r="B4" s="14" t="s">
        <v>27</v>
      </c>
      <c r="C4" s="15" t="s">
        <v>72</v>
      </c>
      <c r="D4" s="16" t="s">
        <v>28</v>
      </c>
      <c r="E4" s="9" t="s">
        <v>29</v>
      </c>
      <c r="F4" s="9" t="s">
        <v>30</v>
      </c>
      <c r="G4" s="9">
        <v>32</v>
      </c>
      <c r="H4" s="9"/>
      <c r="I4" s="17" t="s">
        <v>190</v>
      </c>
      <c r="J4" s="36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'流水编号',</v>
      </c>
    </row>
    <row r="5" spans="1:10" ht="19.5" customHeight="1" x14ac:dyDescent="0.25">
      <c r="A5" s="9">
        <v>2</v>
      </c>
      <c r="B5" s="18" t="s">
        <v>31</v>
      </c>
      <c r="C5" s="19" t="s">
        <v>32</v>
      </c>
      <c r="D5" s="20"/>
      <c r="E5" s="21" t="s">
        <v>28</v>
      </c>
      <c r="F5" s="9" t="s">
        <v>30</v>
      </c>
      <c r="G5" s="21">
        <v>64</v>
      </c>
      <c r="H5" s="21"/>
      <c r="I5" s="22" t="s">
        <v>33</v>
      </c>
      <c r="J5" s="36" t="str">
        <f t="shared" si="0"/>
        <v>open_id varchar(64) COMMENT '微信号，关联微信信息',</v>
      </c>
    </row>
    <row r="6" spans="1:10" ht="19.5" customHeight="1" x14ac:dyDescent="0.25">
      <c r="A6" s="9">
        <v>3</v>
      </c>
      <c r="B6" s="23" t="s">
        <v>200</v>
      </c>
      <c r="C6" s="19" t="s">
        <v>199</v>
      </c>
      <c r="D6" s="20"/>
      <c r="E6" s="21" t="s">
        <v>29</v>
      </c>
      <c r="F6" s="9" t="s">
        <v>30</v>
      </c>
      <c r="G6" s="21">
        <v>32</v>
      </c>
      <c r="H6" s="21"/>
      <c r="I6" s="22" t="s">
        <v>198</v>
      </c>
      <c r="J6" s="36" t="str">
        <f t="shared" si="0"/>
        <v>buyer_id varchar(32) NOT NULL COMMENT '商城用户编号',</v>
      </c>
    </row>
    <row r="7" spans="1:10" ht="19.5" customHeight="1" x14ac:dyDescent="0.25">
      <c r="A7" s="9">
        <v>4</v>
      </c>
      <c r="B7" s="18" t="s">
        <v>37</v>
      </c>
      <c r="C7" s="19" t="s">
        <v>38</v>
      </c>
      <c r="D7" s="20"/>
      <c r="E7" s="21" t="s">
        <v>29</v>
      </c>
      <c r="F7" s="9" t="s">
        <v>36</v>
      </c>
      <c r="G7" s="21">
        <v>4</v>
      </c>
      <c r="H7" s="21">
        <v>0</v>
      </c>
      <c r="I7" s="22"/>
      <c r="J7" s="36" t="str">
        <f t="shared" si="0"/>
        <v>integral int(4) NOT NULL DEFAULT 0 COMMENT '积分',</v>
      </c>
    </row>
    <row r="8" spans="1:10" ht="44.4" x14ac:dyDescent="0.25">
      <c r="A8" s="9">
        <v>5</v>
      </c>
      <c r="B8" s="18" t="s">
        <v>77</v>
      </c>
      <c r="C8" s="19" t="s">
        <v>196</v>
      </c>
      <c r="D8" s="20"/>
      <c r="E8" s="21" t="s">
        <v>28</v>
      </c>
      <c r="F8" s="9" t="s">
        <v>53</v>
      </c>
      <c r="G8" s="21">
        <v>2</v>
      </c>
      <c r="H8" s="21"/>
      <c r="I8" s="24" t="s">
        <v>197</v>
      </c>
      <c r="J8" s="36" t="str">
        <f t="shared" si="0"/>
        <v>type char(2) COMMENT '积分类型',</v>
      </c>
    </row>
    <row r="9" spans="1:10" ht="19.5" customHeight="1" x14ac:dyDescent="0.25">
      <c r="A9" s="9">
        <v>6</v>
      </c>
      <c r="B9" s="18" t="s">
        <v>60</v>
      </c>
      <c r="C9" s="19" t="s">
        <v>2</v>
      </c>
      <c r="D9" s="20"/>
      <c r="E9" s="21" t="s">
        <v>28</v>
      </c>
      <c r="F9" s="9" t="s">
        <v>30</v>
      </c>
      <c r="G9" s="21">
        <v>64</v>
      </c>
      <c r="H9" s="21"/>
      <c r="I9" s="24"/>
      <c r="J9" s="36" t="str">
        <f t="shared" si="0"/>
        <v>remarks varchar(64) COMMENT '备注',</v>
      </c>
    </row>
    <row r="10" spans="1:10" ht="19.5" customHeight="1" x14ac:dyDescent="0.25">
      <c r="A10" s="9">
        <v>7</v>
      </c>
      <c r="B10" s="18" t="s">
        <v>62</v>
      </c>
      <c r="C10" s="19" t="s">
        <v>80</v>
      </c>
      <c r="D10" s="20"/>
      <c r="E10" s="21" t="s">
        <v>28</v>
      </c>
      <c r="F10" s="9" t="s">
        <v>63</v>
      </c>
      <c r="G10" s="21"/>
      <c r="H10" s="21"/>
      <c r="I10" s="24"/>
      <c r="J10" s="36" t="str">
        <f t="shared" si="0"/>
        <v>create_date datetime DEFAULT CURRENT_datetime COMMENT '创建时间',</v>
      </c>
    </row>
    <row r="11" spans="1:10" ht="19.5" customHeight="1" x14ac:dyDescent="0.25">
      <c r="A11" s="9">
        <v>8</v>
      </c>
      <c r="B11" s="14" t="s">
        <v>64</v>
      </c>
      <c r="C11" s="15" t="s">
        <v>65</v>
      </c>
      <c r="D11" s="16"/>
      <c r="E11" s="9" t="s">
        <v>28</v>
      </c>
      <c r="F11" s="9" t="s">
        <v>63</v>
      </c>
      <c r="G11" s="9"/>
      <c r="H11" s="9"/>
      <c r="I11" s="34"/>
      <c r="J11" s="36" t="str">
        <f t="shared" si="0"/>
        <v>update_date datetime DEFAULT CURRENT_datetime COMMENT '最后更新时间',</v>
      </c>
    </row>
    <row r="12" spans="1:10" ht="18.600000000000001" customHeight="1" x14ac:dyDescent="0.25">
      <c r="J12" s="37" t="str">
        <f>"PRIMARY KEY ("&amp;B1&amp;")"</f>
        <v>PRIMARY KEY ()</v>
      </c>
    </row>
    <row r="13" spans="1:10" ht="18.600000000000001" customHeight="1" x14ac:dyDescent="0.25">
      <c r="D13" s="63" t="s">
        <v>177</v>
      </c>
      <c r="E13" s="63"/>
      <c r="J13" s="37" t="str">
        <f>") ENGINE=InnoDB"</f>
        <v>) ENGINE=InnoDB</v>
      </c>
    </row>
    <row r="14" spans="1:10" ht="18.600000000000001" customHeight="1" x14ac:dyDescent="0.25">
      <c r="J14" s="37" t="str">
        <f>"DEFAULT CHARACTER SET=UTF8 COLLATE=utf8_general_ci"</f>
        <v>DEFAULT CHARACTER SET=UTF8 COLLATE=utf8_general_ci</v>
      </c>
    </row>
    <row r="15" spans="1:10" ht="18.600000000000001" customHeight="1" thickBot="1" x14ac:dyDescent="0.3">
      <c r="J15" s="37" t="str">
        <f>"ROW_FORMAT=COMPACT;"</f>
        <v>ROW_FORMAT=COMPACT;</v>
      </c>
    </row>
    <row r="16" spans="1:10" ht="18.600000000000001" customHeight="1" x14ac:dyDescent="0.25">
      <c r="A16" s="10" t="s">
        <v>178</v>
      </c>
      <c r="B16" s="10" t="s">
        <v>179</v>
      </c>
      <c r="C16" s="10" t="s">
        <v>180</v>
      </c>
      <c r="D16" s="10" t="s">
        <v>181</v>
      </c>
      <c r="E16" s="10" t="s">
        <v>182</v>
      </c>
      <c r="F16" s="64" t="s">
        <v>82</v>
      </c>
      <c r="G16" s="65"/>
      <c r="H16" s="65"/>
      <c r="I16" s="66"/>
    </row>
    <row r="17" spans="1:10" ht="18.600000000000001" customHeight="1" x14ac:dyDescent="0.25">
      <c r="A17" s="9">
        <v>1</v>
      </c>
      <c r="B17" s="17" t="s">
        <v>152</v>
      </c>
      <c r="C17" s="32" t="s">
        <v>183</v>
      </c>
      <c r="D17" s="9" t="s">
        <v>184</v>
      </c>
      <c r="E17" s="9"/>
      <c r="F17" s="67"/>
      <c r="G17" s="68"/>
      <c r="H17" s="68"/>
      <c r="I17" s="69"/>
      <c r="J17">
        <f>F17</f>
        <v>0</v>
      </c>
    </row>
    <row r="18" spans="1:10" ht="18.600000000000001" customHeight="1" x14ac:dyDescent="0.25">
      <c r="A18" s="9">
        <v>2</v>
      </c>
      <c r="B18" s="17" t="s">
        <v>152</v>
      </c>
      <c r="C18" s="32" t="s">
        <v>185</v>
      </c>
      <c r="D18" s="9" t="s">
        <v>186</v>
      </c>
      <c r="E18" s="9"/>
      <c r="F18" s="67"/>
      <c r="G18" s="68"/>
      <c r="H18" s="68"/>
      <c r="I18" s="69"/>
      <c r="J18">
        <f>F18</f>
        <v>0</v>
      </c>
    </row>
  </sheetData>
  <mergeCells count="9">
    <mergeCell ref="J1:J2"/>
    <mergeCell ref="A2:B2"/>
    <mergeCell ref="C2:I2"/>
    <mergeCell ref="D13:E13"/>
    <mergeCell ref="F16:I16"/>
    <mergeCell ref="F17:I17"/>
    <mergeCell ref="F18:I18"/>
    <mergeCell ref="A1:B1"/>
    <mergeCell ref="C1:I1"/>
  </mergeCells>
  <phoneticPr fontId="1" type="noConversion"/>
  <hyperlinks>
    <hyperlink ref="D13:E13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4" sqref="I4"/>
    </sheetView>
  </sheetViews>
  <sheetFormatPr defaultRowHeight="14.4" x14ac:dyDescent="0.25"/>
  <cols>
    <col min="1" max="1" width="5.21875" bestFit="1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4.109375" customWidth="1"/>
    <col min="9" max="9" width="42" bestFit="1" customWidth="1"/>
    <col min="10" max="10" width="36.21875" customWidth="1"/>
  </cols>
  <sheetData>
    <row r="1" spans="1:10" ht="24" customHeight="1" thickBot="1" x14ac:dyDescent="0.3">
      <c r="A1" s="54" t="s">
        <v>16</v>
      </c>
      <c r="B1" s="55"/>
      <c r="C1" s="56" t="s">
        <v>15</v>
      </c>
      <c r="D1" s="57"/>
      <c r="E1" s="57"/>
      <c r="F1" s="57"/>
      <c r="G1" s="57"/>
      <c r="H1" s="57"/>
      <c r="I1" s="58"/>
      <c r="J1" s="59" t="s">
        <v>82</v>
      </c>
    </row>
    <row r="2" spans="1:10" ht="24" customHeight="1" thickBot="1" x14ac:dyDescent="0.3">
      <c r="A2" s="54" t="s">
        <v>17</v>
      </c>
      <c r="B2" s="55"/>
      <c r="C2" s="60" t="s">
        <v>68</v>
      </c>
      <c r="D2" s="61"/>
      <c r="E2" s="61"/>
      <c r="F2" s="61"/>
      <c r="G2" s="61"/>
      <c r="H2" s="61"/>
      <c r="I2" s="62"/>
      <c r="J2" s="59"/>
    </row>
    <row r="3" spans="1:10" ht="29.4" customHeight="1" x14ac:dyDescent="0.2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36" t="str">
        <f>"CREATE TABLE " &amp; C1 &amp; " ("</f>
        <v>CREATE TABLE dist_agent (</v>
      </c>
    </row>
    <row r="4" spans="1:10" ht="19.5" customHeight="1" x14ac:dyDescent="0.25">
      <c r="A4" s="9">
        <v>1</v>
      </c>
      <c r="B4" s="14" t="s">
        <v>27</v>
      </c>
      <c r="C4" s="15" t="s">
        <v>69</v>
      </c>
      <c r="D4" s="16" t="s">
        <v>28</v>
      </c>
      <c r="E4" s="9" t="s">
        <v>29</v>
      </c>
      <c r="F4" s="9" t="s">
        <v>30</v>
      </c>
      <c r="G4" s="9">
        <v>32</v>
      </c>
      <c r="H4" s="9"/>
      <c r="I4" s="17" t="s">
        <v>190</v>
      </c>
      <c r="J4" s="36" t="str">
        <f t="shared" ref="J4:J2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'代理商编号',</v>
      </c>
    </row>
    <row r="5" spans="1:10" ht="19.5" customHeight="1" x14ac:dyDescent="0.25">
      <c r="A5" s="9">
        <v>2</v>
      </c>
      <c r="B5" s="18" t="s">
        <v>31</v>
      </c>
      <c r="C5" s="19" t="s">
        <v>32</v>
      </c>
      <c r="D5" s="20"/>
      <c r="E5" s="21" t="s">
        <v>28</v>
      </c>
      <c r="F5" s="9" t="s">
        <v>30</v>
      </c>
      <c r="G5" s="21">
        <v>64</v>
      </c>
      <c r="H5" s="21"/>
      <c r="I5" s="22" t="s">
        <v>33</v>
      </c>
      <c r="J5" s="36" t="str">
        <f t="shared" si="0"/>
        <v>open_id varchar(64) COMMENT '微信号，关联微信信息',</v>
      </c>
    </row>
    <row r="6" spans="1:10" ht="19.5" customHeight="1" x14ac:dyDescent="0.25">
      <c r="A6" s="9">
        <v>3</v>
      </c>
      <c r="B6" s="23" t="s">
        <v>34</v>
      </c>
      <c r="C6" s="19" t="s">
        <v>35</v>
      </c>
      <c r="D6" s="20"/>
      <c r="E6" s="21" t="s">
        <v>28</v>
      </c>
      <c r="F6" s="9" t="s">
        <v>36</v>
      </c>
      <c r="G6" s="21">
        <v>16</v>
      </c>
      <c r="H6" s="21"/>
      <c r="I6" s="22"/>
      <c r="J6" s="36" t="str">
        <f t="shared" si="0"/>
        <v>grow_up int(16) COMMENT '成长值',</v>
      </c>
    </row>
    <row r="7" spans="1:10" ht="19.5" customHeight="1" x14ac:dyDescent="0.25">
      <c r="A7" s="9">
        <v>6</v>
      </c>
      <c r="B7" s="18" t="s">
        <v>39</v>
      </c>
      <c r="C7" s="19" t="s">
        <v>40</v>
      </c>
      <c r="D7" s="20"/>
      <c r="E7" s="21" t="s">
        <v>28</v>
      </c>
      <c r="F7" s="9" t="s">
        <v>30</v>
      </c>
      <c r="G7" s="21">
        <v>32</v>
      </c>
      <c r="H7" s="21"/>
      <c r="I7" s="24"/>
      <c r="J7" s="36" t="str">
        <f t="shared" si="0"/>
        <v>name varchar(32) COMMENT '姓名',</v>
      </c>
    </row>
    <row r="8" spans="1:10" ht="19.5" customHeight="1" x14ac:dyDescent="0.25">
      <c r="A8" s="9">
        <v>7</v>
      </c>
      <c r="B8" s="18" t="s">
        <v>41</v>
      </c>
      <c r="C8" s="19" t="s">
        <v>42</v>
      </c>
      <c r="D8" s="20"/>
      <c r="E8" s="21" t="s">
        <v>28</v>
      </c>
      <c r="F8" s="9" t="s">
        <v>30</v>
      </c>
      <c r="G8" s="21">
        <v>32</v>
      </c>
      <c r="H8" s="21"/>
      <c r="I8" s="24"/>
      <c r="J8" s="36" t="str">
        <f t="shared" si="0"/>
        <v>nick_name varchar(32) COMMENT '昵称',</v>
      </c>
    </row>
    <row r="9" spans="1:10" ht="19.5" customHeight="1" x14ac:dyDescent="0.25">
      <c r="A9" s="9">
        <v>8</v>
      </c>
      <c r="B9" s="18" t="s">
        <v>43</v>
      </c>
      <c r="C9" s="19" t="s">
        <v>44</v>
      </c>
      <c r="D9" s="20"/>
      <c r="E9" s="21" t="s">
        <v>28</v>
      </c>
      <c r="F9" s="9" t="s">
        <v>30</v>
      </c>
      <c r="G9" s="21">
        <v>32</v>
      </c>
      <c r="H9" s="21"/>
      <c r="I9" s="22"/>
      <c r="J9" s="36" t="str">
        <f t="shared" si="0"/>
        <v>password varchar(32) COMMENT '密码',</v>
      </c>
    </row>
    <row r="10" spans="1:10" ht="19.5" customHeight="1" x14ac:dyDescent="0.25">
      <c r="A10" s="9">
        <v>9</v>
      </c>
      <c r="B10" s="18" t="s">
        <v>45</v>
      </c>
      <c r="C10" s="19" t="s">
        <v>46</v>
      </c>
      <c r="D10" s="20"/>
      <c r="E10" s="21" t="s">
        <v>28</v>
      </c>
      <c r="F10" s="9" t="s">
        <v>30</v>
      </c>
      <c r="G10" s="21">
        <v>16</v>
      </c>
      <c r="H10" s="21"/>
      <c r="I10" s="24"/>
      <c r="J10" s="36" t="str">
        <f t="shared" si="0"/>
        <v>mobile_no varchar(16) COMMENT '手机号',</v>
      </c>
    </row>
    <row r="11" spans="1:10" ht="19.5" customHeight="1" x14ac:dyDescent="0.25">
      <c r="A11" s="9">
        <v>10</v>
      </c>
      <c r="B11" s="18" t="s">
        <v>47</v>
      </c>
      <c r="C11" s="19" t="s">
        <v>48</v>
      </c>
      <c r="D11" s="20"/>
      <c r="E11" s="21" t="s">
        <v>28</v>
      </c>
      <c r="F11" s="9" t="s">
        <v>30</v>
      </c>
      <c r="G11" s="21">
        <v>24</v>
      </c>
      <c r="H11" s="21"/>
      <c r="I11" s="24"/>
      <c r="J11" s="36" t="str">
        <f t="shared" si="0"/>
        <v>id_card varchar(24) COMMENT '身份证号',</v>
      </c>
    </row>
    <row r="12" spans="1:10" ht="19.5" customHeight="1" x14ac:dyDescent="0.25">
      <c r="A12" s="9">
        <v>11</v>
      </c>
      <c r="B12" s="18" t="s">
        <v>49</v>
      </c>
      <c r="C12" s="19" t="s">
        <v>50</v>
      </c>
      <c r="D12" s="20"/>
      <c r="E12" s="21" t="s">
        <v>28</v>
      </c>
      <c r="F12" s="9" t="s">
        <v>30</v>
      </c>
      <c r="G12" s="21">
        <v>32</v>
      </c>
      <c r="H12" s="21"/>
      <c r="I12" s="24"/>
      <c r="J12" s="36" t="str">
        <f t="shared" si="0"/>
        <v>belong_to varchar(32) COMMENT '所属代理商',</v>
      </c>
    </row>
    <row r="13" spans="1:10" ht="19.5" customHeight="1" x14ac:dyDescent="0.25">
      <c r="A13" s="9">
        <v>12</v>
      </c>
      <c r="B13" s="18" t="s">
        <v>51</v>
      </c>
      <c r="C13" s="19" t="s">
        <v>52</v>
      </c>
      <c r="D13" s="20"/>
      <c r="E13" s="21" t="s">
        <v>29</v>
      </c>
      <c r="F13" s="21" t="s">
        <v>53</v>
      </c>
      <c r="G13" s="21">
        <v>1</v>
      </c>
      <c r="H13" s="21">
        <v>1</v>
      </c>
      <c r="I13" s="24" t="s">
        <v>54</v>
      </c>
      <c r="J13" s="36" t="str">
        <f t="shared" si="0"/>
        <v>level char(1) NOT NULL DEFAULT 1 COMMENT '粉丝级别',</v>
      </c>
    </row>
    <row r="14" spans="1:10" ht="19.5" customHeight="1" x14ac:dyDescent="0.25">
      <c r="A14" s="9">
        <v>13</v>
      </c>
      <c r="B14" s="18" t="s">
        <v>55</v>
      </c>
      <c r="C14" s="19" t="s">
        <v>56</v>
      </c>
      <c r="D14" s="20"/>
      <c r="E14" s="21" t="s">
        <v>28</v>
      </c>
      <c r="F14" s="9" t="s">
        <v>30</v>
      </c>
      <c r="G14" s="21">
        <v>64</v>
      </c>
      <c r="H14" s="21">
        <v>1</v>
      </c>
      <c r="I14" s="24"/>
      <c r="J14" s="36" t="str">
        <f t="shared" si="0"/>
        <v>email varchar(64) DEFAULT 1 COMMENT '邮箱地址',</v>
      </c>
    </row>
    <row r="15" spans="1:10" ht="19.5" customHeight="1" x14ac:dyDescent="0.25">
      <c r="A15" s="9">
        <v>16</v>
      </c>
      <c r="B15" s="31" t="s">
        <v>57</v>
      </c>
      <c r="C15" s="32" t="s">
        <v>58</v>
      </c>
      <c r="D15" s="33"/>
      <c r="E15" s="9" t="s">
        <v>29</v>
      </c>
      <c r="F15" s="9" t="s">
        <v>53</v>
      </c>
      <c r="G15" s="9">
        <v>1</v>
      </c>
      <c r="H15" s="9">
        <v>0</v>
      </c>
      <c r="I15" s="17" t="s">
        <v>59</v>
      </c>
      <c r="J15" s="36" t="str">
        <f t="shared" si="0"/>
        <v>del_flag char(1) NOT NULL DEFAULT 0 COMMENT '用户标记',</v>
      </c>
    </row>
    <row r="16" spans="1:10" ht="19.5" customHeight="1" x14ac:dyDescent="0.25">
      <c r="A16" s="9">
        <v>17</v>
      </c>
      <c r="B16" s="18" t="s">
        <v>60</v>
      </c>
      <c r="C16" s="19" t="s">
        <v>61</v>
      </c>
      <c r="D16" s="20"/>
      <c r="E16" s="21" t="s">
        <v>28</v>
      </c>
      <c r="F16" s="9" t="s">
        <v>30</v>
      </c>
      <c r="G16" s="21">
        <v>128</v>
      </c>
      <c r="H16" s="21"/>
      <c r="I16" s="24"/>
      <c r="J16" s="36" t="str">
        <f t="shared" si="0"/>
        <v>remarks varchar(128) COMMENT '备注',</v>
      </c>
    </row>
    <row r="17" spans="1:14" ht="18.75" customHeight="1" x14ac:dyDescent="0.25">
      <c r="A17" s="38">
        <v>22</v>
      </c>
      <c r="B17" s="14" t="s">
        <v>164</v>
      </c>
      <c r="C17" s="39" t="s">
        <v>165</v>
      </c>
      <c r="D17" s="40"/>
      <c r="E17" s="40" t="s">
        <v>166</v>
      </c>
      <c r="F17" s="40" t="s">
        <v>167</v>
      </c>
      <c r="G17" s="40">
        <v>32</v>
      </c>
      <c r="H17" s="40"/>
      <c r="I17" s="32"/>
      <c r="J17" s="36" t="str">
        <f t="shared" si="0"/>
        <v>create_by varchar(32) NOT NULL COMMENT '创建者',</v>
      </c>
    </row>
    <row r="18" spans="1:14" s="43" customFormat="1" ht="17.25" customHeight="1" x14ac:dyDescent="0.25">
      <c r="A18" s="38">
        <v>23</v>
      </c>
      <c r="B18" s="17" t="s">
        <v>168</v>
      </c>
      <c r="C18" s="41" t="s">
        <v>163</v>
      </c>
      <c r="D18" s="33"/>
      <c r="E18" s="33" t="s">
        <v>166</v>
      </c>
      <c r="F18" s="42" t="s">
        <v>169</v>
      </c>
      <c r="G18" s="33"/>
      <c r="H18" s="33"/>
      <c r="I18" s="32"/>
      <c r="J18" s="36" t="str">
        <f t="shared" si="0"/>
        <v>create_date datetime NOT NULL DEFAULT CURRENT_datetime COMMENT '创建时间',</v>
      </c>
      <c r="K18"/>
      <c r="L18"/>
      <c r="M18"/>
      <c r="N18"/>
    </row>
    <row r="19" spans="1:14" s="43" customFormat="1" ht="15.75" customHeight="1" x14ac:dyDescent="0.25">
      <c r="A19" s="38">
        <v>24</v>
      </c>
      <c r="B19" s="17" t="s">
        <v>170</v>
      </c>
      <c r="C19" s="32" t="s">
        <v>171</v>
      </c>
      <c r="D19" s="9"/>
      <c r="E19" s="9" t="s">
        <v>166</v>
      </c>
      <c r="F19" s="9" t="s">
        <v>167</v>
      </c>
      <c r="G19" s="9">
        <v>32</v>
      </c>
      <c r="H19" s="9"/>
      <c r="I19" s="44"/>
      <c r="J19" s="36" t="str">
        <f t="shared" si="0"/>
        <v>update_by varchar(32) NOT NULL COMMENT '更新者',</v>
      </c>
      <c r="K19"/>
      <c r="L19"/>
      <c r="M19"/>
      <c r="N19"/>
    </row>
    <row r="20" spans="1:14" s="43" customFormat="1" ht="18.75" customHeight="1" x14ac:dyDescent="0.25">
      <c r="A20" s="38">
        <v>25</v>
      </c>
      <c r="B20" s="17" t="s">
        <v>172</v>
      </c>
      <c r="C20" s="32" t="s">
        <v>173</v>
      </c>
      <c r="D20" s="9"/>
      <c r="E20" s="9" t="s">
        <v>29</v>
      </c>
      <c r="F20" s="45" t="s">
        <v>174</v>
      </c>
      <c r="G20" s="9"/>
      <c r="H20" s="9"/>
      <c r="I20" s="44"/>
      <c r="J20" s="36" t="str">
        <f t="shared" si="0"/>
        <v>update_date datetime NOT NULL DEFAULT CURRENT_datetime COMMENT '更新时间',</v>
      </c>
      <c r="K20"/>
      <c r="L20"/>
    </row>
    <row r="21" spans="1:14" ht="18.600000000000001" customHeight="1" x14ac:dyDescent="0.25">
      <c r="J21" s="37" t="str">
        <f>"PRIMARY KEY ("&amp;B10&amp;")"</f>
        <v>PRIMARY KEY (mobile_no)</v>
      </c>
    </row>
    <row r="22" spans="1:14" ht="18.600000000000001" customHeight="1" x14ac:dyDescent="0.25">
      <c r="D22" s="63" t="s">
        <v>177</v>
      </c>
      <c r="E22" s="63"/>
      <c r="J22" s="37" t="str">
        <f>") ENGINE=InnoDB"</f>
        <v>) ENGINE=InnoDB</v>
      </c>
    </row>
    <row r="23" spans="1:14" ht="18.600000000000001" customHeight="1" x14ac:dyDescent="0.25">
      <c r="J23" s="37" t="str">
        <f>"DEFAULT CHARACTER SET=UTF8 COLLATE=utf8_general_ci"</f>
        <v>DEFAULT CHARACTER SET=UTF8 COLLATE=utf8_general_ci</v>
      </c>
    </row>
    <row r="24" spans="1:14" ht="18.600000000000001" customHeight="1" thickBot="1" x14ac:dyDescent="0.3">
      <c r="J24" s="37" t="str">
        <f>"ROW_FORMAT=COMPACT;"</f>
        <v>ROW_FORMAT=COMPACT;</v>
      </c>
    </row>
    <row r="25" spans="1:14" ht="18.600000000000001" customHeight="1" x14ac:dyDescent="0.25">
      <c r="A25" s="10" t="s">
        <v>178</v>
      </c>
      <c r="B25" s="10" t="s">
        <v>179</v>
      </c>
      <c r="C25" s="10" t="s">
        <v>180</v>
      </c>
      <c r="D25" s="10" t="s">
        <v>181</v>
      </c>
      <c r="E25" s="10" t="s">
        <v>182</v>
      </c>
      <c r="F25" s="64" t="s">
        <v>82</v>
      </c>
      <c r="G25" s="65"/>
      <c r="H25" s="65"/>
      <c r="I25" s="66"/>
    </row>
    <row r="26" spans="1:14" ht="18.600000000000001" customHeight="1" x14ac:dyDescent="0.25">
      <c r="A26" s="9">
        <v>1</v>
      </c>
      <c r="B26" s="17" t="s">
        <v>152</v>
      </c>
      <c r="C26" s="32" t="s">
        <v>183</v>
      </c>
      <c r="D26" s="9" t="s">
        <v>184</v>
      </c>
      <c r="E26" s="9"/>
      <c r="F26" s="67"/>
      <c r="G26" s="68"/>
      <c r="H26" s="68"/>
      <c r="I26" s="69"/>
      <c r="J26">
        <f>F26</f>
        <v>0</v>
      </c>
    </row>
    <row r="27" spans="1:14" ht="18.600000000000001" customHeight="1" x14ac:dyDescent="0.25">
      <c r="A27" s="9">
        <v>2</v>
      </c>
      <c r="B27" s="17" t="s">
        <v>152</v>
      </c>
      <c r="C27" s="32" t="s">
        <v>185</v>
      </c>
      <c r="D27" s="9" t="s">
        <v>186</v>
      </c>
      <c r="E27" s="9"/>
      <c r="F27" s="67"/>
      <c r="G27" s="68"/>
      <c r="H27" s="68"/>
      <c r="I27" s="69"/>
      <c r="J27">
        <f>F27</f>
        <v>0</v>
      </c>
    </row>
  </sheetData>
  <mergeCells count="9">
    <mergeCell ref="A1:B1"/>
    <mergeCell ref="C1:I1"/>
    <mergeCell ref="A2:B2"/>
    <mergeCell ref="C2:I2"/>
    <mergeCell ref="J1:J2"/>
    <mergeCell ref="F25:I25"/>
    <mergeCell ref="F26:I26"/>
    <mergeCell ref="F27:I27"/>
    <mergeCell ref="D22:E22"/>
  </mergeCells>
  <phoneticPr fontId="1" type="noConversion"/>
  <hyperlinks>
    <hyperlink ref="D22:E22" location="目录!A1" display="返回目录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4" sqref="I4"/>
    </sheetView>
  </sheetViews>
  <sheetFormatPr defaultRowHeight="14.4" x14ac:dyDescent="0.25"/>
  <cols>
    <col min="1" max="1" width="5.33203125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4.109375" customWidth="1"/>
    <col min="9" max="9" width="42" bestFit="1" customWidth="1"/>
    <col min="10" max="10" width="35.5546875" customWidth="1"/>
  </cols>
  <sheetData>
    <row r="1" spans="1:14" ht="24" customHeight="1" thickBot="1" x14ac:dyDescent="0.3">
      <c r="A1" s="54" t="s">
        <v>16</v>
      </c>
      <c r="B1" s="55"/>
      <c r="C1" s="56" t="s">
        <v>158</v>
      </c>
      <c r="D1" s="57"/>
      <c r="E1" s="57"/>
      <c r="F1" s="57"/>
      <c r="G1" s="57"/>
      <c r="H1" s="57"/>
      <c r="I1" s="58"/>
      <c r="J1" s="59" t="s">
        <v>82</v>
      </c>
    </row>
    <row r="2" spans="1:14" ht="24" customHeight="1" thickBot="1" x14ac:dyDescent="0.3">
      <c r="A2" s="54" t="s">
        <v>17</v>
      </c>
      <c r="B2" s="55"/>
      <c r="C2" s="60" t="s">
        <v>159</v>
      </c>
      <c r="D2" s="61"/>
      <c r="E2" s="61"/>
      <c r="F2" s="61"/>
      <c r="G2" s="61"/>
      <c r="H2" s="61"/>
      <c r="I2" s="62"/>
      <c r="J2" s="59"/>
    </row>
    <row r="3" spans="1:14" ht="28.8" x14ac:dyDescent="0.2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36" t="str">
        <f>"CREATE TABLE " &amp; C1 &amp; " ("</f>
        <v>CREATE TABLE dist_grow_up_rule (</v>
      </c>
    </row>
    <row r="4" spans="1:14" ht="19.5" customHeight="1" x14ac:dyDescent="0.25">
      <c r="A4" s="9">
        <v>1</v>
      </c>
      <c r="B4" s="14" t="s">
        <v>27</v>
      </c>
      <c r="C4" s="15" t="s">
        <v>160</v>
      </c>
      <c r="D4" s="16" t="s">
        <v>28</v>
      </c>
      <c r="E4" s="9" t="s">
        <v>29</v>
      </c>
      <c r="F4" s="9" t="s">
        <v>30</v>
      </c>
      <c r="G4" s="9">
        <v>32</v>
      </c>
      <c r="H4" s="9"/>
      <c r="I4" s="17" t="s">
        <v>192</v>
      </c>
      <c r="J4" s="36" t="str">
        <f t="shared" ref="J4:J1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4" ht="19.5" customHeight="1" x14ac:dyDescent="0.25">
      <c r="A5" s="9">
        <v>2</v>
      </c>
      <c r="B5" s="23" t="s">
        <v>161</v>
      </c>
      <c r="C5" s="19" t="s">
        <v>162</v>
      </c>
      <c r="D5" s="20"/>
      <c r="E5" s="21" t="s">
        <v>29</v>
      </c>
      <c r="F5" s="9" t="s">
        <v>30</v>
      </c>
      <c r="G5" s="21">
        <v>64</v>
      </c>
      <c r="H5" s="21"/>
      <c r="I5" s="22"/>
      <c r="J5" s="36" t="str">
        <f t="shared" si="0"/>
        <v>rule_name varchar(64) NOT NULL COMMENT '规则名称',</v>
      </c>
    </row>
    <row r="6" spans="1:14" ht="19.5" customHeight="1" x14ac:dyDescent="0.25">
      <c r="A6" s="9">
        <v>3</v>
      </c>
      <c r="B6" s="18" t="s">
        <v>34</v>
      </c>
      <c r="C6" s="19" t="s">
        <v>35</v>
      </c>
      <c r="D6" s="20"/>
      <c r="E6" s="21" t="s">
        <v>29</v>
      </c>
      <c r="F6" s="9" t="s">
        <v>36</v>
      </c>
      <c r="G6" s="21">
        <v>4</v>
      </c>
      <c r="H6" s="21">
        <v>0</v>
      </c>
      <c r="I6" s="22"/>
      <c r="J6" s="36" t="str">
        <f t="shared" si="0"/>
        <v>grow_up int(4) NOT NULL DEFAULT 0 COMMENT '成长值',</v>
      </c>
    </row>
    <row r="7" spans="1:14" ht="19.5" customHeight="1" x14ac:dyDescent="0.25">
      <c r="A7" s="9">
        <v>4</v>
      </c>
      <c r="B7" s="31" t="s">
        <v>57</v>
      </c>
      <c r="C7" s="32" t="s">
        <v>58</v>
      </c>
      <c r="D7" s="33"/>
      <c r="E7" s="9" t="s">
        <v>29</v>
      </c>
      <c r="F7" s="9" t="s">
        <v>53</v>
      </c>
      <c r="G7" s="9">
        <v>1</v>
      </c>
      <c r="H7" s="9">
        <v>0</v>
      </c>
      <c r="I7" s="46" t="s">
        <v>176</v>
      </c>
      <c r="J7" s="36" t="str">
        <f t="shared" si="0"/>
        <v>del_flag char(1) NOT NULL DEFAULT 0 COMMENT '用户标记',</v>
      </c>
    </row>
    <row r="8" spans="1:14" ht="19.5" customHeight="1" x14ac:dyDescent="0.25">
      <c r="A8" s="9">
        <v>5</v>
      </c>
      <c r="B8" s="18" t="s">
        <v>60</v>
      </c>
      <c r="C8" s="19" t="s">
        <v>61</v>
      </c>
      <c r="D8" s="20"/>
      <c r="E8" s="21" t="s">
        <v>28</v>
      </c>
      <c r="F8" s="9" t="s">
        <v>30</v>
      </c>
      <c r="G8" s="21">
        <v>64</v>
      </c>
      <c r="H8" s="21"/>
      <c r="I8" s="24"/>
      <c r="J8" s="36" t="str">
        <f t="shared" si="0"/>
        <v>remarks varchar(64) COMMENT '备注',</v>
      </c>
    </row>
    <row r="9" spans="1:14" ht="18.75" customHeight="1" x14ac:dyDescent="0.25">
      <c r="A9" s="9">
        <v>6</v>
      </c>
      <c r="B9" s="14" t="s">
        <v>164</v>
      </c>
      <c r="C9" s="39" t="s">
        <v>165</v>
      </c>
      <c r="D9" s="40"/>
      <c r="E9" s="40" t="s">
        <v>166</v>
      </c>
      <c r="F9" s="40" t="s">
        <v>167</v>
      </c>
      <c r="G9" s="40">
        <v>32</v>
      </c>
      <c r="H9" s="40"/>
      <c r="I9" s="32"/>
      <c r="J9" s="36" t="str">
        <f t="shared" si="0"/>
        <v>create_by varchar(32) NOT NULL COMMENT '创建者',</v>
      </c>
    </row>
    <row r="10" spans="1:14" s="43" customFormat="1" ht="17.25" customHeight="1" x14ac:dyDescent="0.25">
      <c r="A10" s="9">
        <v>7</v>
      </c>
      <c r="B10" s="17" t="s">
        <v>168</v>
      </c>
      <c r="C10" s="41" t="s">
        <v>163</v>
      </c>
      <c r="D10" s="33"/>
      <c r="E10" s="33" t="s">
        <v>166</v>
      </c>
      <c r="F10" s="42" t="s">
        <v>169</v>
      </c>
      <c r="G10" s="33"/>
      <c r="H10" s="33"/>
      <c r="I10" s="32"/>
      <c r="J10" s="36" t="str">
        <f t="shared" si="0"/>
        <v>create_date datetime NOT NULL DEFAULT CURRENT_datetime COMMENT '创建时间',</v>
      </c>
      <c r="K10"/>
      <c r="L10"/>
      <c r="M10"/>
      <c r="N10"/>
    </row>
    <row r="11" spans="1:14" s="43" customFormat="1" ht="15.75" customHeight="1" x14ac:dyDescent="0.25">
      <c r="A11" s="9">
        <v>8</v>
      </c>
      <c r="B11" s="17" t="s">
        <v>170</v>
      </c>
      <c r="C11" s="32" t="s">
        <v>171</v>
      </c>
      <c r="D11" s="9"/>
      <c r="E11" s="9" t="s">
        <v>166</v>
      </c>
      <c r="F11" s="9" t="s">
        <v>167</v>
      </c>
      <c r="G11" s="9">
        <v>32</v>
      </c>
      <c r="H11" s="9"/>
      <c r="I11" s="44"/>
      <c r="J11" s="36" t="str">
        <f t="shared" si="0"/>
        <v>update_by varchar(32) NOT NULL COMMENT '更新者',</v>
      </c>
      <c r="K11"/>
      <c r="L11"/>
      <c r="M11"/>
      <c r="N11"/>
    </row>
    <row r="12" spans="1:14" s="43" customFormat="1" ht="18.75" customHeight="1" x14ac:dyDescent="0.25">
      <c r="A12" s="9">
        <v>9</v>
      </c>
      <c r="B12" s="17" t="s">
        <v>172</v>
      </c>
      <c r="C12" s="32" t="s">
        <v>173</v>
      </c>
      <c r="D12" s="9"/>
      <c r="E12" s="9" t="s">
        <v>29</v>
      </c>
      <c r="F12" s="45" t="s">
        <v>174</v>
      </c>
      <c r="G12" s="9"/>
      <c r="H12" s="9"/>
      <c r="I12" s="44"/>
      <c r="J12" s="36" t="str">
        <f t="shared" si="0"/>
        <v>update_date datetime NOT NULL DEFAULT CURRENT_datetime COMMENT '更新时间',</v>
      </c>
      <c r="K12"/>
      <c r="L12"/>
    </row>
    <row r="13" spans="1:14" ht="18.600000000000001" customHeight="1" x14ac:dyDescent="0.25">
      <c r="J13" s="37" t="str">
        <f>"PRIMARY KEY ("&amp;B2&amp;")"</f>
        <v>PRIMARY KEY ()</v>
      </c>
    </row>
    <row r="14" spans="1:14" ht="18.600000000000001" customHeight="1" x14ac:dyDescent="0.25">
      <c r="D14" s="63" t="s">
        <v>177</v>
      </c>
      <c r="E14" s="63"/>
      <c r="J14" s="37" t="str">
        <f>") ENGINE=InnoDB"</f>
        <v>) ENGINE=InnoDB</v>
      </c>
    </row>
    <row r="15" spans="1:14" ht="18.600000000000001" customHeight="1" x14ac:dyDescent="0.25">
      <c r="J15" s="37" t="str">
        <f>"DEFAULT CHARACTER SET=UTF8 COLLATE=utf8_general_ci"</f>
        <v>DEFAULT CHARACTER SET=UTF8 COLLATE=utf8_general_ci</v>
      </c>
    </row>
    <row r="16" spans="1:14" ht="18.600000000000001" customHeight="1" thickBot="1" x14ac:dyDescent="0.3">
      <c r="J16" s="37" t="str">
        <f>"ROW_FORMAT=COMPACT;"</f>
        <v>ROW_FORMAT=COMPACT;</v>
      </c>
    </row>
    <row r="17" spans="1:10" ht="18.600000000000001" customHeight="1" x14ac:dyDescent="0.25">
      <c r="A17" s="10" t="s">
        <v>178</v>
      </c>
      <c r="B17" s="10" t="s">
        <v>179</v>
      </c>
      <c r="C17" s="10" t="s">
        <v>180</v>
      </c>
      <c r="D17" s="10" t="s">
        <v>181</v>
      </c>
      <c r="E17" s="10" t="s">
        <v>182</v>
      </c>
      <c r="F17" s="64" t="s">
        <v>82</v>
      </c>
      <c r="G17" s="65"/>
      <c r="H17" s="65"/>
      <c r="I17" s="66"/>
    </row>
    <row r="18" spans="1:10" ht="18.600000000000001" customHeight="1" x14ac:dyDescent="0.25">
      <c r="A18" s="9">
        <v>1</v>
      </c>
      <c r="B18" s="17" t="s">
        <v>152</v>
      </c>
      <c r="C18" s="32" t="s">
        <v>183</v>
      </c>
      <c r="D18" s="9" t="s">
        <v>184</v>
      </c>
      <c r="E18" s="9"/>
      <c r="F18" s="67"/>
      <c r="G18" s="68"/>
      <c r="H18" s="68"/>
      <c r="I18" s="69"/>
      <c r="J18">
        <f>F18</f>
        <v>0</v>
      </c>
    </row>
    <row r="19" spans="1:10" ht="18.600000000000001" customHeight="1" x14ac:dyDescent="0.25">
      <c r="A19" s="9">
        <v>2</v>
      </c>
      <c r="B19" s="17" t="s">
        <v>152</v>
      </c>
      <c r="C19" s="32" t="s">
        <v>185</v>
      </c>
      <c r="D19" s="9" t="s">
        <v>186</v>
      </c>
      <c r="E19" s="9"/>
      <c r="F19" s="67"/>
      <c r="G19" s="68"/>
      <c r="H19" s="68"/>
      <c r="I19" s="69"/>
      <c r="J19">
        <f>F19</f>
        <v>0</v>
      </c>
    </row>
  </sheetData>
  <mergeCells count="9">
    <mergeCell ref="F17:I17"/>
    <mergeCell ref="F18:I18"/>
    <mergeCell ref="F19:I19"/>
    <mergeCell ref="J1:J2"/>
    <mergeCell ref="A1:B1"/>
    <mergeCell ref="C1:I1"/>
    <mergeCell ref="A2:B2"/>
    <mergeCell ref="C2:I2"/>
    <mergeCell ref="D14:E14"/>
  </mergeCells>
  <phoneticPr fontId="1" type="noConversion"/>
  <hyperlinks>
    <hyperlink ref="D14:E14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4" sqref="I4"/>
    </sheetView>
  </sheetViews>
  <sheetFormatPr defaultRowHeight="14.4" x14ac:dyDescent="0.25"/>
  <cols>
    <col min="1" max="1" width="4.21875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1.44140625" customWidth="1"/>
    <col min="9" max="9" width="42" bestFit="1" customWidth="1"/>
    <col min="10" max="10" width="36.6640625" customWidth="1"/>
  </cols>
  <sheetData>
    <row r="1" spans="1:10" ht="24" customHeight="1" thickBot="1" x14ac:dyDescent="0.3">
      <c r="A1" s="54" t="s">
        <v>16</v>
      </c>
      <c r="B1" s="55"/>
      <c r="C1" s="56" t="s">
        <v>70</v>
      </c>
      <c r="D1" s="57"/>
      <c r="E1" s="57"/>
      <c r="F1" s="57"/>
      <c r="G1" s="57"/>
      <c r="H1" s="57"/>
      <c r="I1" s="58"/>
      <c r="J1" s="59" t="s">
        <v>82</v>
      </c>
    </row>
    <row r="2" spans="1:10" ht="24" customHeight="1" thickBot="1" x14ac:dyDescent="0.3">
      <c r="A2" s="54" t="s">
        <v>17</v>
      </c>
      <c r="B2" s="55"/>
      <c r="C2" s="60" t="s">
        <v>71</v>
      </c>
      <c r="D2" s="61"/>
      <c r="E2" s="61"/>
      <c r="F2" s="61"/>
      <c r="G2" s="61"/>
      <c r="H2" s="61"/>
      <c r="I2" s="62"/>
      <c r="J2" s="59"/>
    </row>
    <row r="3" spans="1:10" ht="28.8" x14ac:dyDescent="0.2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36" t="str">
        <f>"CREATE TABLE " &amp; C1 &amp; " ("</f>
        <v>CREATE TABLE dist_grow_up_flow (</v>
      </c>
    </row>
    <row r="4" spans="1:10" ht="19.5" customHeight="1" x14ac:dyDescent="0.25">
      <c r="A4" s="9">
        <v>1</v>
      </c>
      <c r="B4" s="14" t="s">
        <v>27</v>
      </c>
      <c r="C4" s="15" t="s">
        <v>72</v>
      </c>
      <c r="D4" s="16" t="s">
        <v>28</v>
      </c>
      <c r="E4" s="9" t="s">
        <v>29</v>
      </c>
      <c r="F4" s="9" t="s">
        <v>30</v>
      </c>
      <c r="G4" s="9">
        <v>32</v>
      </c>
      <c r="H4" s="9"/>
      <c r="I4" s="17" t="s">
        <v>190</v>
      </c>
      <c r="J4" s="36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'流水编号',</v>
      </c>
    </row>
    <row r="5" spans="1:10" ht="19.5" customHeight="1" x14ac:dyDescent="0.25">
      <c r="A5" s="9">
        <v>2</v>
      </c>
      <c r="B5" s="18" t="s">
        <v>31</v>
      </c>
      <c r="C5" s="19" t="s">
        <v>32</v>
      </c>
      <c r="D5" s="20"/>
      <c r="E5" s="21" t="s">
        <v>28</v>
      </c>
      <c r="F5" s="9" t="s">
        <v>30</v>
      </c>
      <c r="G5" s="21">
        <v>64</v>
      </c>
      <c r="H5" s="21"/>
      <c r="I5" s="22" t="s">
        <v>33</v>
      </c>
      <c r="J5" s="36" t="str">
        <f t="shared" si="0"/>
        <v>open_id varchar(64) COMMENT '微信号，关联微信信息',</v>
      </c>
    </row>
    <row r="6" spans="1:10" ht="19.5" customHeight="1" x14ac:dyDescent="0.25">
      <c r="A6" s="9">
        <v>3</v>
      </c>
      <c r="B6" s="23" t="s">
        <v>73</v>
      </c>
      <c r="C6" s="19" t="s">
        <v>74</v>
      </c>
      <c r="D6" s="20"/>
      <c r="E6" s="21" t="s">
        <v>29</v>
      </c>
      <c r="F6" s="9" t="s">
        <v>30</v>
      </c>
      <c r="G6" s="21">
        <v>32</v>
      </c>
      <c r="H6" s="21"/>
      <c r="I6" s="22" t="s">
        <v>75</v>
      </c>
      <c r="J6" s="36" t="str">
        <f t="shared" si="0"/>
        <v>agent_id varchar(32) NOT NULL COMMENT '代理商编号',</v>
      </c>
    </row>
    <row r="7" spans="1:10" ht="19.5" customHeight="1" x14ac:dyDescent="0.25">
      <c r="A7" s="9">
        <v>4</v>
      </c>
      <c r="B7" s="18" t="s">
        <v>76</v>
      </c>
      <c r="C7" s="19" t="s">
        <v>35</v>
      </c>
      <c r="D7" s="20"/>
      <c r="E7" s="21" t="s">
        <v>29</v>
      </c>
      <c r="F7" s="9" t="s">
        <v>36</v>
      </c>
      <c r="G7" s="21">
        <v>4</v>
      </c>
      <c r="H7" s="21">
        <v>0</v>
      </c>
      <c r="I7" s="22"/>
      <c r="J7" s="36" t="str">
        <f t="shared" si="0"/>
        <v>grou_up int(4) NOT NULL DEFAULT 0 COMMENT '成长值',</v>
      </c>
    </row>
    <row r="8" spans="1:10" ht="44.4" x14ac:dyDescent="0.25">
      <c r="A8" s="9">
        <v>5</v>
      </c>
      <c r="B8" s="18" t="s">
        <v>77</v>
      </c>
      <c r="C8" s="19" t="s">
        <v>78</v>
      </c>
      <c r="D8" s="20"/>
      <c r="E8" s="21" t="s">
        <v>28</v>
      </c>
      <c r="F8" s="9" t="s">
        <v>53</v>
      </c>
      <c r="G8" s="21">
        <v>2</v>
      </c>
      <c r="H8" s="21"/>
      <c r="I8" s="24" t="s">
        <v>79</v>
      </c>
      <c r="J8" s="36" t="str">
        <f t="shared" si="0"/>
        <v>type char(2) COMMENT '成长值类型',</v>
      </c>
    </row>
    <row r="9" spans="1:10" ht="19.5" customHeight="1" x14ac:dyDescent="0.25">
      <c r="A9" s="9">
        <v>6</v>
      </c>
      <c r="B9" s="18" t="s">
        <v>60</v>
      </c>
      <c r="C9" s="19" t="s">
        <v>2</v>
      </c>
      <c r="D9" s="20"/>
      <c r="E9" s="21" t="s">
        <v>28</v>
      </c>
      <c r="F9" s="9" t="s">
        <v>30</v>
      </c>
      <c r="G9" s="21">
        <v>64</v>
      </c>
      <c r="H9" s="21"/>
      <c r="I9" s="24"/>
      <c r="J9" s="36" t="str">
        <f t="shared" si="0"/>
        <v>remarks varchar(64) COMMENT '备注',</v>
      </c>
    </row>
    <row r="10" spans="1:10" ht="19.5" customHeight="1" x14ac:dyDescent="0.25">
      <c r="A10" s="9">
        <v>7</v>
      </c>
      <c r="B10" s="18" t="s">
        <v>62</v>
      </c>
      <c r="C10" s="19" t="s">
        <v>80</v>
      </c>
      <c r="D10" s="20"/>
      <c r="E10" s="21" t="s">
        <v>28</v>
      </c>
      <c r="F10" s="9" t="s">
        <v>63</v>
      </c>
      <c r="G10" s="21"/>
      <c r="H10" s="21"/>
      <c r="I10" s="24"/>
      <c r="J10" s="36" t="str">
        <f t="shared" si="0"/>
        <v>create_date datetime DEFAULT CURRENT_datetime COMMENT '创建时间',</v>
      </c>
    </row>
    <row r="11" spans="1:10" ht="19.5" customHeight="1" x14ac:dyDescent="0.25">
      <c r="A11" s="9">
        <v>8</v>
      </c>
      <c r="B11" s="14" t="s">
        <v>64</v>
      </c>
      <c r="C11" s="15" t="s">
        <v>65</v>
      </c>
      <c r="D11" s="16"/>
      <c r="E11" s="9" t="s">
        <v>28</v>
      </c>
      <c r="F11" s="9" t="s">
        <v>63</v>
      </c>
      <c r="G11" s="9"/>
      <c r="H11" s="9"/>
      <c r="I11" s="34"/>
      <c r="J11" s="36" t="str">
        <f t="shared" si="0"/>
        <v>update_date datetime DEFAULT CURRENT_datetime COMMENT '最后更新时间',</v>
      </c>
    </row>
    <row r="12" spans="1:10" ht="18.600000000000001" customHeight="1" x14ac:dyDescent="0.25">
      <c r="J12" s="37" t="str">
        <f>"PRIMARY KEY ("&amp;B1&amp;")"</f>
        <v>PRIMARY KEY ()</v>
      </c>
    </row>
    <row r="13" spans="1:10" ht="18.600000000000001" customHeight="1" x14ac:dyDescent="0.25">
      <c r="D13" s="63" t="s">
        <v>177</v>
      </c>
      <c r="E13" s="63"/>
      <c r="J13" s="37" t="str">
        <f>") ENGINE=InnoDB"</f>
        <v>) ENGINE=InnoDB</v>
      </c>
    </row>
    <row r="14" spans="1:10" ht="18.600000000000001" customHeight="1" x14ac:dyDescent="0.25">
      <c r="J14" s="37" t="str">
        <f>"DEFAULT CHARACTER SET=UTF8 COLLATE=utf8_general_ci"</f>
        <v>DEFAULT CHARACTER SET=UTF8 COLLATE=utf8_general_ci</v>
      </c>
    </row>
    <row r="15" spans="1:10" ht="18.600000000000001" customHeight="1" thickBot="1" x14ac:dyDescent="0.3">
      <c r="J15" s="37" t="str">
        <f>"ROW_FORMAT=COMPACT;"</f>
        <v>ROW_FORMAT=COMPACT;</v>
      </c>
    </row>
    <row r="16" spans="1:10" ht="18.600000000000001" customHeight="1" x14ac:dyDescent="0.25">
      <c r="A16" s="10" t="s">
        <v>178</v>
      </c>
      <c r="B16" s="10" t="s">
        <v>179</v>
      </c>
      <c r="C16" s="10" t="s">
        <v>180</v>
      </c>
      <c r="D16" s="10" t="s">
        <v>181</v>
      </c>
      <c r="E16" s="10" t="s">
        <v>182</v>
      </c>
      <c r="F16" s="64" t="s">
        <v>82</v>
      </c>
      <c r="G16" s="65"/>
      <c r="H16" s="65"/>
      <c r="I16" s="66"/>
    </row>
    <row r="17" spans="1:10" ht="18.600000000000001" customHeight="1" x14ac:dyDescent="0.25">
      <c r="A17" s="9">
        <v>1</v>
      </c>
      <c r="B17" s="17" t="s">
        <v>152</v>
      </c>
      <c r="C17" s="32" t="s">
        <v>183</v>
      </c>
      <c r="D17" s="9" t="s">
        <v>184</v>
      </c>
      <c r="E17" s="9"/>
      <c r="F17" s="67"/>
      <c r="G17" s="68"/>
      <c r="H17" s="68"/>
      <c r="I17" s="69"/>
      <c r="J17">
        <f>F17</f>
        <v>0</v>
      </c>
    </row>
    <row r="18" spans="1:10" ht="18.600000000000001" customHeight="1" x14ac:dyDescent="0.25">
      <c r="A18" s="9">
        <v>2</v>
      </c>
      <c r="B18" s="17" t="s">
        <v>152</v>
      </c>
      <c r="C18" s="32" t="s">
        <v>185</v>
      </c>
      <c r="D18" s="9" t="s">
        <v>186</v>
      </c>
      <c r="E18" s="9"/>
      <c r="F18" s="67"/>
      <c r="G18" s="68"/>
      <c r="H18" s="68"/>
      <c r="I18" s="69"/>
      <c r="J18">
        <f>F18</f>
        <v>0</v>
      </c>
    </row>
  </sheetData>
  <mergeCells count="9">
    <mergeCell ref="F16:I16"/>
    <mergeCell ref="F17:I17"/>
    <mergeCell ref="F18:I18"/>
    <mergeCell ref="J1:J2"/>
    <mergeCell ref="A1:B1"/>
    <mergeCell ref="C1:I1"/>
    <mergeCell ref="A2:B2"/>
    <mergeCell ref="C2:I2"/>
    <mergeCell ref="D13:E13"/>
  </mergeCells>
  <phoneticPr fontId="1" type="noConversion"/>
  <hyperlinks>
    <hyperlink ref="D13:E13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修订历史</vt:lpstr>
      <vt:lpstr>目录</vt:lpstr>
      <vt:lpstr>dist_buyer</vt:lpstr>
      <vt:lpstr>dist_integral_rule</vt:lpstr>
      <vt:lpstr>dist_integral_flow</vt:lpstr>
      <vt:lpstr>dist_agent</vt:lpstr>
      <vt:lpstr>dist_grow_up_rule</vt:lpstr>
      <vt:lpstr>dist_grow_up_flow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2017-10-13T07:41:14Z</dcterms:modified>
</cp:coreProperties>
</file>