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firstSheet="8" activeTab="14"/>
  </bookViews>
  <sheets>
    <sheet name="修订历史" sheetId="1" r:id="rId1"/>
    <sheet name="目录" sheetId="2" r:id="rId2"/>
    <sheet name="mall_goods_info" sheetId="24" r:id="rId3"/>
    <sheet name="mall_goods_desc" sheetId="50" r:id="rId4"/>
    <sheet name="mall_goods_pic" sheetId="52" r:id="rId5"/>
    <sheet name="mall_goods_type" sheetId="53" r:id="rId6"/>
    <sheet name="mall_goods_sku" sheetId="33" r:id="rId7"/>
    <sheet name="mall_goods_sku_attrs" sheetId="51" r:id="rId8"/>
    <sheet name="mall_goods_flow" sheetId="32" r:id="rId9"/>
    <sheet name="mall_buyer" sheetId="61" r:id="rId10"/>
    <sheet name="mall_sendee" sheetId="62" r:id="rId11"/>
    <sheet name="mall_order" sheetId="59" r:id="rId12"/>
    <sheet name="mall_order_detail" sheetId="63" r:id="rId13"/>
    <sheet name="mall_order_action" sheetId="64" r:id="rId14"/>
    <sheet name="mall_shopping_cart" sheetId="60" r:id="rId15"/>
    <sheet name="mall_area_tmpl" sheetId="54" r:id="rId16"/>
    <sheet name="mall_area_info" sheetId="55" r:id="rId17"/>
    <sheet name="mall_freight_tmpl" sheetId="56" r:id="rId18"/>
    <sheet name="mall_freight_info" sheetId="57" r:id="rId19"/>
    <sheet name="mall_freight_info_area" sheetId="58" r:id="rId20"/>
  </sheets>
  <externalReferences>
    <externalReference r:id="rId21"/>
  </externalReferences>
  <calcPr calcId="124519"/>
</workbook>
</file>

<file path=xl/calcChain.xml><?xml version="1.0" encoding="utf-8"?>
<calcChain xmlns="http://schemas.openxmlformats.org/spreadsheetml/2006/main">
  <c r="J9" i="64"/>
  <c r="J8"/>
  <c r="J13"/>
  <c r="J12"/>
  <c r="J11"/>
  <c r="J10"/>
  <c r="J7"/>
  <c r="J6"/>
  <c r="J5"/>
  <c r="J4"/>
  <c r="J3"/>
  <c r="J13" i="60"/>
  <c r="J16"/>
  <c r="J15"/>
  <c r="J14"/>
  <c r="J12" i="63"/>
  <c r="J15"/>
  <c r="J14"/>
  <c r="J13"/>
  <c r="J21" i="59"/>
  <c r="J24"/>
  <c r="J23"/>
  <c r="J22"/>
  <c r="J17" i="62"/>
  <c r="J20"/>
  <c r="J19"/>
  <c r="J18"/>
  <c r="J23" i="61"/>
  <c r="J26"/>
  <c r="J25"/>
  <c r="J24"/>
  <c r="J9" i="32"/>
  <c r="J5"/>
  <c r="J6"/>
  <c r="J7"/>
  <c r="J8"/>
  <c r="J4"/>
  <c r="J3"/>
  <c r="J14"/>
  <c r="J12"/>
  <c r="J11"/>
  <c r="J10"/>
  <c r="J20" i="33"/>
  <c r="J26"/>
  <c r="J25"/>
  <c r="J23"/>
  <c r="J22"/>
  <c r="J21"/>
  <c r="J15" i="53"/>
  <c r="J20"/>
  <c r="J18"/>
  <c r="J17"/>
  <c r="J16"/>
  <c r="J13" i="52"/>
  <c r="J5"/>
  <c r="J6"/>
  <c r="J7"/>
  <c r="J8"/>
  <c r="J9"/>
  <c r="J10"/>
  <c r="J11"/>
  <c r="J12"/>
  <c r="J18"/>
  <c r="J16"/>
  <c r="J15"/>
  <c r="J14"/>
  <c r="J6" i="50"/>
  <c r="J9"/>
  <c r="J8"/>
  <c r="J7"/>
  <c r="J28" i="24"/>
  <c r="J11" i="50"/>
  <c r="J5" i="63"/>
  <c r="J6"/>
  <c r="J7"/>
  <c r="J8"/>
  <c r="J9"/>
  <c r="J10"/>
  <c r="J11"/>
  <c r="J4"/>
  <c r="J3"/>
  <c r="J5" i="59"/>
  <c r="J6"/>
  <c r="J7"/>
  <c r="J8"/>
  <c r="J9"/>
  <c r="J10"/>
  <c r="J11"/>
  <c r="J12"/>
  <c r="J13"/>
  <c r="J14"/>
  <c r="J15"/>
  <c r="J16"/>
  <c r="J17"/>
  <c r="J18"/>
  <c r="J19"/>
  <c r="J20"/>
  <c r="J4"/>
  <c r="J3"/>
  <c r="J5" i="62"/>
  <c r="J6"/>
  <c r="J7"/>
  <c r="J8"/>
  <c r="J9"/>
  <c r="J10"/>
  <c r="J11"/>
  <c r="J12"/>
  <c r="J13"/>
  <c r="J14"/>
  <c r="J15"/>
  <c r="J16"/>
  <c r="J4"/>
  <c r="J3"/>
  <c r="J5" i="61"/>
  <c r="J6"/>
  <c r="J7"/>
  <c r="J8"/>
  <c r="J9"/>
  <c r="J10"/>
  <c r="J11"/>
  <c r="J12"/>
  <c r="J13"/>
  <c r="J14"/>
  <c r="J15"/>
  <c r="J16"/>
  <c r="J17"/>
  <c r="J18"/>
  <c r="J19"/>
  <c r="J20"/>
  <c r="J21"/>
  <c r="J22"/>
  <c r="J3"/>
  <c r="J4"/>
  <c r="J5" i="33"/>
  <c r="J6"/>
  <c r="J7"/>
  <c r="J8"/>
  <c r="J9"/>
  <c r="J10"/>
  <c r="J11"/>
  <c r="J12"/>
  <c r="J13"/>
  <c r="J14"/>
  <c r="J15"/>
  <c r="J16"/>
  <c r="J17"/>
  <c r="J18"/>
  <c r="J19"/>
  <c r="J4"/>
  <c r="J3"/>
  <c r="J4" i="52"/>
  <c r="J3"/>
  <c r="J5" i="50"/>
  <c r="J4"/>
  <c r="J3"/>
  <c r="J5" i="55"/>
  <c r="J6"/>
  <c r="J7"/>
  <c r="J8"/>
  <c r="J9"/>
  <c r="J10"/>
  <c r="J11"/>
  <c r="J4"/>
  <c r="J3"/>
  <c r="J5" i="54"/>
  <c r="J6"/>
  <c r="J7"/>
  <c r="J8"/>
  <c r="J9"/>
  <c r="J10"/>
  <c r="J4"/>
  <c r="J3"/>
  <c r="J11" i="60"/>
  <c r="J12"/>
  <c r="J10"/>
  <c r="J9"/>
  <c r="J8"/>
  <c r="J7"/>
  <c r="J6"/>
  <c r="J5"/>
  <c r="J4"/>
  <c r="J3"/>
  <c r="J34" i="24"/>
  <c r="J33"/>
  <c r="J31"/>
  <c r="J30"/>
  <c r="J2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4"/>
  <c r="J3"/>
  <c r="J21" i="53" l="1"/>
  <c r="J14"/>
  <c r="J13"/>
  <c r="J12"/>
  <c r="J11"/>
  <c r="J10"/>
  <c r="J9"/>
  <c r="J8"/>
  <c r="J7"/>
  <c r="J6"/>
  <c r="J5"/>
  <c r="J4"/>
  <c r="J3"/>
  <c r="D11" i="2" l="1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<sst xmlns="http://schemas.openxmlformats.org/spreadsheetml/2006/main" count="1249" uniqueCount="459">
  <si>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</si>
  <si>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</si>
  <si>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</si>
  <si>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</si>
  <si>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</si>
  <si>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</si>
  <si>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</si>
  <si>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</si>
  <si>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</si>
  <si>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</si>
  <si>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</si>
  <si>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</si>
  <si>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INT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</si>
  <si>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</si>
  <si>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</si>
  <si>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</si>
  <si>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</si>
  <si>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</si>
  <si>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</si>
  <si>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</si>
  <si>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</si>
  <si>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</si>
  <si>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是否推荐</t>
    <phoneticPr fontId="1" type="noConversion"/>
  </si>
  <si>
    <t>SEQ</t>
    <phoneticPr fontId="1" type="noConversion"/>
  </si>
  <si>
    <t>订单号</t>
    <phoneticPr fontId="1" type="noConversion"/>
  </si>
  <si>
    <t>详细地址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</si>
  <si>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</si>
  <si>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</si>
  <si>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</si>
  <si>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订单状态</t>
    <phoneticPr fontId="1" type="noConversion"/>
  </si>
  <si>
    <t>Y</t>
    <phoneticPr fontId="1" type="noConversion"/>
  </si>
  <si>
    <t>N</t>
    <phoneticPr fontId="1" type="noConversion"/>
  </si>
  <si>
    <t>FREIGHT_NO</t>
    <phoneticPr fontId="1" type="noConversion"/>
  </si>
  <si>
    <t>Y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</si>
  <si>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</si>
  <si>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</si>
  <si>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</si>
  <si>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</si>
  <si>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</si>
  <si>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Type</t>
    <phoneticPr fontId="1" type="noConversion"/>
  </si>
  <si>
    <t>Remark</t>
    <phoneticPr fontId="1" type="noConversion"/>
  </si>
  <si>
    <t>地址类型</t>
    <phoneticPr fontId="1" type="noConversion"/>
  </si>
  <si>
    <t>微信号</t>
    <phoneticPr fontId="1" type="noConversion"/>
  </si>
  <si>
    <t>微信支付成功回填</t>
    <phoneticPr fontId="1" type="noConversion"/>
  </si>
  <si>
    <t>微信支付订单号</t>
    <phoneticPr fontId="1" type="noConversion"/>
  </si>
  <si>
    <t>timestamp</t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</si>
  <si>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</si>
  <si>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</si>
  <si>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</si>
  <si>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数据表</t>
    <phoneticPr fontId="1" type="noConversion"/>
  </si>
  <si>
    <t>类型</t>
    <phoneticPr fontId="1" type="noConversion"/>
  </si>
  <si>
    <t>rst-mall 网上商城数据库说明文档,所有表约定均以mall开头，以表示商城类数据表。</t>
    <phoneticPr fontId="1" type="noConversion"/>
  </si>
  <si>
    <t>id</t>
    <phoneticPr fontId="1" type="noConversion"/>
  </si>
  <si>
    <t>商品编号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</si>
  <si>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</si>
  <si>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</si>
  <si>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</si>
  <si>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goods_names</t>
    <phoneticPr fontId="1" type="noConversion"/>
  </si>
  <si>
    <t>mall_goods_info</t>
    <phoneticPr fontId="1" type="noConversion"/>
  </si>
  <si>
    <t>商品信息</t>
    <phoneticPr fontId="1" type="noConversion"/>
  </si>
  <si>
    <t>varchar</t>
    <phoneticPr fontId="1" type="noConversion"/>
  </si>
  <si>
    <t>open_id</t>
    <phoneticPr fontId="1" type="noConversion"/>
  </si>
  <si>
    <t>status</t>
    <phoneticPr fontId="1" type="noConversion"/>
  </si>
  <si>
    <t>char</t>
    <phoneticPr fontId="1" type="noConversion"/>
  </si>
  <si>
    <t>total_amt</t>
    <phoneticPr fontId="1" type="noConversion"/>
  </si>
  <si>
    <t>postage</t>
    <phoneticPr fontId="1" type="noConversion"/>
  </si>
  <si>
    <t>remarks</t>
    <phoneticPr fontId="1" type="noConversion"/>
  </si>
  <si>
    <t>FINISH_DATE</t>
    <phoneticPr fontId="1" type="noConversion"/>
  </si>
  <si>
    <t>商品名称</t>
    <phoneticPr fontId="1" type="noConversion"/>
  </si>
  <si>
    <t>goods_code</t>
    <phoneticPr fontId="1" type="noConversion"/>
  </si>
  <si>
    <t>商品编码</t>
    <phoneticPr fontId="1" type="noConversion"/>
  </si>
  <si>
    <t>goods_desc</t>
    <phoneticPr fontId="1" type="noConversion"/>
  </si>
  <si>
    <t>varchar</t>
  </si>
  <si>
    <t>商品描述</t>
    <phoneticPr fontId="1" type="noConversion"/>
  </si>
  <si>
    <t>goods_type</t>
    <phoneticPr fontId="1" type="noConversion"/>
  </si>
  <si>
    <t>商品类别</t>
    <phoneticPr fontId="1" type="noConversion"/>
  </si>
  <si>
    <t>is_self</t>
    <phoneticPr fontId="1" type="noConversion"/>
  </si>
  <si>
    <t>是否自营商品</t>
    <phoneticPr fontId="1" type="noConversion"/>
  </si>
  <si>
    <t>int</t>
    <phoneticPr fontId="1" type="noConversion"/>
  </si>
  <si>
    <t>mall_goods_desc</t>
    <phoneticPr fontId="1" type="noConversion"/>
  </si>
  <si>
    <t>商品信息详细描述，为提供查询商品时的性能。将商品信息大字段维护在描述表中</t>
    <phoneticPr fontId="1" type="noConversion"/>
  </si>
  <si>
    <t>create_by</t>
  </si>
  <si>
    <t>创建者</t>
  </si>
  <si>
    <t>N</t>
    <phoneticPr fontId="1" type="noConversion"/>
  </si>
  <si>
    <t>create_date</t>
  </si>
  <si>
    <t>创建时间</t>
  </si>
  <si>
    <t>update_by</t>
  </si>
  <si>
    <t>更新者</t>
  </si>
  <si>
    <t>update_date</t>
  </si>
  <si>
    <t>更新时间</t>
  </si>
  <si>
    <t>goods_id</t>
    <phoneticPr fontId="1" type="noConversion"/>
  </si>
  <si>
    <t>goods_content</t>
    <phoneticPr fontId="1" type="noConversion"/>
  </si>
  <si>
    <t>text</t>
    <phoneticPr fontId="1" type="noConversion"/>
  </si>
  <si>
    <t>mall_goods_info.id</t>
    <phoneticPr fontId="1" type="noConversion"/>
  </si>
  <si>
    <t>online_time</t>
    <phoneticPr fontId="1" type="noConversion"/>
  </si>
  <si>
    <t>offline_time</t>
    <phoneticPr fontId="1" type="noConversion"/>
  </si>
  <si>
    <t>上架时间</t>
    <phoneticPr fontId="1" type="noConversion"/>
  </si>
  <si>
    <t>datetime</t>
  </si>
  <si>
    <t>datetime</t>
    <phoneticPr fontId="1" type="noConversion"/>
  </si>
  <si>
    <t>下架时间</t>
    <phoneticPr fontId="1" type="noConversion"/>
  </si>
  <si>
    <t>商品状态</t>
    <phoneticPr fontId="1" type="noConversion"/>
  </si>
  <si>
    <t>is_sales</t>
    <phoneticPr fontId="1" type="noConversion"/>
  </si>
  <si>
    <t>是否展示销量</t>
    <phoneticPr fontId="1" type="noConversion"/>
  </si>
  <si>
    <t>N</t>
    <phoneticPr fontId="1" type="noConversion"/>
  </si>
  <si>
    <t>char</t>
    <phoneticPr fontId="1" type="noConversion"/>
  </si>
  <si>
    <t>是否支持积分抵扣</t>
    <phoneticPr fontId="1" type="noConversion"/>
  </si>
  <si>
    <t>0:不支持,1:支持</t>
    <phoneticPr fontId="1" type="noConversion"/>
  </si>
  <si>
    <t>is_integral</t>
    <phoneticPr fontId="1" type="noConversion"/>
  </si>
  <si>
    <t>is_recommend</t>
    <phoneticPr fontId="1" type="noConversion"/>
  </si>
  <si>
    <t>0:不推荐,1:推荐</t>
    <phoneticPr fontId="1" type="noConversion"/>
  </si>
  <si>
    <t>is_cash</t>
    <phoneticPr fontId="1" type="noConversion"/>
  </si>
  <si>
    <t>是否支持现金券</t>
    <phoneticPr fontId="1" type="noConversion"/>
  </si>
  <si>
    <t>cover_url</t>
    <phoneticPr fontId="1" type="noConversion"/>
  </si>
  <si>
    <t>商品封面图片</t>
    <phoneticPr fontId="1" type="noConversion"/>
  </si>
  <si>
    <t>商品轮播图片；第一张</t>
    <phoneticPr fontId="1" type="noConversion"/>
  </si>
  <si>
    <t>Y</t>
    <phoneticPr fontId="1" type="noConversion"/>
  </si>
  <si>
    <t>attr_type</t>
    <phoneticPr fontId="1" type="noConversion"/>
  </si>
  <si>
    <t>商品属性类型</t>
    <phoneticPr fontId="1" type="noConversion"/>
  </si>
  <si>
    <t>0:无属性,1:单级商品属性,2:多级商品属性</t>
    <phoneticPr fontId="1" type="noConversion"/>
  </si>
  <si>
    <t>mall_goods_type</t>
    <phoneticPr fontId="1" type="noConversion"/>
  </si>
  <si>
    <t>商城</t>
    <phoneticPr fontId="1" type="noConversion"/>
  </si>
  <si>
    <t>is_ad</t>
    <phoneticPr fontId="1" type="noConversion"/>
  </si>
  <si>
    <t>是否支持投放广告</t>
    <phoneticPr fontId="1" type="noConversion"/>
  </si>
  <si>
    <t>N</t>
    <phoneticPr fontId="1" type="noConversion"/>
  </si>
  <si>
    <t>char</t>
    <phoneticPr fontId="1" type="noConversion"/>
  </si>
  <si>
    <t>0:不推荐,1:推荐 （投放点击、曝光类广告）</t>
    <phoneticPr fontId="1" type="noConversion"/>
  </si>
  <si>
    <t>商品数据流量表</t>
    <phoneticPr fontId="1" type="noConversion"/>
  </si>
  <si>
    <t>mall_goods_flow</t>
    <phoneticPr fontId="1" type="noConversion"/>
  </si>
  <si>
    <t>Primary 
Key</t>
    <phoneticPr fontId="1" type="noConversion"/>
  </si>
  <si>
    <t>pv</t>
    <phoneticPr fontId="1" type="noConversion"/>
  </si>
  <si>
    <t>uv</t>
    <phoneticPr fontId="1" type="noConversion"/>
  </si>
  <si>
    <t>agent_id</t>
    <phoneticPr fontId="1" type="noConversion"/>
  </si>
  <si>
    <t>代理商编号</t>
    <phoneticPr fontId="1" type="noConversion"/>
  </si>
  <si>
    <t>int</t>
    <phoneticPr fontId="1" type="noConversion"/>
  </si>
  <si>
    <t>商品编号</t>
    <phoneticPr fontId="1" type="noConversion"/>
  </si>
  <si>
    <t>mall_goods_info.id</t>
    <phoneticPr fontId="1" type="noConversion"/>
  </si>
  <si>
    <t>商品pv</t>
    <phoneticPr fontId="1" type="noConversion"/>
  </si>
  <si>
    <t>商品uv</t>
    <phoneticPr fontId="1" type="noConversion"/>
  </si>
  <si>
    <t>N</t>
    <phoneticPr fontId="1" type="noConversion"/>
  </si>
  <si>
    <t>Y</t>
  </si>
  <si>
    <t>Y</t>
    <phoneticPr fontId="1" type="noConversion"/>
  </si>
  <si>
    <t>商品编号(rst-mall商城内部编号)</t>
    <phoneticPr fontId="1" type="noConversion"/>
  </si>
  <si>
    <t>mall_goods_sku</t>
    <phoneticPr fontId="1" type="noConversion"/>
  </si>
  <si>
    <t>商品sku库存表</t>
    <phoneticPr fontId="1" type="noConversion"/>
  </si>
  <si>
    <t>id</t>
    <phoneticPr fontId="1" type="noConversion"/>
  </si>
  <si>
    <t>sku编号</t>
    <phoneticPr fontId="1" type="noConversion"/>
  </si>
  <si>
    <t>goods_id</t>
    <phoneticPr fontId="1" type="noConversion"/>
  </si>
  <si>
    <t>IDCreator.getID()生成</t>
    <phoneticPr fontId="1" type="noConversion"/>
  </si>
  <si>
    <t>parent_sku_id</t>
    <phoneticPr fontId="1" type="noConversion"/>
  </si>
  <si>
    <t>货号是用来识别商品</t>
    <phoneticPr fontId="1" type="noConversion"/>
  </si>
  <si>
    <t>stock</t>
    <phoneticPr fontId="1" type="noConversion"/>
  </si>
  <si>
    <t>int</t>
    <phoneticPr fontId="1" type="noConversion"/>
  </si>
  <si>
    <t>pic_url</t>
    <phoneticPr fontId="1" type="noConversion"/>
  </si>
  <si>
    <t>pic_url</t>
    <phoneticPr fontId="1" type="noConversion"/>
  </si>
  <si>
    <t>sort_no</t>
    <phoneticPr fontId="1" type="noConversion"/>
  </si>
  <si>
    <t>排序号</t>
    <phoneticPr fontId="1" type="noConversion"/>
  </si>
  <si>
    <t>sale_price</t>
    <phoneticPr fontId="1" type="noConversion"/>
  </si>
  <si>
    <t>market_price</t>
    <phoneticPr fontId="1" type="noConversion"/>
  </si>
  <si>
    <t>mall_goods_sku_attrs</t>
    <phoneticPr fontId="1" type="noConversion"/>
  </si>
  <si>
    <t>技术监督局根据不同类别，不同产品编制的号码（条码）</t>
    <phoneticPr fontId="1" type="noConversion"/>
  </si>
  <si>
    <t>0:自营商品 1：第三方商品</t>
    <phoneticPr fontId="1" type="noConversion"/>
  </si>
  <si>
    <t>0:不展示,1:展示</t>
    <phoneticPr fontId="1" type="noConversion"/>
  </si>
  <si>
    <t>0:不支持,1:支持</t>
    <phoneticPr fontId="1" type="noConversion"/>
  </si>
  <si>
    <t>商品状态:0=未上架1=上架2=下架3=删除4=售完</t>
    <phoneticPr fontId="1" type="noConversion"/>
  </si>
  <si>
    <t>MallUtils.getGoodsId()生成</t>
    <phoneticPr fontId="1" type="noConversion"/>
  </si>
  <si>
    <t>mall_goods_pic</t>
    <phoneticPr fontId="1" type="noConversion"/>
  </si>
  <si>
    <t>商品图片，一个商品多个图片。商品展示时轮播</t>
    <phoneticPr fontId="1" type="noConversion"/>
  </si>
  <si>
    <t>SEQ</t>
    <phoneticPr fontId="1" type="noConversion"/>
  </si>
  <si>
    <t>Description</t>
    <phoneticPr fontId="1" type="noConversion"/>
  </si>
  <si>
    <t>Primary Key</t>
    <phoneticPr fontId="1" type="noConversion"/>
  </si>
  <si>
    <t>图片编号</t>
    <phoneticPr fontId="1" type="noConversion"/>
  </si>
  <si>
    <t>商品轮播图片</t>
    <phoneticPr fontId="1" type="noConversion"/>
  </si>
  <si>
    <t>sort_no</t>
    <phoneticPr fontId="1" type="noConversion"/>
  </si>
  <si>
    <t>Table Name:</t>
    <phoneticPr fontId="1" type="noConversion"/>
  </si>
  <si>
    <t>mall_goods_type</t>
    <phoneticPr fontId="1" type="noConversion"/>
  </si>
  <si>
    <t>DDL</t>
    <phoneticPr fontId="1" type="noConversion"/>
  </si>
  <si>
    <t>Description:</t>
    <phoneticPr fontId="1" type="noConversion"/>
  </si>
  <si>
    <t>商品类型目录信息</t>
    <phoneticPr fontId="1" type="noConversion"/>
  </si>
  <si>
    <t>SEQ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</si>
  <si>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</si>
  <si>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</si>
  <si>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</si>
  <si>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Allow 
NULL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</si>
  <si>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</si>
  <si>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</si>
  <si>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</si>
  <si>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</si>
  <si>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id</t>
    <phoneticPr fontId="1" type="noConversion"/>
  </si>
  <si>
    <t>编号</t>
    <phoneticPr fontId="1" type="noConversion"/>
  </si>
  <si>
    <t>Y</t>
    <phoneticPr fontId="1" type="noConversion"/>
  </si>
  <si>
    <t>N</t>
    <phoneticPr fontId="1" type="noConversion"/>
  </si>
  <si>
    <t>name</t>
    <phoneticPr fontId="1" type="noConversion"/>
  </si>
  <si>
    <t>类型名称</t>
    <phoneticPr fontId="1" type="noConversion"/>
  </si>
  <si>
    <t>varchar</t>
    <phoneticPr fontId="1" type="noConversion"/>
  </si>
  <si>
    <t>mall_goods_info.id</t>
    <phoneticPr fontId="1" type="noConversion"/>
  </si>
  <si>
    <t>parent_id</t>
  </si>
  <si>
    <t>父级编号</t>
  </si>
  <si>
    <t>parent_ids</t>
  </si>
  <si>
    <t>所有父级编号</t>
  </si>
  <si>
    <t>只需支持三级</t>
    <phoneticPr fontId="1" type="noConversion"/>
  </si>
  <si>
    <t>sort_no</t>
    <phoneticPr fontId="1" type="noConversion"/>
  </si>
  <si>
    <t>排序</t>
    <phoneticPr fontId="1" type="noConversion"/>
  </si>
  <si>
    <t>N</t>
    <phoneticPr fontId="1" type="noConversion"/>
  </si>
  <si>
    <t>int</t>
    <phoneticPr fontId="1" type="noConversion"/>
  </si>
  <si>
    <t>remarks</t>
  </si>
  <si>
    <t>备注信息</t>
  </si>
  <si>
    <t>del_flag</t>
  </si>
  <si>
    <t>逻辑删除标记</t>
    <phoneticPr fontId="1" type="noConversion"/>
  </si>
  <si>
    <t>char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</si>
  <si>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</si>
  <si>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N</t>
    <phoneticPr fontId="1" type="noConversion"/>
  </si>
  <si>
    <t>datetime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</si>
  <si>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</si>
  <si>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</si>
  <si>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</si>
  <si>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</si>
  <si>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</si>
  <si>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</si>
  <si>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sys_office_type</t>
    <phoneticPr fontId="1" type="noConversion"/>
  </si>
  <si>
    <t>Noraml</t>
    <phoneticPr fontId="1" type="noConversion"/>
  </si>
  <si>
    <t>sys_office_del_flag</t>
    <phoneticPr fontId="1" type="noConversion"/>
  </si>
  <si>
    <t>Noraml</t>
    <phoneticPr fontId="1" type="noConversion"/>
  </si>
  <si>
    <t>mall_area_tmpl</t>
    <phoneticPr fontId="1" type="noConversion"/>
  </si>
  <si>
    <t>商品配送地区模板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</si>
  <si>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</si>
  <si>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</si>
  <si>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</si>
  <si>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编号</t>
    <phoneticPr fontId="1" type="noConversion"/>
  </si>
  <si>
    <t>varchar</t>
    <phoneticPr fontId="1" type="noConversion"/>
  </si>
  <si>
    <t>tmpl_name</t>
    <phoneticPr fontId="1" type="noConversion"/>
  </si>
  <si>
    <t>模板名称</t>
    <phoneticPr fontId="1" type="noConversion"/>
  </si>
  <si>
    <t>tmpl_type</t>
    <phoneticPr fontId="1" type="noConversion"/>
  </si>
  <si>
    <t>包含或排除选定的配送区域</t>
    <phoneticPr fontId="1" type="noConversion"/>
  </si>
  <si>
    <t xml:space="preserve"> 0=包含 1=排除</t>
    <phoneticPr fontId="1" type="noConversion"/>
  </si>
  <si>
    <t>N</t>
    <phoneticPr fontId="1" type="noConversion"/>
  </si>
  <si>
    <t>mall_area_tmpl</t>
    <phoneticPr fontId="1" type="noConversion"/>
  </si>
  <si>
    <t>商品配送地区细则</t>
    <phoneticPr fontId="1" type="noConversion"/>
  </si>
  <si>
    <t>area_tmpl_id</t>
    <phoneticPr fontId="1" type="noConversion"/>
  </si>
  <si>
    <t>配送地区模板编号</t>
    <phoneticPr fontId="1" type="noConversion"/>
  </si>
  <si>
    <t>mall_area_tmpl.id</t>
    <phoneticPr fontId="1" type="noConversion"/>
  </si>
  <si>
    <t>area_id</t>
    <phoneticPr fontId="1" type="noConversion"/>
  </si>
  <si>
    <t>区域编号</t>
    <phoneticPr fontId="1" type="noConversion"/>
  </si>
  <si>
    <t>sys_area.id</t>
    <phoneticPr fontId="1" type="noConversion"/>
  </si>
  <si>
    <t>level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</si>
  <si>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</si>
  <si>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</si>
  <si>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</si>
  <si>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</si>
  <si>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</si>
  <si>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创建者</t>
    <phoneticPr fontId="1" type="noConversion"/>
  </si>
  <si>
    <t>N</t>
    <phoneticPr fontId="1" type="noConversion"/>
  </si>
  <si>
    <t>mall_freight_tmpl</t>
    <phoneticPr fontId="1" type="noConversion"/>
  </si>
  <si>
    <t>Description:</t>
    <phoneticPr fontId="1" type="noConversion"/>
  </si>
  <si>
    <t>运费模板</t>
    <phoneticPr fontId="1" type="noConversion"/>
  </si>
  <si>
    <t>MySql DDL</t>
    <phoneticPr fontId="1" type="noConversion"/>
  </si>
  <si>
    <t>billing</t>
    <phoneticPr fontId="1" type="noConversion"/>
  </si>
  <si>
    <t>计费方式：1按件计费,2按重量计费</t>
    <phoneticPr fontId="1" type="noConversion"/>
  </si>
  <si>
    <t>mall_freight_info</t>
    <phoneticPr fontId="1" type="noConversion"/>
  </si>
  <si>
    <t>模板的运费细则</t>
    <phoneticPr fontId="1" type="noConversion"/>
  </si>
  <si>
    <t>编号</t>
    <phoneticPr fontId="1" type="noConversion"/>
  </si>
  <si>
    <t>freight_tmpl_id</t>
    <phoneticPr fontId="1" type="noConversion"/>
  </si>
  <si>
    <t>运费模板编号</t>
    <phoneticPr fontId="1" type="noConversion"/>
  </si>
  <si>
    <t>mall_freight_tmpl.id</t>
    <phoneticPr fontId="1" type="noConversion"/>
  </si>
  <si>
    <t>first</t>
    <phoneticPr fontId="1" type="noConversion"/>
  </si>
  <si>
    <t>首件或默认运费X件/KG</t>
    <phoneticPr fontId="1" type="noConversion"/>
  </si>
  <si>
    <t>first_fee</t>
    <phoneticPr fontId="1" type="noConversion"/>
  </si>
  <si>
    <t>首件费用(单位为元)</t>
    <phoneticPr fontId="1" type="noConversion"/>
  </si>
  <si>
    <t>append</t>
    <phoneticPr fontId="1" type="noConversion"/>
  </si>
  <si>
    <t>续件或每增加X件/KG</t>
    <phoneticPr fontId="1" type="noConversion"/>
  </si>
  <si>
    <t>append_fee</t>
    <phoneticPr fontId="1" type="noConversion"/>
  </si>
  <si>
    <t>每增加N件/KG增加运费,（单位为元）</t>
    <phoneticPr fontId="1" type="noConversion"/>
  </si>
  <si>
    <t>创建者</t>
    <phoneticPr fontId="1" type="noConversion"/>
  </si>
  <si>
    <t>datetime</t>
    <phoneticPr fontId="1" type="noConversion"/>
  </si>
  <si>
    <t>mall_freight_info_area</t>
    <phoneticPr fontId="1" type="noConversion"/>
  </si>
  <si>
    <t>指定地区（用户收货地址）的运费细则</t>
    <phoneticPr fontId="1" type="noConversion"/>
  </si>
  <si>
    <t>freight_info_id</t>
    <phoneticPr fontId="1" type="noConversion"/>
  </si>
  <si>
    <t>运费细则编号</t>
    <phoneticPr fontId="1" type="noConversion"/>
  </si>
  <si>
    <t>mall_freight_info.id</t>
    <phoneticPr fontId="1" type="noConversion"/>
  </si>
  <si>
    <t>区域编号</t>
    <phoneticPr fontId="1" type="noConversion"/>
  </si>
  <si>
    <t>sys_area.id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</si>
  <si>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</si>
  <si>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</si>
  <si>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</si>
  <si>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</si>
  <si>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</si>
  <si>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mall_order</t>
    <phoneticPr fontId="1" type="noConversion"/>
  </si>
  <si>
    <t>订单信息</t>
    <phoneticPr fontId="1" type="noConversion"/>
  </si>
  <si>
    <t>订单号</t>
    <phoneticPr fontId="1" type="noConversion"/>
  </si>
  <si>
    <t>open_id</t>
    <phoneticPr fontId="1" type="noConversion"/>
  </si>
  <si>
    <t>订单状态</t>
    <phoneticPr fontId="1" type="noConversion"/>
  </si>
  <si>
    <t>收件人姓名</t>
    <phoneticPr fontId="1" type="noConversion"/>
  </si>
  <si>
    <t>收件人联系电话</t>
    <phoneticPr fontId="1" type="noConversion"/>
  </si>
  <si>
    <t>sendee_addr</t>
    <phoneticPr fontId="1" type="noConversion"/>
  </si>
  <si>
    <t>收件人地址</t>
    <phoneticPr fontId="1" type="noConversion"/>
  </si>
  <si>
    <t>pay_way</t>
    <phoneticPr fontId="1" type="noConversion"/>
  </si>
  <si>
    <t>支付方式</t>
    <phoneticPr fontId="1" type="noConversion"/>
  </si>
  <si>
    <t>1:货到付款，2：微信支付</t>
    <phoneticPr fontId="1" type="noConversion"/>
  </si>
  <si>
    <t>邮费</t>
    <phoneticPr fontId="1" type="noConversion"/>
  </si>
  <si>
    <t>订单总金额(单位：元)</t>
    <phoneticPr fontId="1" type="noConversion"/>
  </si>
  <si>
    <t>值实例：1888.68</t>
    <phoneticPr fontId="1" type="noConversion"/>
  </si>
  <si>
    <t>FREIGHT_WAY</t>
    <phoneticPr fontId="1" type="noConversion"/>
  </si>
  <si>
    <t>运货方式</t>
    <phoneticPr fontId="1" type="noConversion"/>
  </si>
  <si>
    <t>1:经销商配送, 2:快递配送</t>
    <phoneticPr fontId="1" type="noConversion"/>
  </si>
  <si>
    <t>FREIGHTER</t>
    <phoneticPr fontId="1" type="noConversion"/>
  </si>
  <si>
    <t>承运方</t>
    <phoneticPr fontId="1" type="noConversion"/>
  </si>
  <si>
    <t>货运单号</t>
    <phoneticPr fontId="1" type="noConversion"/>
  </si>
  <si>
    <t>remarks</t>
    <phoneticPr fontId="1" type="noConversion"/>
  </si>
  <si>
    <t>订单备注</t>
    <phoneticPr fontId="1" type="noConversion"/>
  </si>
  <si>
    <t>CREATE_DATE</t>
    <phoneticPr fontId="1" type="noConversion"/>
  </si>
  <si>
    <t>订单生成时间</t>
    <phoneticPr fontId="1" type="noConversion"/>
  </si>
  <si>
    <t>订单完成时间</t>
    <phoneticPr fontId="1" type="noConversion"/>
  </si>
  <si>
    <t>bank_bill_no</t>
    <phoneticPr fontId="1" type="noConversion"/>
  </si>
  <si>
    <t>银行订单号</t>
    <phoneticPr fontId="1" type="noConversion"/>
  </si>
  <si>
    <t>微信支付成功回填</t>
    <phoneticPr fontId="1" type="noConversion"/>
  </si>
  <si>
    <t>transcation_id</t>
    <phoneticPr fontId="1" type="noConversion"/>
  </si>
  <si>
    <t>mall_shopping_cart</t>
    <phoneticPr fontId="1" type="noConversion"/>
  </si>
  <si>
    <t>购物车</t>
    <phoneticPr fontId="1" type="noConversion"/>
  </si>
  <si>
    <t>is_post_free</t>
    <phoneticPr fontId="1" type="noConversion"/>
  </si>
  <si>
    <t>是否包邮</t>
    <phoneticPr fontId="1" type="noConversion"/>
  </si>
  <si>
    <t>freight_tmpl_id</t>
    <phoneticPr fontId="1" type="noConversion"/>
  </si>
  <si>
    <t>配送区域编号</t>
    <phoneticPr fontId="1" type="noConversion"/>
  </si>
  <si>
    <t>0:不包邮，1：包邮</t>
    <phoneticPr fontId="1" type="noConversion"/>
  </si>
  <si>
    <t>第一张默认为封面图</t>
    <phoneticPr fontId="1" type="noConversion"/>
  </si>
  <si>
    <t>不包邮时必填,mall_freight_tmpl.id</t>
    <phoneticPr fontId="1" type="noConversion"/>
  </si>
  <si>
    <t>如果为空，则所有区域都配送。mall_area_tmpl</t>
    <phoneticPr fontId="1" type="noConversion"/>
  </si>
  <si>
    <t>goods_type_id</t>
    <phoneticPr fontId="1" type="noConversion"/>
  </si>
  <si>
    <t>mall_goods_type.id</t>
    <phoneticPr fontId="1" type="noConversion"/>
  </si>
  <si>
    <t>商品sku属性信息（预留扩展，目前只考虑单属性的）</t>
    <phoneticPr fontId="1" type="noConversion"/>
  </si>
  <si>
    <t>mall_buyer</t>
    <phoneticPr fontId="1" type="noConversion"/>
  </si>
  <si>
    <t>顾客编号</t>
    <phoneticPr fontId="1" type="noConversion"/>
  </si>
  <si>
    <t>微信号，关联微信信息</t>
    <phoneticPr fontId="1" type="noConversion"/>
  </si>
  <si>
    <t>mobile_no</t>
    <phoneticPr fontId="1" type="noConversion"/>
  </si>
  <si>
    <t>手机号</t>
    <phoneticPr fontId="1" type="noConversion"/>
  </si>
  <si>
    <t>返回目录</t>
    <phoneticPr fontId="1" type="noConversion"/>
  </si>
  <si>
    <t>password</t>
    <phoneticPr fontId="1" type="noConversion"/>
  </si>
  <si>
    <t>grow_up</t>
    <phoneticPr fontId="1" type="noConversion"/>
  </si>
  <si>
    <t>成长值</t>
    <phoneticPr fontId="1" type="noConversion"/>
  </si>
  <si>
    <t>integral</t>
    <phoneticPr fontId="1" type="noConversion"/>
  </si>
  <si>
    <t>email</t>
    <phoneticPr fontId="1" type="noConversion"/>
  </si>
  <si>
    <t>商城顾客（粉丝）信息，需评估该表是放在商城还是分销系统</t>
    <phoneticPr fontId="1" type="noConversion"/>
  </si>
  <si>
    <t>顾客钱包（余额）</t>
    <phoneticPr fontId="1" type="noConversion"/>
  </si>
  <si>
    <t>密码</t>
    <phoneticPr fontId="1" type="noConversion"/>
  </si>
  <si>
    <t>birthday</t>
    <phoneticPr fontId="1" type="noConversion"/>
  </si>
  <si>
    <t>level</t>
    <phoneticPr fontId="1" type="noConversion"/>
  </si>
  <si>
    <t>粉丝级别</t>
    <phoneticPr fontId="1" type="noConversion"/>
  </si>
  <si>
    <t>id_card</t>
    <phoneticPr fontId="1" type="noConversion"/>
  </si>
  <si>
    <t>身份证号</t>
    <phoneticPr fontId="1" type="noConversion"/>
  </si>
  <si>
    <t>belong_to</t>
    <phoneticPr fontId="1" type="noConversion"/>
  </si>
  <si>
    <t>所属代理商</t>
    <phoneticPr fontId="1" type="noConversion"/>
  </si>
  <si>
    <t>姓名</t>
    <phoneticPr fontId="1" type="noConversion"/>
  </si>
  <si>
    <t>create_date</t>
    <phoneticPr fontId="1" type="noConversion"/>
  </si>
  <si>
    <t>update_date</t>
    <phoneticPr fontId="1" type="noConversion"/>
  </si>
  <si>
    <t>创建时间</t>
    <phoneticPr fontId="1" type="noConversion"/>
  </si>
  <si>
    <t>最后更新时间</t>
    <phoneticPr fontId="1" type="noConversion"/>
  </si>
  <si>
    <t>del_flag</t>
    <phoneticPr fontId="1" type="noConversion"/>
  </si>
  <si>
    <t>N</t>
    <phoneticPr fontId="1" type="noConversion"/>
  </si>
  <si>
    <t>char</t>
    <phoneticPr fontId="1" type="noConversion"/>
  </si>
  <si>
    <t>用户标记</t>
    <phoneticPr fontId="1" type="noConversion"/>
  </si>
  <si>
    <t>积分</t>
    <phoneticPr fontId="1" type="noConversion"/>
  </si>
  <si>
    <r>
      <t>1:</t>
    </r>
    <r>
      <rPr>
        <sz val="11"/>
        <color theme="1"/>
        <rFont val="宋体"/>
        <family val="3"/>
        <charset val="134"/>
      </rPr>
      <t>经销商配送</t>
    </r>
    <r>
      <rPr>
        <sz val="11"/>
        <color theme="1"/>
        <rFont val="Courier New"/>
        <family val="3"/>
      </rPr>
      <t>, 2:</t>
    </r>
    <r>
      <rPr>
        <sz val="11"/>
        <color theme="1"/>
        <rFont val="宋体"/>
        <family val="3"/>
        <charset val="134"/>
      </rPr>
      <t>快递配送</t>
    </r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</si>
  <si>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：锁定；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：黑名单）</t>
    </r>
    <phoneticPr fontId="1" type="noConversion"/>
  </si>
  <si>
    <t>邮箱地址</t>
    <phoneticPr fontId="1" type="noConversion"/>
  </si>
  <si>
    <t>Y</t>
    <phoneticPr fontId="1" type="noConversion"/>
  </si>
  <si>
    <t>生日</t>
    <phoneticPr fontId="1" type="noConversion"/>
  </si>
  <si>
    <t>值实例：1985-11-18</t>
    <phoneticPr fontId="1" type="noConversion"/>
  </si>
  <si>
    <t>birthday_rate</t>
    <phoneticPr fontId="1" type="noConversion"/>
  </si>
  <si>
    <t>生日折扣</t>
    <phoneticPr fontId="1" type="noConversion"/>
  </si>
  <si>
    <t>float</t>
    <phoneticPr fontId="1" type="noConversion"/>
  </si>
  <si>
    <t>mall_goods_buyer</t>
    <phoneticPr fontId="1" type="noConversion"/>
  </si>
  <si>
    <t>用户收件地址信息</t>
    <phoneticPr fontId="1" type="noConversion"/>
  </si>
  <si>
    <t>编号</t>
    <phoneticPr fontId="1" type="noConversion"/>
  </si>
  <si>
    <t>type</t>
    <phoneticPr fontId="1" type="noConversion"/>
  </si>
  <si>
    <r>
      <t>0:</t>
    </r>
    <r>
      <rPr>
        <sz val="11"/>
        <color theme="1"/>
        <rFont val="宋体"/>
        <family val="3"/>
        <charset val="134"/>
      </rPr>
      <t>其他地址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：默认地址</t>
    </r>
    <phoneticPr fontId="1" type="noConversion"/>
  </si>
  <si>
    <t>name</t>
    <phoneticPr fontId="1" type="noConversion"/>
  </si>
  <si>
    <t>province</t>
    <phoneticPr fontId="1" type="noConversion"/>
  </si>
  <si>
    <t>city</t>
    <phoneticPr fontId="1" type="noConversion"/>
  </si>
  <si>
    <t>area</t>
    <phoneticPr fontId="1" type="noConversion"/>
  </si>
  <si>
    <t>nick_name</t>
    <phoneticPr fontId="1" type="noConversion"/>
  </si>
  <si>
    <t>昵称</t>
    <phoneticPr fontId="1" type="noConversion"/>
  </si>
  <si>
    <t>创建（注册）时间</t>
    <phoneticPr fontId="1" type="noConversion"/>
  </si>
  <si>
    <t>address</t>
    <phoneticPr fontId="1" type="noConversion"/>
  </si>
  <si>
    <t>wc_user.open_id</t>
    <phoneticPr fontId="1" type="noConversion"/>
  </si>
  <si>
    <t xml:space="preserve">sys_area.id </t>
    <phoneticPr fontId="1" type="noConversion"/>
  </si>
  <si>
    <t>省市区/县 拼接地址</t>
    <phoneticPr fontId="1" type="noConversion"/>
  </si>
  <si>
    <t>系统生成UUID</t>
    <phoneticPr fontId="1" type="noConversion"/>
  </si>
  <si>
    <t>wc_user.open_id</t>
    <phoneticPr fontId="1" type="noConversion"/>
  </si>
  <si>
    <t>full_name</t>
    <phoneticPr fontId="1" type="noConversion"/>
  </si>
  <si>
    <r>
      <rPr>
        <sz val="11"/>
        <color theme="1"/>
        <rFont val="宋体"/>
        <family val="3"/>
        <charset val="134"/>
      </rPr>
      <t>出货单地址：</t>
    </r>
    <r>
      <rPr>
        <sz val="11"/>
        <color theme="1"/>
        <rFont val="Courier New"/>
        <family val="3"/>
      </rPr>
      <t>full_name + addreass</t>
    </r>
    <r>
      <rPr>
        <sz val="11"/>
        <color theme="1"/>
        <rFont val="宋体"/>
        <family val="3"/>
        <charset val="134"/>
      </rPr>
      <t>组成</t>
    </r>
    <phoneticPr fontId="1" type="noConversion"/>
  </si>
  <si>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Courier New"/>
        <family val="3"/>
      </rPr>
      <t>area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>sys_area.full_name</t>
    </r>
    <phoneticPr fontId="1" type="noConversion"/>
  </si>
  <si>
    <t>mall_sendee</t>
    <phoneticPr fontId="1" type="noConversion"/>
  </si>
  <si>
    <t>mall_order_detail</t>
    <phoneticPr fontId="1" type="noConversion"/>
  </si>
  <si>
    <t>订单明细</t>
    <phoneticPr fontId="1" type="noConversion"/>
  </si>
  <si>
    <t>id</t>
    <phoneticPr fontId="1" type="noConversion"/>
  </si>
  <si>
    <t>明细编号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</si>
  <si>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</si>
  <si>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</si>
  <si>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</si>
  <si>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IDCreate.getID();</t>
    <phoneticPr fontId="1" type="noConversion"/>
  </si>
  <si>
    <t>order_id</t>
    <phoneticPr fontId="1" type="noConversion"/>
  </si>
  <si>
    <t>mall_order.id</t>
    <phoneticPr fontId="1" type="noConversion"/>
  </si>
  <si>
    <t>goods_id</t>
    <phoneticPr fontId="1" type="noConversion"/>
  </si>
  <si>
    <t>商品编号</t>
    <phoneticPr fontId="1" type="noConversion"/>
  </si>
  <si>
    <t>mall_goods_info.id</t>
    <phoneticPr fontId="1" type="noConversion"/>
  </si>
  <si>
    <t>cover_url</t>
    <phoneticPr fontId="1" type="noConversion"/>
  </si>
  <si>
    <t>商品封面图片</t>
    <phoneticPr fontId="1" type="noConversion"/>
  </si>
  <si>
    <t>remarks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</si>
  <si>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：注册会员，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：银牌，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：金牌，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：钻石会员</t>
    </r>
    <phoneticPr fontId="1" type="noConversion"/>
  </si>
  <si>
    <t>mall_goods_sku.sale_price</t>
    <phoneticPr fontId="1" type="noConversion"/>
  </si>
  <si>
    <t>quantity</t>
    <phoneticPr fontId="1" type="noConversion"/>
  </si>
  <si>
    <t>sale_price</t>
    <phoneticPr fontId="1" type="noConversion"/>
  </si>
  <si>
    <t>销售价</t>
    <phoneticPr fontId="1" type="noConversion"/>
  </si>
  <si>
    <t>sub_amt</t>
    <phoneticPr fontId="1" type="noConversion"/>
  </si>
  <si>
    <t>一个订单可购多个商品，一个商品可多个数量。</t>
    <phoneticPr fontId="1" type="noConversion"/>
  </si>
  <si>
    <t>商品数量</t>
    <phoneticPr fontId="1" type="noConversion"/>
  </si>
  <si>
    <t>vip_price</t>
    <phoneticPr fontId="1" type="noConversion"/>
  </si>
  <si>
    <t>Y</t>
    <phoneticPr fontId="1" type="noConversion"/>
  </si>
  <si>
    <r>
      <t>sku</t>
    </r>
    <r>
      <rPr>
        <sz val="11"/>
        <rFont val="宋体"/>
        <family val="3"/>
        <charset val="134"/>
      </rPr>
      <t>编号</t>
    </r>
    <phoneticPr fontId="1" type="noConversion"/>
  </si>
  <si>
    <r>
      <rPr>
        <sz val="11"/>
        <rFont val="宋体"/>
        <family val="3"/>
        <charset val="134"/>
      </rPr>
      <t>商品编号</t>
    </r>
    <phoneticPr fontId="1" type="noConversion"/>
  </si>
  <si>
    <t>上级SKU_id</t>
    <phoneticPr fontId="1" type="noConversion"/>
  </si>
  <si>
    <r>
      <rPr>
        <sz val="11"/>
        <color theme="1"/>
        <rFont val="宋体"/>
        <family val="3"/>
        <charset val="134"/>
      </rPr>
      <t>销量</t>
    </r>
    <phoneticPr fontId="1" type="noConversion"/>
  </si>
  <si>
    <r>
      <rPr>
        <sz val="11"/>
        <rFont val="宋体"/>
        <family val="3"/>
        <charset val="134"/>
      </rPr>
      <t>商品货号</t>
    </r>
    <phoneticPr fontId="1" type="noConversion"/>
  </si>
  <si>
    <r>
      <rPr>
        <sz val="11"/>
        <rFont val="宋体"/>
        <family val="3"/>
        <charset val="134"/>
      </rPr>
      <t>库存</t>
    </r>
    <phoneticPr fontId="1" type="noConversion"/>
  </si>
  <si>
    <r>
      <t>sku</t>
    </r>
    <r>
      <rPr>
        <sz val="11"/>
        <rFont val="宋体"/>
        <family val="3"/>
        <charset val="134"/>
      </rPr>
      <t>图片</t>
    </r>
    <phoneticPr fontId="1" type="noConversion"/>
  </si>
  <si>
    <r>
      <t>vip</t>
    </r>
    <r>
      <rPr>
        <sz val="11"/>
        <rFont val="宋体"/>
        <family val="3"/>
        <charset val="134"/>
      </rPr>
      <t>会员价</t>
    </r>
    <phoneticPr fontId="1" type="noConversion"/>
  </si>
  <si>
    <r>
      <rPr>
        <sz val="11"/>
        <color theme="1"/>
        <rFont val="宋体"/>
        <family val="3"/>
        <charset val="134"/>
      </rPr>
      <t>商品采购底价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单位：元</t>
    </r>
    <r>
      <rPr>
        <sz val="11"/>
        <color theme="1"/>
        <rFont val="Courier New"/>
        <family val="3"/>
      </rPr>
      <t>)</t>
    </r>
    <phoneticPr fontId="1" type="noConversion"/>
  </si>
  <si>
    <r>
      <rPr>
        <sz val="11"/>
        <rFont val="宋体"/>
        <family val="3"/>
        <charset val="134"/>
      </rPr>
      <t>销售价</t>
    </r>
    <r>
      <rPr>
        <sz val="11"/>
        <rFont val="Courier New"/>
        <family val="3"/>
      </rPr>
      <t>(</t>
    </r>
    <r>
      <rPr>
        <sz val="11"/>
        <rFont val="宋体"/>
        <family val="3"/>
        <charset val="134"/>
      </rPr>
      <t>单位：元</t>
    </r>
    <r>
      <rPr>
        <sz val="11"/>
        <rFont val="Courier New"/>
        <family val="3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</si>
  <si>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市场价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单位：元</t>
    </r>
    <r>
      <rPr>
        <sz val="11"/>
        <color theme="1"/>
        <rFont val="Courier New"/>
        <family val="3"/>
      </rPr>
      <t>)</t>
    </r>
    <phoneticPr fontId="1" type="noConversion"/>
  </si>
  <si>
    <r>
      <rPr>
        <sz val="11"/>
        <rFont val="宋体"/>
        <family val="3"/>
        <charset val="134"/>
      </rPr>
      <t>排序号</t>
    </r>
    <phoneticPr fontId="1" type="noConversion"/>
  </si>
  <si>
    <r>
      <rPr>
        <sz val="11"/>
        <color theme="1"/>
        <rFont val="宋体"/>
        <family val="3"/>
        <charset val="134"/>
      </rPr>
      <t>创建者</t>
    </r>
  </si>
  <si>
    <r>
      <rPr>
        <sz val="11"/>
        <color theme="1"/>
        <rFont val="宋体"/>
        <family val="3"/>
        <charset val="134"/>
      </rPr>
      <t>创建时间</t>
    </r>
  </si>
  <si>
    <r>
      <rPr>
        <sz val="11"/>
        <color theme="1"/>
        <rFont val="宋体"/>
        <family val="3"/>
        <charset val="134"/>
      </rPr>
      <t>更新者</t>
    </r>
  </si>
  <si>
    <r>
      <rPr>
        <sz val="11"/>
        <color theme="1"/>
        <rFont val="宋体"/>
        <family val="3"/>
        <charset val="134"/>
      </rPr>
      <t>更新时间</t>
    </r>
  </si>
  <si>
    <t>sell_count</t>
    <phoneticPr fontId="1" type="noConversion"/>
  </si>
  <si>
    <t>shelf_no</t>
    <phoneticPr fontId="1" type="noConversion"/>
  </si>
  <si>
    <t>base_price</t>
    <phoneticPr fontId="1" type="noConversion"/>
  </si>
  <si>
    <r>
      <t>vip</t>
    </r>
    <r>
      <rPr>
        <sz val="11"/>
        <color theme="1"/>
        <rFont val="宋体"/>
        <family val="3"/>
        <charset val="134"/>
      </rPr>
      <t>会员价</t>
    </r>
    <phoneticPr fontId="1" type="noConversion"/>
  </si>
  <si>
    <t>mall_goods_sku.vip_price</t>
    <phoneticPr fontId="1" type="noConversion"/>
  </si>
  <si>
    <r>
      <rPr>
        <sz val="11"/>
        <color theme="1"/>
        <rFont val="宋体"/>
        <family val="3"/>
        <charset val="134"/>
      </rPr>
      <t xml:space="preserve">商品金额
</t>
    </r>
    <r>
      <rPr>
        <sz val="11"/>
        <color theme="1"/>
        <rFont val="Courier New"/>
        <family val="3"/>
      </rPr>
      <t>vip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ourier New"/>
        <family val="3"/>
      </rPr>
      <t xml:space="preserve">vip_price*quantity
</t>
    </r>
    <r>
      <rPr>
        <sz val="11"/>
        <color theme="1"/>
        <rFont val="宋体"/>
        <family val="3"/>
        <charset val="134"/>
      </rPr>
      <t>普通：</t>
    </r>
    <r>
      <rPr>
        <sz val="11"/>
        <color theme="1"/>
        <rFont val="Courier New"/>
        <family val="3"/>
      </rPr>
      <t>sale_price*quantity</t>
    </r>
    <phoneticPr fontId="1" type="noConversion"/>
  </si>
  <si>
    <t>SEQ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</si>
  <si>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</si>
  <si>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</si>
  <si>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</si>
  <si>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</si>
  <si>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</si>
  <si>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</si>
  <si>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0:创建订单，待付款，1：已付款，待发货，2：已发货，待收货
3：已签收，完成，4：取消订单（商家取消），5:逾期未支付取
消， 6：用户取消</t>
    <phoneticPr fontId="1" type="noConversion"/>
  </si>
  <si>
    <t>mall_sendee.name</t>
    <phoneticPr fontId="1" type="noConversion"/>
  </si>
  <si>
    <t>mall_order_action</t>
    <phoneticPr fontId="1" type="noConversion"/>
  </si>
  <si>
    <t>订单操作流水，每一个环节流水信息</t>
    <phoneticPr fontId="1" type="noConversion"/>
  </si>
  <si>
    <t>操作编号</t>
    <phoneticPr fontId="1" type="noConversion"/>
  </si>
  <si>
    <t>商品详情内容</t>
    <phoneticPr fontId="1" type="noConversion"/>
  </si>
  <si>
    <t>大字段存储，包括：文字、图片、视频等</t>
    <phoneticPr fontId="1" type="noConversion"/>
  </si>
  <si>
    <t>status</t>
    <phoneticPr fontId="1" type="noConversion"/>
  </si>
  <si>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Courier New"/>
        <family val="3"/>
      </rPr>
      <t>mall_order.status</t>
    </r>
    <phoneticPr fontId="1" type="noConversion"/>
  </si>
  <si>
    <t>操作描述、备注</t>
    <phoneticPr fontId="1" type="noConversion"/>
  </si>
  <si>
    <t>mall_buyer.id</t>
    <phoneticPr fontId="1" type="noConversion"/>
  </si>
  <si>
    <t>goods_type</t>
    <phoneticPr fontId="1" type="noConversion"/>
  </si>
  <si>
    <t>N</t>
    <phoneticPr fontId="1" type="noConversion"/>
  </si>
  <si>
    <t>datetime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</si>
</sst>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indexed="9"/>
      <name val="Courier New"/>
      <family val="3"/>
    </font>
    <font>
      <sz val="11"/>
      <color theme="1"/>
      <name val="宋体"/>
      <family val="3"/>
      <charset val="134"/>
    </font>
    <font>
      <sz val="9.8000000000000007"/>
      <color rgb="FF000000"/>
      <name val="Courier New"/>
      <family val="3"/>
    </font>
    <font>
      <sz val="11"/>
      <name val="宋体"/>
      <family val="3"/>
      <charset val="134"/>
    </font>
    <font>
      <sz val="11"/>
      <color theme="1"/>
      <name val="Courier New"/>
      <family val="3"/>
      <charset val="134"/>
    </font>
    <font>
      <sz val="11"/>
      <color rgb="FF000000"/>
      <name val="Courier New"/>
      <family val="3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8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left" vertical="center"/>
    </xf>
    <xf numFmtId="0" fontId="4" fillId="0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left" vertical="center"/>
    </xf>
    <xf numFmtId="0" fontId="6" fillId="3" borderId="2" xfId="0" applyFont="1" applyFill="1" applyBorder="1">
      <alignment vertical="center"/>
    </xf>
    <xf numFmtId="0" fontId="4" fillId="3" borderId="9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left" vertical="center"/>
    </xf>
    <xf numFmtId="0" fontId="6" fillId="4" borderId="2" xfId="0" applyFont="1" applyFill="1" applyBorder="1">
      <alignment vertical="center"/>
    </xf>
    <xf numFmtId="0" fontId="4" fillId="4" borderId="9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top" wrapText="1"/>
    </xf>
    <xf numFmtId="0" fontId="11" fillId="5" borderId="16" xfId="0" applyFont="1" applyFill="1" applyBorder="1" applyAlignment="1">
      <alignment horizontal="center" vertical="top" wrapText="1"/>
    </xf>
    <xf numFmtId="0" fontId="10" fillId="0" borderId="2" xfId="1" applyFont="1" applyBorder="1" applyAlignment="1" applyProtection="1">
      <alignment horizontal="left" vertical="center"/>
    </xf>
    <xf numFmtId="0" fontId="4" fillId="6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/>
    </xf>
    <xf numFmtId="0" fontId="1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left" vertical="center"/>
    </xf>
    <xf numFmtId="0" fontId="4" fillId="0" borderId="10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4" fillId="0" borderId="18" xfId="0" applyNumberFormat="1" applyFont="1" applyFill="1" applyBorder="1" applyAlignment="1">
      <alignment horizontal="left" vertical="center"/>
    </xf>
    <xf numFmtId="0" fontId="12" fillId="0" borderId="18" xfId="0" applyNumberFormat="1" applyFont="1" applyFill="1" applyBorder="1" applyAlignment="1">
      <alignment horizontal="left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9" xfId="0" applyFont="1" applyBorder="1">
      <alignment vertical="center"/>
    </xf>
    <xf numFmtId="0" fontId="4" fillId="0" borderId="20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4" borderId="3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4" borderId="2" xfId="0" applyNumberFormat="1" applyFont="1" applyFill="1" applyBorder="1" applyAlignment="1">
      <alignment horizontal="left" vertical="center"/>
    </xf>
    <xf numFmtId="0" fontId="2" fillId="0" borderId="8" xfId="0" applyNumberFormat="1" applyFont="1" applyFill="1" applyBorder="1" applyAlignment="1">
      <alignment horizontal="left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/>
    </xf>
    <xf numFmtId="0" fontId="14" fillId="4" borderId="2" xfId="0" applyFont="1" applyFill="1" applyBorder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4" fillId="4" borderId="0" xfId="0" applyFont="1" applyFill="1" applyBorder="1">
      <alignment vertical="center"/>
    </xf>
    <xf numFmtId="0" fontId="2" fillId="4" borderId="12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11" fillId="5" borderId="14" xfId="0" applyFont="1" applyFill="1" applyBorder="1" applyAlignment="1">
      <alignment horizontal="right" vertical="top" wrapText="1"/>
    </xf>
    <xf numFmtId="0" fontId="11" fillId="5" borderId="15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26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vertical="center" wrapText="1"/>
    </xf>
    <xf numFmtId="0" fontId="0" fillId="6" borderId="21" xfId="0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top" wrapText="1"/>
    </xf>
    <xf numFmtId="0" fontId="11" fillId="5" borderId="24" xfId="0" applyFont="1" applyFill="1" applyBorder="1" applyAlignment="1">
      <alignment horizontal="center" vertical="top" wrapText="1"/>
    </xf>
    <xf numFmtId="0" fontId="11" fillId="5" borderId="25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12" fillId="0" borderId="20" xfId="0" applyNumberFormat="1" applyFont="1" applyFill="1" applyBorder="1" applyAlignment="1">
      <alignment horizontal="left" vertical="center"/>
    </xf>
    <xf numFmtId="0" fontId="17" fillId="0" borderId="2" xfId="0" applyFont="1" applyBorder="1">
      <alignment vertical="center"/>
    </xf>
    <xf numFmtId="0" fontId="17" fillId="0" borderId="11" xfId="0" applyFont="1" applyBorder="1">
      <alignment vertical="center"/>
    </xf>
    <xf numFmtId="0" fontId="12" fillId="0" borderId="9" xfId="0" applyNumberFormat="1" applyFont="1" applyFill="1" applyBorder="1" applyAlignment="1">
      <alignment horizontal="left" vertical="center"/>
    </xf>
    <xf numFmtId="0" fontId="12" fillId="0" borderId="12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left" vertical="center"/>
    </xf>
    <xf numFmtId="0" fontId="12" fillId="0" borderId="6" xfId="0" applyNumberFormat="1" applyFont="1" applyFill="1" applyBorder="1" applyAlignment="1">
      <alignment horizontal="left" vertical="center"/>
    </xf>
    <xf numFmtId="0" fontId="2" fillId="0" borderId="18" xfId="0" applyNumberFormat="1" applyFont="1" applyFill="1" applyBorder="1" applyAlignment="1">
      <alignment horizontal="left" vertical="center"/>
    </xf>
    <xf numFmtId="0" fontId="11" fillId="5" borderId="30" xfId="0" applyFont="1" applyFill="1" applyBorder="1" applyAlignment="1">
      <alignment horizontal="center" vertical="top" wrapText="1"/>
    </xf>
    <xf numFmtId="0" fontId="11" fillId="5" borderId="31" xfId="0" applyFont="1" applyFill="1" applyBorder="1" applyAlignment="1">
      <alignment horizontal="center" vertical="top" wrapText="1"/>
    </xf>
    <xf numFmtId="0" fontId="11" fillId="5" borderId="3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-common_db%20schema%20v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订历史"/>
      <sheetName val="目录"/>
      <sheetName val="sys_user"/>
      <sheetName val="sys_role"/>
      <sheetName val="sys_menu"/>
      <sheetName val="sys_user_role"/>
      <sheetName val="sys_role_menu"/>
      <sheetName val="sys_office"/>
      <sheetName val="sys_role_office"/>
      <sheetName val="sys_dict"/>
      <sheetName val="sys_area"/>
      <sheetName val="sys_log"/>
    </sheetNames>
    <sheetDataSet>
      <sheetData sheetId="0" refreshError="1"/>
      <sheetData sheetId="1" refreshError="1"/>
      <sheetData sheetId="2">
        <row r="2">
          <cell r="C2" t="str">
            <v>系统用户表</v>
          </cell>
        </row>
      </sheetData>
      <sheetData sheetId="3">
        <row r="2">
          <cell r="C2" t="str">
            <v>角色表</v>
          </cell>
        </row>
      </sheetData>
      <sheetData sheetId="4">
        <row r="2">
          <cell r="C2" t="str">
            <v>系统功能表（菜单、功能）</v>
          </cell>
        </row>
      </sheetData>
      <sheetData sheetId="5">
        <row r="2">
          <cell r="C2" t="str">
            <v>用户-角色关联关系表</v>
          </cell>
        </row>
      </sheetData>
      <sheetData sheetId="6">
        <row r="2">
          <cell r="C2" t="str">
            <v>角色-菜单关联关系表</v>
          </cell>
        </row>
      </sheetData>
      <sheetData sheetId="7">
        <row r="2">
          <cell r="C2" t="str">
            <v>机构-公司-部门表</v>
          </cell>
        </row>
      </sheetData>
      <sheetData sheetId="8">
        <row r="2">
          <cell r="C2" t="str">
            <v>角色-机构关联关系表</v>
          </cell>
        </row>
      </sheetData>
      <sheetData sheetId="9">
        <row r="2">
          <cell r="C2" t="str">
            <v>系统数据字典</v>
          </cell>
        </row>
      </sheetData>
      <sheetData sheetId="10" refreshError="1"/>
      <sheetData sheetId="11">
        <row r="2">
          <cell r="C2" t="str">
            <v>系统操作日志监控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D9" sqref="D9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8" t="s">
        <v>14</v>
      </c>
      <c r="C1" s="7"/>
      <c r="D1" s="7"/>
      <c r="E1" s="7"/>
      <c r="F1" s="7"/>
      <c r="G1" s="11"/>
      <c r="H1" s="11"/>
      <c r="I1" s="11"/>
    </row>
    <row r="2" spans="2:9" ht="16.5" customHeight="1">
      <c r="B2" s="94" t="s">
        <v>51</v>
      </c>
      <c r="C2" s="94"/>
      <c r="D2" s="94"/>
      <c r="E2" s="94"/>
      <c r="F2" s="94"/>
      <c r="G2" s="94"/>
      <c r="H2" s="94"/>
      <c r="I2" s="94"/>
    </row>
    <row r="3" spans="2:9" ht="16.5" customHeight="1">
      <c r="B3" s="94"/>
      <c r="C3" s="94"/>
      <c r="D3" s="94"/>
      <c r="E3" s="94"/>
      <c r="F3" s="94"/>
      <c r="G3" s="94"/>
      <c r="H3" s="94"/>
      <c r="I3" s="94"/>
    </row>
    <row r="4" spans="2:9" ht="16.5" customHeight="1">
      <c r="B4" s="8" t="s">
        <v>16</v>
      </c>
      <c r="C4" s="7"/>
      <c r="D4" s="7"/>
      <c r="E4" s="7"/>
      <c r="F4" s="7"/>
      <c r="G4" s="11"/>
      <c r="H4" s="11"/>
      <c r="I4" s="11"/>
    </row>
    <row r="5" spans="2:9" ht="16.5" customHeight="1">
      <c r="B5" s="9" t="s">
        <v>13</v>
      </c>
      <c r="C5" s="9" t="s">
        <v>17</v>
      </c>
      <c r="D5" s="9" t="s">
        <v>18</v>
      </c>
      <c r="E5" s="9" t="s">
        <v>19</v>
      </c>
      <c r="F5" s="9" t="s">
        <v>15</v>
      </c>
    </row>
    <row r="6" spans="2:9" ht="16.5" customHeight="1">
      <c r="B6" s="4" t="s">
        <v>20</v>
      </c>
      <c r="C6" s="4" t="s">
        <v>46</v>
      </c>
      <c r="D6" s="6" t="s">
        <v>21</v>
      </c>
      <c r="E6" s="10">
        <v>43001</v>
      </c>
      <c r="F6" s="4"/>
    </row>
    <row r="7" spans="2:9" ht="16.5" customHeight="1">
      <c r="B7" s="4"/>
      <c r="C7" s="4"/>
      <c r="D7" s="4"/>
      <c r="E7" s="6"/>
      <c r="F7" s="4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8"/>
  <sheetViews>
    <sheetView topLeftCell="A10" workbookViewId="0">
      <selection activeCell="J23" sqref="J23:J26"/>
    </sheetView>
  </sheetViews>
  <sheetFormatPr defaultRowHeight="13.5"/>
  <cols>
    <col min="1" max="1" width="4.5" bestFit="1" customWidth="1"/>
    <col min="2" max="2" width="21.625" customWidth="1"/>
    <col min="3" max="3" width="25.875" customWidth="1"/>
    <col min="4" max="4" width="9.25" customWidth="1"/>
    <col min="5" max="5" width="10.75" customWidth="1"/>
    <col min="6" max="6" width="12" customWidth="1"/>
    <col min="7" max="7" width="10.125" customWidth="1"/>
    <col min="8" max="8" width="9.125" customWidth="1"/>
    <col min="9" max="9" width="43.875" customWidth="1"/>
    <col min="10" max="10" width="26.5" customWidth="1"/>
  </cols>
  <sheetData>
    <row r="1" spans="1:10" ht="23.25" customHeight="1" thickBot="1">
      <c r="A1" s="95" t="s">
        <v>54</v>
      </c>
      <c r="B1" s="96"/>
      <c r="C1" s="97" t="s">
        <v>328</v>
      </c>
      <c r="D1" s="98"/>
      <c r="E1" s="98"/>
      <c r="F1" s="98"/>
      <c r="G1" s="98"/>
      <c r="H1" s="98"/>
      <c r="I1" s="99"/>
      <c r="J1" s="105" t="s">
        <v>175</v>
      </c>
    </row>
    <row r="2" spans="1:10" ht="23.25" customHeight="1" thickBot="1">
      <c r="A2" s="95" t="s">
        <v>3</v>
      </c>
      <c r="B2" s="96"/>
      <c r="C2" s="109" t="s">
        <v>339</v>
      </c>
      <c r="D2" s="110"/>
      <c r="E2" s="110"/>
      <c r="F2" s="110"/>
      <c r="G2" s="110"/>
      <c r="H2" s="110"/>
      <c r="I2" s="111"/>
      <c r="J2" s="105"/>
    </row>
    <row r="3" spans="1:10" ht="30">
      <c r="A3" s="28" t="s">
        <v>5</v>
      </c>
      <c r="B3" s="28" t="s">
        <v>6</v>
      </c>
      <c r="C3" s="28" t="s">
        <v>2</v>
      </c>
      <c r="D3" s="28" t="s">
        <v>35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38</v>
      </c>
      <c r="J3" s="60" t="str">
        <f>"CREATE TABLE " &amp; C1 &amp; " ("</f>
        <v>CREATE TABLE mall_buyer (</v>
      </c>
    </row>
    <row r="4" spans="1:10" ht="19.5" customHeight="1">
      <c r="A4" s="27">
        <v>1</v>
      </c>
      <c r="B4" s="36" t="s">
        <v>52</v>
      </c>
      <c r="C4" s="56" t="s">
        <v>329</v>
      </c>
      <c r="D4" s="67" t="s">
        <v>10</v>
      </c>
      <c r="E4" s="27" t="s">
        <v>11</v>
      </c>
      <c r="F4" s="27" t="s">
        <v>60</v>
      </c>
      <c r="G4" s="27">
        <v>32</v>
      </c>
      <c r="H4" s="27"/>
      <c r="I4" s="32"/>
      <c r="J4" s="60" t="str">
        <f t="shared" ref="J4:J2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'顾客编号',</v>
      </c>
    </row>
    <row r="5" spans="1:10" ht="19.5" customHeight="1">
      <c r="A5" s="27">
        <v>2</v>
      </c>
      <c r="B5" s="84" t="s">
        <v>61</v>
      </c>
      <c r="C5" s="85" t="s">
        <v>330</v>
      </c>
      <c r="D5" s="86"/>
      <c r="E5" s="87" t="s">
        <v>33</v>
      </c>
      <c r="F5" s="27" t="s">
        <v>60</v>
      </c>
      <c r="G5" s="87">
        <v>64</v>
      </c>
      <c r="H5" s="87"/>
      <c r="I5" s="80" t="s">
        <v>381</v>
      </c>
      <c r="J5" s="60" t="str">
        <f t="shared" si="0"/>
        <v>open_id varchar(64) COMMENT '微信号，关联微信信息',</v>
      </c>
    </row>
    <row r="6" spans="1:10" ht="19.5" customHeight="1">
      <c r="A6" s="27">
        <v>3</v>
      </c>
      <c r="B6" s="88" t="s">
        <v>335</v>
      </c>
      <c r="C6" s="85" t="s">
        <v>336</v>
      </c>
      <c r="D6" s="86"/>
      <c r="E6" s="87" t="s">
        <v>33</v>
      </c>
      <c r="F6" s="27" t="s">
        <v>78</v>
      </c>
      <c r="G6" s="87">
        <v>16</v>
      </c>
      <c r="H6" s="87"/>
      <c r="I6" s="80"/>
      <c r="J6" s="60" t="str">
        <f t="shared" si="0"/>
        <v>grow_up int(16) COMMENT '成长值',</v>
      </c>
    </row>
    <row r="7" spans="1:10" ht="19.5" customHeight="1">
      <c r="A7" s="27">
        <v>4</v>
      </c>
      <c r="B7" s="84" t="s">
        <v>337</v>
      </c>
      <c r="C7" s="85" t="s">
        <v>358</v>
      </c>
      <c r="D7" s="86"/>
      <c r="E7" s="87" t="s">
        <v>33</v>
      </c>
      <c r="F7" s="27" t="s">
        <v>78</v>
      </c>
      <c r="G7" s="87">
        <v>16</v>
      </c>
      <c r="H7" s="87"/>
      <c r="I7" s="80"/>
      <c r="J7" s="60" t="str">
        <f t="shared" si="0"/>
        <v>integral int(16) COMMENT '积分',</v>
      </c>
    </row>
    <row r="8" spans="1:10" ht="19.5" customHeight="1">
      <c r="A8" s="27">
        <v>5</v>
      </c>
      <c r="B8" s="84" t="s">
        <v>64</v>
      </c>
      <c r="C8" s="85" t="s">
        <v>340</v>
      </c>
      <c r="D8" s="86"/>
      <c r="E8" s="87" t="s">
        <v>33</v>
      </c>
      <c r="F8" s="27" t="s">
        <v>60</v>
      </c>
      <c r="G8" s="87">
        <v>24</v>
      </c>
      <c r="H8" s="87"/>
      <c r="I8" s="80"/>
      <c r="J8" s="60" t="str">
        <f t="shared" si="0"/>
        <v>total_amt varchar(24) COMMENT '顾客钱包（余额）',</v>
      </c>
    </row>
    <row r="9" spans="1:10" ht="22.5" customHeight="1">
      <c r="A9" s="27">
        <v>6</v>
      </c>
      <c r="B9" s="84" t="s">
        <v>191</v>
      </c>
      <c r="C9" s="85" t="s">
        <v>349</v>
      </c>
      <c r="D9" s="86"/>
      <c r="E9" s="87" t="s">
        <v>30</v>
      </c>
      <c r="F9" s="27" t="s">
        <v>60</v>
      </c>
      <c r="G9" s="87">
        <v>32</v>
      </c>
      <c r="H9" s="87"/>
      <c r="I9" s="82"/>
      <c r="J9" s="60" t="str">
        <f t="shared" si="0"/>
        <v>name varchar(32) COMMENT '姓名',</v>
      </c>
    </row>
    <row r="10" spans="1:10" ht="22.5" customHeight="1">
      <c r="A10" s="27">
        <v>7</v>
      </c>
      <c r="B10" s="84" t="s">
        <v>377</v>
      </c>
      <c r="C10" s="85" t="s">
        <v>378</v>
      </c>
      <c r="D10" s="86"/>
      <c r="E10" s="87" t="s">
        <v>10</v>
      </c>
      <c r="F10" s="27" t="s">
        <v>60</v>
      </c>
      <c r="G10" s="87">
        <v>32</v>
      </c>
      <c r="H10" s="87"/>
      <c r="I10" s="82"/>
      <c r="J10" s="60" t="str">
        <f t="shared" si="0"/>
        <v>nick_name varchar(32) COMMENT '昵称',</v>
      </c>
    </row>
    <row r="11" spans="1:10" ht="19.5" customHeight="1">
      <c r="A11" s="27">
        <v>8</v>
      </c>
      <c r="B11" s="84" t="s">
        <v>334</v>
      </c>
      <c r="C11" s="85" t="s">
        <v>341</v>
      </c>
      <c r="D11" s="86"/>
      <c r="E11" s="87" t="s">
        <v>362</v>
      </c>
      <c r="F11" s="27" t="s">
        <v>60</v>
      </c>
      <c r="G11" s="87">
        <v>32</v>
      </c>
      <c r="H11" s="87"/>
      <c r="I11" s="80"/>
      <c r="J11" s="60" t="str">
        <f t="shared" si="0"/>
        <v>password varchar(32) COMMENT '密码',</v>
      </c>
    </row>
    <row r="12" spans="1:10" ht="27" customHeight="1">
      <c r="A12" s="27">
        <v>9</v>
      </c>
      <c r="B12" s="84" t="s">
        <v>331</v>
      </c>
      <c r="C12" s="85" t="s">
        <v>332</v>
      </c>
      <c r="D12" s="86"/>
      <c r="E12" s="87" t="s">
        <v>33</v>
      </c>
      <c r="F12" s="27" t="s">
        <v>60</v>
      </c>
      <c r="G12" s="87">
        <v>16</v>
      </c>
      <c r="H12" s="87"/>
      <c r="I12" s="82"/>
      <c r="J12" s="60" t="str">
        <f t="shared" si="0"/>
        <v>mobile_no varchar(16) COMMENT '手机号',</v>
      </c>
    </row>
    <row r="13" spans="1:10" ht="20.25" customHeight="1">
      <c r="A13" s="27">
        <v>10</v>
      </c>
      <c r="B13" s="84" t="s">
        <v>345</v>
      </c>
      <c r="C13" s="85" t="s">
        <v>346</v>
      </c>
      <c r="D13" s="86"/>
      <c r="E13" s="87" t="s">
        <v>30</v>
      </c>
      <c r="F13" s="27" t="s">
        <v>60</v>
      </c>
      <c r="G13" s="87">
        <v>24</v>
      </c>
      <c r="H13" s="87"/>
      <c r="I13" s="82"/>
      <c r="J13" s="60" t="str">
        <f t="shared" si="0"/>
        <v>id_card varchar(24) COMMENT '身份证号',</v>
      </c>
    </row>
    <row r="14" spans="1:10" ht="22.5" customHeight="1">
      <c r="A14" s="27">
        <v>11</v>
      </c>
      <c r="B14" s="84" t="s">
        <v>347</v>
      </c>
      <c r="C14" s="85" t="s">
        <v>348</v>
      </c>
      <c r="D14" s="86"/>
      <c r="E14" s="87" t="s">
        <v>33</v>
      </c>
      <c r="F14" s="27" t="s">
        <v>60</v>
      </c>
      <c r="G14" s="87">
        <v>32</v>
      </c>
      <c r="H14" s="87"/>
      <c r="I14" s="82"/>
      <c r="J14" s="60" t="str">
        <f t="shared" si="0"/>
        <v>belong_to varchar(32) COMMENT '所属代理商',</v>
      </c>
    </row>
    <row r="15" spans="1:10" ht="20.25" customHeight="1">
      <c r="A15" s="27">
        <v>12</v>
      </c>
      <c r="B15" s="84" t="s">
        <v>343</v>
      </c>
      <c r="C15" s="85" t="s">
        <v>344</v>
      </c>
      <c r="D15" s="86"/>
      <c r="E15" s="87" t="s">
        <v>11</v>
      </c>
      <c r="F15" s="87" t="s">
        <v>63</v>
      </c>
      <c r="G15" s="87">
        <v>24</v>
      </c>
      <c r="H15" s="87">
        <v>1</v>
      </c>
      <c r="I15" s="82" t="s">
        <v>406</v>
      </c>
      <c r="J15" s="60" t="str">
        <f t="shared" si="0"/>
        <v>level char(24) NOT NULL DEFAULT 1 COMMENT '粉丝级别',</v>
      </c>
    </row>
    <row r="16" spans="1:10" ht="20.25" customHeight="1">
      <c r="A16" s="27">
        <v>13</v>
      </c>
      <c r="B16" s="84" t="s">
        <v>338</v>
      </c>
      <c r="C16" s="85" t="s">
        <v>361</v>
      </c>
      <c r="D16" s="86"/>
      <c r="E16" s="87" t="s">
        <v>30</v>
      </c>
      <c r="F16" s="27" t="s">
        <v>60</v>
      </c>
      <c r="G16" s="87">
        <v>64</v>
      </c>
      <c r="H16" s="87">
        <v>1</v>
      </c>
      <c r="I16" s="82" t="s">
        <v>359</v>
      </c>
      <c r="J16" s="60" t="str">
        <f t="shared" si="0"/>
        <v>email varchar(64) DEFAULT 1 COMMENT '邮箱地址',</v>
      </c>
    </row>
    <row r="17" spans="1:10" ht="20.25" customHeight="1">
      <c r="A17" s="27">
        <v>14</v>
      </c>
      <c r="B17" s="92" t="s">
        <v>342</v>
      </c>
      <c r="C17" s="85" t="s">
        <v>363</v>
      </c>
      <c r="D17" s="90"/>
      <c r="E17" s="87" t="s">
        <v>30</v>
      </c>
      <c r="F17" s="27" t="s">
        <v>60</v>
      </c>
      <c r="G17" s="87">
        <v>16</v>
      </c>
      <c r="H17" s="87"/>
      <c r="I17" s="81" t="s">
        <v>364</v>
      </c>
      <c r="J17" s="60" t="str">
        <f t="shared" si="0"/>
        <v>birthday varchar(16) COMMENT '生日',</v>
      </c>
    </row>
    <row r="18" spans="1:10" ht="20.25" customHeight="1">
      <c r="A18" s="27">
        <v>15</v>
      </c>
      <c r="B18" s="78" t="s">
        <v>365</v>
      </c>
      <c r="C18" s="89" t="s">
        <v>366</v>
      </c>
      <c r="D18" s="91"/>
      <c r="E18" s="86" t="s">
        <v>33</v>
      </c>
      <c r="F18" s="27" t="s">
        <v>367</v>
      </c>
      <c r="G18" s="87"/>
      <c r="H18" s="87"/>
      <c r="I18" s="81"/>
      <c r="J18" s="60" t="str">
        <f t="shared" si="0"/>
        <v>birthday_rate float() COMMENT '生日折扣',</v>
      </c>
    </row>
    <row r="19" spans="1:10" ht="20.25" customHeight="1">
      <c r="A19" s="27">
        <v>16</v>
      </c>
      <c r="B19" s="65" t="s">
        <v>354</v>
      </c>
      <c r="C19" s="33" t="s">
        <v>357</v>
      </c>
      <c r="D19" s="40"/>
      <c r="E19" s="27" t="s">
        <v>355</v>
      </c>
      <c r="F19" s="27" t="s">
        <v>356</v>
      </c>
      <c r="G19" s="27">
        <v>1</v>
      </c>
      <c r="H19" s="27">
        <v>0</v>
      </c>
      <c r="I19" s="32" t="s">
        <v>360</v>
      </c>
      <c r="J19" s="60" t="str">
        <f t="shared" si="0"/>
        <v>del_flag char(1) NOT NULL DEFAULT 0 COMMENT '用户标记',</v>
      </c>
    </row>
    <row r="20" spans="1:10" ht="20.25" customHeight="1">
      <c r="A20" s="27">
        <v>17</v>
      </c>
      <c r="B20" s="84" t="s">
        <v>66</v>
      </c>
      <c r="C20" s="85" t="s">
        <v>15</v>
      </c>
      <c r="D20" s="86"/>
      <c r="E20" s="87" t="s">
        <v>10</v>
      </c>
      <c r="F20" s="27" t="s">
        <v>60</v>
      </c>
      <c r="G20" s="87">
        <v>128</v>
      </c>
      <c r="H20" s="87"/>
      <c r="I20" s="82"/>
      <c r="J20" s="60" t="str">
        <f t="shared" si="0"/>
        <v>remarks varchar(128) COMMENT '备注',</v>
      </c>
    </row>
    <row r="21" spans="1:10" ht="20.25" customHeight="1">
      <c r="A21" s="27">
        <v>18</v>
      </c>
      <c r="B21" s="84" t="s">
        <v>350</v>
      </c>
      <c r="C21" s="85" t="s">
        <v>379</v>
      </c>
      <c r="D21" s="86"/>
      <c r="E21" s="87" t="s">
        <v>10</v>
      </c>
      <c r="F21" s="27" t="s">
        <v>98</v>
      </c>
      <c r="G21" s="87"/>
      <c r="H21" s="87"/>
      <c r="I21" s="82"/>
      <c r="J21" s="60" t="str">
        <f t="shared" si="0"/>
        <v>create_date datetime DEFAULT CURRENT_datetime COMMENT '创建（注册）时间',</v>
      </c>
    </row>
    <row r="22" spans="1:10" ht="18.75" customHeight="1">
      <c r="A22" s="27">
        <v>19</v>
      </c>
      <c r="B22" s="36" t="s">
        <v>351</v>
      </c>
      <c r="C22" s="56" t="s">
        <v>353</v>
      </c>
      <c r="D22" s="67"/>
      <c r="E22" s="27" t="s">
        <v>10</v>
      </c>
      <c r="F22" s="27" t="s">
        <v>98</v>
      </c>
      <c r="G22" s="27"/>
      <c r="H22" s="27"/>
      <c r="I22" s="83"/>
      <c r="J22" s="60" t="str">
        <f t="shared" si="0"/>
        <v>update_date datetime DEFAULT CURRENT_datetime COMMENT '最后更新时间',</v>
      </c>
    </row>
    <row r="23" spans="1:10" ht="18" customHeight="1">
      <c r="J23" s="62" t="str">
        <f>"PRIMARY KEY ("&amp;B4&amp;")"</f>
        <v>PRIMARY KEY (id)</v>
      </c>
    </row>
    <row r="24" spans="1:10" ht="25.15" customHeight="1">
      <c r="D24" s="101" t="s">
        <v>333</v>
      </c>
      <c r="E24" s="101"/>
      <c r="J24" s="62" t="str">
        <f>") ENGINE=InnoDB"</f>
        <v>) ENGINE=InnoDB</v>
      </c>
    </row>
    <row r="25" spans="1:10" ht="25.15" customHeight="1">
      <c r="D25" s="93"/>
      <c r="E25" s="93"/>
      <c r="J25" s="62" t="str">
        <f>"DEFAULT CHARACTER SET=UTF8 COLLATE=utf8_general_ci"</f>
        <v>DEFAULT CHARACTER SET=UTF8 COLLATE=utf8_general_ci</v>
      </c>
    </row>
    <row r="26" spans="1:10" ht="15.75" thickBot="1">
      <c r="J26" s="62" t="str">
        <f>"ROW_FORMAT=COMPACT;"</f>
        <v>ROW_FORMAT=COMPACT;</v>
      </c>
    </row>
    <row r="27" spans="1:10" ht="18.75" customHeight="1">
      <c r="A27" s="28" t="s">
        <v>438</v>
      </c>
      <c r="B27" s="28" t="s">
        <v>439</v>
      </c>
      <c r="C27" s="28" t="s">
        <v>440</v>
      </c>
      <c r="D27" s="28" t="s">
        <v>441</v>
      </c>
      <c r="E27" s="28" t="s">
        <v>442</v>
      </c>
      <c r="F27" s="121" t="s">
        <v>443</v>
      </c>
      <c r="G27" s="122"/>
      <c r="H27" s="122"/>
      <c r="I27" s="123"/>
      <c r="J27" s="62"/>
    </row>
    <row r="28" spans="1:10" ht="18.75" customHeight="1">
      <c r="A28" s="6">
        <v>1</v>
      </c>
      <c r="B28" s="32" t="s">
        <v>444</v>
      </c>
      <c r="C28" s="4"/>
      <c r="D28" s="4"/>
      <c r="E28" s="4"/>
      <c r="F28" s="126"/>
      <c r="G28" s="127"/>
      <c r="H28" s="127"/>
      <c r="I28" s="128"/>
    </row>
  </sheetData>
  <mergeCells count="8">
    <mergeCell ref="F27:I27"/>
    <mergeCell ref="F28:I28"/>
    <mergeCell ref="J1:J2"/>
    <mergeCell ref="D24:E24"/>
    <mergeCell ref="A1:B1"/>
    <mergeCell ref="C1:I1"/>
    <mergeCell ref="A2:B2"/>
    <mergeCell ref="C2:I2"/>
  </mergeCells>
  <phoneticPr fontId="1" type="noConversion"/>
  <hyperlinks>
    <hyperlink ref="D24:E24" location="目录!A1" display="返回目录"/>
  </hyperlinks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2"/>
  <sheetViews>
    <sheetView topLeftCell="A4" workbookViewId="0">
      <selection activeCell="D19" sqref="D19:E19"/>
    </sheetView>
  </sheetViews>
  <sheetFormatPr defaultRowHeight="13.5"/>
  <cols>
    <col min="1" max="1" width="4.5" bestFit="1" customWidth="1"/>
    <col min="2" max="2" width="21.625" customWidth="1"/>
    <col min="3" max="3" width="30" customWidth="1"/>
    <col min="4" max="4" width="9.625" bestFit="1" customWidth="1"/>
    <col min="5" max="5" width="8.625" customWidth="1"/>
    <col min="6" max="6" width="12" customWidth="1"/>
    <col min="7" max="7" width="8.5" bestFit="1" customWidth="1"/>
    <col min="8" max="8" width="9.625" bestFit="1" customWidth="1"/>
    <col min="9" max="9" width="43.125" customWidth="1"/>
    <col min="10" max="10" width="26.5" customWidth="1"/>
  </cols>
  <sheetData>
    <row r="1" spans="1:10" ht="22.5" customHeight="1" thickBot="1">
      <c r="A1" s="95" t="s">
        <v>4</v>
      </c>
      <c r="B1" s="96"/>
      <c r="C1" s="97" t="s">
        <v>389</v>
      </c>
      <c r="D1" s="98"/>
      <c r="E1" s="98"/>
      <c r="F1" s="98"/>
      <c r="G1" s="98"/>
      <c r="H1" s="98"/>
      <c r="I1" s="99"/>
      <c r="J1" s="105" t="s">
        <v>175</v>
      </c>
    </row>
    <row r="2" spans="1:10" ht="22.5" customHeight="1" thickBot="1">
      <c r="A2" s="95" t="s">
        <v>3</v>
      </c>
      <c r="B2" s="96"/>
      <c r="C2" s="109" t="s">
        <v>369</v>
      </c>
      <c r="D2" s="110"/>
      <c r="E2" s="110"/>
      <c r="F2" s="110"/>
      <c r="G2" s="110"/>
      <c r="H2" s="110"/>
      <c r="I2" s="111"/>
      <c r="J2" s="105"/>
    </row>
    <row r="3" spans="1:10" ht="30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60" t="str">
        <f>"CREATE TABLE " &amp; C1 &amp; " ("</f>
        <v>CREATE TABLE mall_sendee (</v>
      </c>
    </row>
    <row r="4" spans="1:10" ht="19.5" customHeight="1">
      <c r="A4" s="27">
        <v>1</v>
      </c>
      <c r="B4" s="36" t="s">
        <v>52</v>
      </c>
      <c r="C4" s="56" t="s">
        <v>370</v>
      </c>
      <c r="D4" s="67" t="s">
        <v>10</v>
      </c>
      <c r="E4" s="27" t="s">
        <v>11</v>
      </c>
      <c r="F4" s="27" t="s">
        <v>60</v>
      </c>
      <c r="G4" s="27">
        <v>32</v>
      </c>
      <c r="H4" s="27"/>
      <c r="I4" s="82" t="s">
        <v>384</v>
      </c>
      <c r="J4" s="60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9.5" customHeight="1">
      <c r="A5" s="27">
        <v>2</v>
      </c>
      <c r="B5" s="84" t="s">
        <v>61</v>
      </c>
      <c r="C5" s="85" t="s">
        <v>330</v>
      </c>
      <c r="D5" s="86"/>
      <c r="E5" s="87" t="s">
        <v>10</v>
      </c>
      <c r="F5" s="27" t="s">
        <v>60</v>
      </c>
      <c r="G5" s="87">
        <v>64</v>
      </c>
      <c r="H5" s="87"/>
      <c r="I5" s="82" t="s">
        <v>385</v>
      </c>
      <c r="J5" s="60" t="str">
        <f t="shared" si="0"/>
        <v>open_id varchar(64) COMMENT '微信号，关联微信信息',</v>
      </c>
    </row>
    <row r="6" spans="1:10" ht="19.5" customHeight="1">
      <c r="A6" s="27">
        <v>3</v>
      </c>
      <c r="B6" s="88" t="s">
        <v>371</v>
      </c>
      <c r="C6" s="85" t="s">
        <v>41</v>
      </c>
      <c r="D6" s="86"/>
      <c r="E6" s="87" t="s">
        <v>11</v>
      </c>
      <c r="F6" s="27" t="s">
        <v>63</v>
      </c>
      <c r="G6" s="87">
        <v>1</v>
      </c>
      <c r="H6" s="87">
        <v>0</v>
      </c>
      <c r="I6" s="82" t="s">
        <v>372</v>
      </c>
      <c r="J6" s="60" t="str">
        <f t="shared" si="0"/>
        <v>type char(1) NOT NULL DEFAULT 0 COMMENT '地址类型',</v>
      </c>
    </row>
    <row r="7" spans="1:10" ht="19.5" customHeight="1">
      <c r="A7" s="27">
        <v>4</v>
      </c>
      <c r="B7" s="84" t="s">
        <v>373</v>
      </c>
      <c r="C7" s="85" t="s">
        <v>349</v>
      </c>
      <c r="D7" s="86"/>
      <c r="E7" s="87" t="s">
        <v>10</v>
      </c>
      <c r="F7" s="27" t="s">
        <v>78</v>
      </c>
      <c r="G7" s="87">
        <v>16</v>
      </c>
      <c r="H7" s="87"/>
      <c r="I7" s="82"/>
      <c r="J7" s="60" t="str">
        <f t="shared" si="0"/>
        <v>name int(16) COMMENT '姓名',</v>
      </c>
    </row>
    <row r="8" spans="1:10" ht="19.5" customHeight="1">
      <c r="A8" s="27">
        <v>5</v>
      </c>
      <c r="B8" s="84" t="s">
        <v>331</v>
      </c>
      <c r="C8" s="85" t="s">
        <v>332</v>
      </c>
      <c r="D8" s="86"/>
      <c r="E8" s="87" t="s">
        <v>10</v>
      </c>
      <c r="F8" s="27" t="s">
        <v>60</v>
      </c>
      <c r="G8" s="87">
        <v>24</v>
      </c>
      <c r="H8" s="87"/>
      <c r="I8" s="82"/>
      <c r="J8" s="60" t="str">
        <f t="shared" si="0"/>
        <v>mobile_no varchar(24) COMMENT '手机号',</v>
      </c>
    </row>
    <row r="9" spans="1:10" ht="22.5" customHeight="1">
      <c r="A9" s="27">
        <v>6</v>
      </c>
      <c r="B9" s="84" t="s">
        <v>374</v>
      </c>
      <c r="C9" s="85" t="s">
        <v>26</v>
      </c>
      <c r="D9" s="86"/>
      <c r="E9" s="87" t="s">
        <v>10</v>
      </c>
      <c r="F9" s="27" t="s">
        <v>60</v>
      </c>
      <c r="G9" s="87">
        <v>8</v>
      </c>
      <c r="H9" s="87"/>
      <c r="I9" s="82" t="s">
        <v>382</v>
      </c>
      <c r="J9" s="60" t="str">
        <f t="shared" si="0"/>
        <v>province varchar(8) COMMENT '省',</v>
      </c>
    </row>
    <row r="10" spans="1:10" ht="19.5" customHeight="1">
      <c r="A10" s="27">
        <v>7</v>
      </c>
      <c r="B10" s="84" t="s">
        <v>375</v>
      </c>
      <c r="C10" s="85" t="s">
        <v>27</v>
      </c>
      <c r="D10" s="86"/>
      <c r="E10" s="87" t="s">
        <v>10</v>
      </c>
      <c r="F10" s="27" t="s">
        <v>60</v>
      </c>
      <c r="G10" s="87">
        <v>8</v>
      </c>
      <c r="H10" s="87"/>
      <c r="I10" s="80" t="s">
        <v>382</v>
      </c>
      <c r="J10" s="60" t="str">
        <f t="shared" si="0"/>
        <v>city varchar(8) COMMENT '市',</v>
      </c>
    </row>
    <row r="11" spans="1:10" ht="27" customHeight="1">
      <c r="A11" s="27">
        <v>8</v>
      </c>
      <c r="B11" s="84" t="s">
        <v>376</v>
      </c>
      <c r="C11" s="85" t="s">
        <v>28</v>
      </c>
      <c r="D11" s="86"/>
      <c r="E11" s="87" t="s">
        <v>10</v>
      </c>
      <c r="F11" s="27" t="s">
        <v>60</v>
      </c>
      <c r="G11" s="87">
        <v>8</v>
      </c>
      <c r="H11" s="87"/>
      <c r="I11" s="82" t="s">
        <v>382</v>
      </c>
      <c r="J11" s="60" t="str">
        <f t="shared" si="0"/>
        <v>area varchar(8) COMMENT '区/县',</v>
      </c>
    </row>
    <row r="12" spans="1:10" ht="24" customHeight="1">
      <c r="A12" s="27">
        <v>9</v>
      </c>
      <c r="B12" s="84" t="s">
        <v>386</v>
      </c>
      <c r="C12" s="85" t="s">
        <v>383</v>
      </c>
      <c r="D12" s="86"/>
      <c r="E12" s="87" t="s">
        <v>10</v>
      </c>
      <c r="F12" s="27" t="s">
        <v>60</v>
      </c>
      <c r="G12" s="87">
        <v>256</v>
      </c>
      <c r="H12" s="87"/>
      <c r="I12" s="82" t="s">
        <v>388</v>
      </c>
      <c r="J12" s="60" t="str">
        <f t="shared" si="0"/>
        <v>full_name varchar(256) COMMENT '省市区/县 拼接地址',</v>
      </c>
    </row>
    <row r="13" spans="1:10" ht="27" customHeight="1">
      <c r="A13" s="27">
        <v>10</v>
      </c>
      <c r="B13" s="84" t="s">
        <v>380</v>
      </c>
      <c r="C13" s="85" t="s">
        <v>25</v>
      </c>
      <c r="D13" s="86"/>
      <c r="E13" s="87" t="s">
        <v>10</v>
      </c>
      <c r="F13" s="27" t="s">
        <v>60</v>
      </c>
      <c r="G13" s="87">
        <v>256</v>
      </c>
      <c r="H13" s="87"/>
      <c r="I13" s="82" t="s">
        <v>387</v>
      </c>
      <c r="J13" s="60" t="str">
        <f t="shared" si="0"/>
        <v>address varchar(256) COMMENT '详细地址',</v>
      </c>
    </row>
    <row r="14" spans="1:10" ht="20.25" customHeight="1">
      <c r="A14" s="27">
        <v>11</v>
      </c>
      <c r="B14" s="84" t="s">
        <v>66</v>
      </c>
      <c r="C14" s="85" t="s">
        <v>15</v>
      </c>
      <c r="D14" s="86"/>
      <c r="E14" s="87" t="s">
        <v>10</v>
      </c>
      <c r="F14" s="27" t="s">
        <v>60</v>
      </c>
      <c r="G14" s="87">
        <v>128</v>
      </c>
      <c r="H14" s="87"/>
      <c r="I14" s="82"/>
      <c r="J14" s="60" t="str">
        <f t="shared" si="0"/>
        <v>remarks varchar(128) COMMENT '备注',</v>
      </c>
    </row>
    <row r="15" spans="1:10" ht="20.25" customHeight="1">
      <c r="A15" s="27">
        <v>12</v>
      </c>
      <c r="B15" s="84" t="s">
        <v>350</v>
      </c>
      <c r="C15" s="85" t="s">
        <v>352</v>
      </c>
      <c r="D15" s="86"/>
      <c r="E15" s="87" t="s">
        <v>10</v>
      </c>
      <c r="F15" s="27" t="s">
        <v>98</v>
      </c>
      <c r="G15" s="87"/>
      <c r="H15" s="87"/>
      <c r="I15" s="82"/>
      <c r="J15" s="60" t="str">
        <f t="shared" si="0"/>
        <v>create_date datetime DEFAULT CURRENT_datetime COMMENT '创建时间',</v>
      </c>
    </row>
    <row r="16" spans="1:10" ht="18.75" customHeight="1">
      <c r="A16" s="27">
        <v>13</v>
      </c>
      <c r="B16" s="36" t="s">
        <v>351</v>
      </c>
      <c r="C16" s="56" t="s">
        <v>353</v>
      </c>
      <c r="D16" s="67"/>
      <c r="E16" s="27" t="s">
        <v>10</v>
      </c>
      <c r="F16" s="27" t="s">
        <v>98</v>
      </c>
      <c r="G16" s="27"/>
      <c r="H16" s="27"/>
      <c r="I16" s="83"/>
      <c r="J16" s="60" t="str">
        <f t="shared" si="0"/>
        <v>update_date datetime DEFAULT CURRENT_datetime COMMENT '最后更新时间',</v>
      </c>
    </row>
    <row r="17" spans="1:10" ht="18" customHeight="1">
      <c r="J17" s="62" t="str">
        <f>"PRIMARY KEY ("&amp;B4&amp;")"</f>
        <v>PRIMARY KEY (id)</v>
      </c>
    </row>
    <row r="18" spans="1:10" ht="18" customHeight="1">
      <c r="J18" s="62" t="str">
        <f>") ENGINE=InnoDB"</f>
        <v>) ENGINE=InnoDB</v>
      </c>
    </row>
    <row r="19" spans="1:10" ht="25.15" customHeight="1">
      <c r="D19" s="101" t="s">
        <v>333</v>
      </c>
      <c r="E19" s="101"/>
      <c r="J19" s="62" t="str">
        <f>"DEFAULT CHARACTER SET=UTF8 COLLATE=utf8_general_ci"</f>
        <v>DEFAULT CHARACTER SET=UTF8 COLLATE=utf8_general_ci</v>
      </c>
    </row>
    <row r="20" spans="1:10" ht="15.75" thickBot="1">
      <c r="J20" s="62" t="str">
        <f>"ROW_FORMAT=COMPACT;"</f>
        <v>ROW_FORMAT=COMPACT;</v>
      </c>
    </row>
    <row r="21" spans="1:10" ht="18.75" customHeight="1">
      <c r="A21" s="28" t="s">
        <v>438</v>
      </c>
      <c r="B21" s="28" t="s">
        <v>439</v>
      </c>
      <c r="C21" s="28" t="s">
        <v>440</v>
      </c>
      <c r="D21" s="28" t="s">
        <v>441</v>
      </c>
      <c r="E21" s="28" t="s">
        <v>442</v>
      </c>
      <c r="F21" s="121" t="s">
        <v>443</v>
      </c>
      <c r="G21" s="122"/>
      <c r="H21" s="122"/>
      <c r="I21" s="123"/>
    </row>
    <row r="22" spans="1:10" ht="18.75" customHeight="1">
      <c r="A22" s="6">
        <v>1</v>
      </c>
      <c r="B22" s="32" t="s">
        <v>444</v>
      </c>
      <c r="C22" s="4"/>
      <c r="D22" s="4"/>
      <c r="E22" s="4"/>
      <c r="F22" s="126"/>
      <c r="G22" s="127"/>
      <c r="H22" s="127"/>
      <c r="I22" s="128"/>
    </row>
  </sheetData>
  <mergeCells count="8">
    <mergeCell ref="F21:I21"/>
    <mergeCell ref="F22:I22"/>
    <mergeCell ref="J1:J2"/>
    <mergeCell ref="A1:B1"/>
    <mergeCell ref="C1:I1"/>
    <mergeCell ref="A2:B2"/>
    <mergeCell ref="C2:I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topLeftCell="A13" workbookViewId="0">
      <selection activeCell="J21" sqref="J21:J24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47.75" customWidth="1"/>
    <col min="10" max="10" width="28.5" customWidth="1"/>
  </cols>
  <sheetData>
    <row r="1" spans="1:10" ht="22.5" customHeight="1" thickBot="1">
      <c r="A1" s="95" t="s">
        <v>173</v>
      </c>
      <c r="B1" s="96"/>
      <c r="C1" s="97" t="s">
        <v>285</v>
      </c>
      <c r="D1" s="98"/>
      <c r="E1" s="98"/>
      <c r="F1" s="98"/>
      <c r="G1" s="98"/>
      <c r="H1" s="98"/>
      <c r="I1" s="99"/>
      <c r="J1" s="105" t="s">
        <v>175</v>
      </c>
    </row>
    <row r="2" spans="1:10" ht="22.5" customHeight="1" thickBot="1">
      <c r="A2" s="95" t="s">
        <v>252</v>
      </c>
      <c r="B2" s="96"/>
      <c r="C2" s="100" t="s">
        <v>286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167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</v>
      </c>
      <c r="H3" s="28" t="s">
        <v>185</v>
      </c>
      <c r="I3" s="28" t="s">
        <v>186</v>
      </c>
      <c r="J3" s="60" t="str">
        <f>"CREATE TABLE " &amp; C1 &amp; " ("</f>
        <v>CREATE TABLE mall_order (</v>
      </c>
    </row>
    <row r="4" spans="1:10" ht="19.5" customHeight="1">
      <c r="A4" s="1">
        <v>1</v>
      </c>
      <c r="B4" s="12" t="s">
        <v>187</v>
      </c>
      <c r="C4" s="3" t="s">
        <v>287</v>
      </c>
      <c r="D4" s="13" t="s">
        <v>189</v>
      </c>
      <c r="E4" s="1" t="s">
        <v>31</v>
      </c>
      <c r="F4" s="1" t="s">
        <v>60</v>
      </c>
      <c r="G4" s="1">
        <v>32</v>
      </c>
      <c r="H4" s="1"/>
      <c r="I4" s="2"/>
      <c r="J4" s="60" t="str">
        <f t="shared" ref="J4:J2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'订单号',</v>
      </c>
    </row>
    <row r="5" spans="1:10" ht="19.5" customHeight="1">
      <c r="A5" s="1">
        <v>2</v>
      </c>
      <c r="B5" s="21" t="s">
        <v>288</v>
      </c>
      <c r="C5" s="22" t="s">
        <v>42</v>
      </c>
      <c r="D5" s="23"/>
      <c r="E5" s="20" t="s">
        <v>190</v>
      </c>
      <c r="F5" s="1" t="s">
        <v>60</v>
      </c>
      <c r="G5" s="20">
        <v>64</v>
      </c>
      <c r="H5" s="20"/>
      <c r="I5" s="25"/>
      <c r="J5" s="60" t="str">
        <f t="shared" si="0"/>
        <v>open_id varchar(64) NOT NULL COMMENT '微信号',</v>
      </c>
    </row>
    <row r="6" spans="1:10" ht="39.75" customHeight="1">
      <c r="A6" s="1">
        <v>3</v>
      </c>
      <c r="B6" s="21" t="s">
        <v>62</v>
      </c>
      <c r="C6" s="22" t="s">
        <v>289</v>
      </c>
      <c r="D6" s="23"/>
      <c r="E6" s="20" t="s">
        <v>190</v>
      </c>
      <c r="F6" s="20" t="s">
        <v>63</v>
      </c>
      <c r="G6" s="20">
        <v>1</v>
      </c>
      <c r="H6" s="20"/>
      <c r="I6" s="24" t="s">
        <v>445</v>
      </c>
      <c r="J6" s="60" t="str">
        <f t="shared" si="0"/>
        <v>status char(1) NOT NULL COMMENT '订单状态',</v>
      </c>
    </row>
    <row r="7" spans="1:10" ht="19.5" customHeight="1">
      <c r="A7" s="1">
        <v>4</v>
      </c>
      <c r="B7" s="21" t="s">
        <v>191</v>
      </c>
      <c r="C7" s="22" t="s">
        <v>290</v>
      </c>
      <c r="D7" s="23"/>
      <c r="E7" s="20" t="s">
        <v>190</v>
      </c>
      <c r="F7" s="1" t="s">
        <v>193</v>
      </c>
      <c r="G7" s="20">
        <v>32</v>
      </c>
      <c r="H7" s="20"/>
      <c r="I7" s="25" t="s">
        <v>446</v>
      </c>
      <c r="J7" s="60" t="str">
        <f t="shared" si="0"/>
        <v>name varchar(32) NOT NULL COMMENT '收件人姓名',</v>
      </c>
    </row>
    <row r="8" spans="1:10" ht="19.5" customHeight="1">
      <c r="A8" s="1">
        <v>5</v>
      </c>
      <c r="B8" s="21" t="s">
        <v>331</v>
      </c>
      <c r="C8" s="22" t="s">
        <v>291</v>
      </c>
      <c r="D8" s="23"/>
      <c r="E8" s="20" t="s">
        <v>190</v>
      </c>
      <c r="F8" s="1" t="s">
        <v>193</v>
      </c>
      <c r="G8" s="20">
        <v>16</v>
      </c>
      <c r="H8" s="20"/>
      <c r="I8" s="25" t="s">
        <v>446</v>
      </c>
      <c r="J8" s="60" t="str">
        <f t="shared" si="0"/>
        <v>mobile_no varchar(16) NOT NULL COMMENT '收件人联系电话',</v>
      </c>
    </row>
    <row r="9" spans="1:10" ht="19.5" customHeight="1">
      <c r="A9" s="1">
        <v>6</v>
      </c>
      <c r="B9" s="21" t="s">
        <v>292</v>
      </c>
      <c r="C9" s="22" t="s">
        <v>293</v>
      </c>
      <c r="D9" s="23"/>
      <c r="E9" s="20" t="s">
        <v>31</v>
      </c>
      <c r="F9" s="1" t="s">
        <v>60</v>
      </c>
      <c r="G9" s="20">
        <v>256</v>
      </c>
      <c r="H9" s="20"/>
      <c r="I9" s="25" t="s">
        <v>446</v>
      </c>
      <c r="J9" s="60" t="str">
        <f t="shared" si="0"/>
        <v>sendee_addr varchar(256) NOT NULL COMMENT '收件人地址',</v>
      </c>
    </row>
    <row r="10" spans="1:10" s="26" customFormat="1" ht="19.5" customHeight="1">
      <c r="A10" s="1">
        <v>7</v>
      </c>
      <c r="B10" s="21" t="s">
        <v>294</v>
      </c>
      <c r="C10" s="22" t="s">
        <v>295</v>
      </c>
      <c r="D10" s="23"/>
      <c r="E10" s="20" t="s">
        <v>31</v>
      </c>
      <c r="F10" s="20" t="s">
        <v>63</v>
      </c>
      <c r="G10" s="20">
        <v>1</v>
      </c>
      <c r="H10" s="20"/>
      <c r="I10" s="25" t="s">
        <v>296</v>
      </c>
      <c r="J10" s="60" t="str">
        <f t="shared" si="0"/>
        <v>pay_way char(1) NOT NULL COMMENT '支付方式',</v>
      </c>
    </row>
    <row r="11" spans="1:10" s="26" customFormat="1" ht="19.5" customHeight="1">
      <c r="A11" s="1">
        <v>8</v>
      </c>
      <c r="B11" s="21" t="s">
        <v>65</v>
      </c>
      <c r="C11" s="22" t="s">
        <v>297</v>
      </c>
      <c r="D11" s="23"/>
      <c r="E11" s="20" t="s">
        <v>189</v>
      </c>
      <c r="F11" s="1" t="s">
        <v>193</v>
      </c>
      <c r="G11" s="20">
        <v>8</v>
      </c>
      <c r="H11" s="20"/>
      <c r="I11" s="24"/>
      <c r="J11" s="60" t="str">
        <f t="shared" si="0"/>
        <v>postage varchar(8) COMMENT '邮费',</v>
      </c>
    </row>
    <row r="12" spans="1:10" s="26" customFormat="1" ht="19.5" customHeight="1">
      <c r="A12" s="1">
        <v>9</v>
      </c>
      <c r="B12" s="21" t="s">
        <v>64</v>
      </c>
      <c r="C12" s="22" t="s">
        <v>298</v>
      </c>
      <c r="D12" s="23"/>
      <c r="E12" s="20" t="s">
        <v>31</v>
      </c>
      <c r="F12" s="20" t="s">
        <v>193</v>
      </c>
      <c r="G12" s="20">
        <v>24</v>
      </c>
      <c r="H12" s="20"/>
      <c r="I12" s="24" t="s">
        <v>299</v>
      </c>
      <c r="J12" s="60" t="str">
        <f t="shared" si="0"/>
        <v>total_amt varchar(24) NOT NULL COMMENT '订单总金额(单位：元)',</v>
      </c>
    </row>
    <row r="13" spans="1:10" ht="19.5" customHeight="1">
      <c r="A13" s="1">
        <v>10</v>
      </c>
      <c r="B13" s="21" t="s">
        <v>300</v>
      </c>
      <c r="C13" s="22" t="s">
        <v>301</v>
      </c>
      <c r="D13" s="23"/>
      <c r="E13" s="20" t="s">
        <v>189</v>
      </c>
      <c r="F13" s="20" t="s">
        <v>63</v>
      </c>
      <c r="G13" s="20">
        <v>1</v>
      </c>
      <c r="H13" s="20">
        <v>1</v>
      </c>
      <c r="I13" s="24" t="s">
        <v>302</v>
      </c>
      <c r="J13" s="60" t="str">
        <f t="shared" si="0"/>
        <v>FREIGHT_WAY char(1) DEFAULT 1 COMMENT '运货方式',</v>
      </c>
    </row>
    <row r="14" spans="1:10" ht="19.5" customHeight="1">
      <c r="A14" s="1">
        <v>11</v>
      </c>
      <c r="B14" s="21" t="s">
        <v>303</v>
      </c>
      <c r="C14" s="22" t="s">
        <v>304</v>
      </c>
      <c r="D14" s="23"/>
      <c r="E14" s="20" t="s">
        <v>189</v>
      </c>
      <c r="F14" s="1" t="s">
        <v>193</v>
      </c>
      <c r="G14" s="20">
        <v>100</v>
      </c>
      <c r="H14" s="20"/>
      <c r="I14" s="24"/>
      <c r="J14" s="60" t="str">
        <f t="shared" si="0"/>
        <v>FREIGHTER varchar(100) COMMENT '承运方',</v>
      </c>
    </row>
    <row r="15" spans="1:10" ht="19.5" customHeight="1">
      <c r="A15" s="1">
        <v>12</v>
      </c>
      <c r="B15" s="21" t="s">
        <v>32</v>
      </c>
      <c r="C15" s="22" t="s">
        <v>305</v>
      </c>
      <c r="D15" s="23"/>
      <c r="E15" s="20" t="s">
        <v>189</v>
      </c>
      <c r="F15" s="1" t="s">
        <v>193</v>
      </c>
      <c r="G15" s="20">
        <v>15</v>
      </c>
      <c r="H15" s="20"/>
      <c r="I15" s="24"/>
      <c r="J15" s="60" t="str">
        <f t="shared" si="0"/>
        <v>FREIGHT_NO varchar(15) COMMENT '货运单号',</v>
      </c>
    </row>
    <row r="16" spans="1:10" ht="19.5" customHeight="1">
      <c r="A16" s="1">
        <v>13</v>
      </c>
      <c r="B16" s="21" t="s">
        <v>306</v>
      </c>
      <c r="C16" s="22" t="s">
        <v>307</v>
      </c>
      <c r="D16" s="23"/>
      <c r="E16" s="20" t="s">
        <v>33</v>
      </c>
      <c r="F16" s="1" t="s">
        <v>193</v>
      </c>
      <c r="G16" s="20">
        <v>256</v>
      </c>
      <c r="H16" s="20"/>
      <c r="I16" s="24"/>
      <c r="J16" s="60" t="str">
        <f t="shared" si="0"/>
        <v>remarks varchar(256) COMMENT '订单备注',</v>
      </c>
    </row>
    <row r="17" spans="1:10" ht="19.5" customHeight="1">
      <c r="A17" s="1">
        <v>14</v>
      </c>
      <c r="B17" s="21" t="s">
        <v>308</v>
      </c>
      <c r="C17" s="22" t="s">
        <v>309</v>
      </c>
      <c r="D17" s="23"/>
      <c r="E17" s="20" t="s">
        <v>33</v>
      </c>
      <c r="F17" s="27" t="s">
        <v>45</v>
      </c>
      <c r="G17" s="20"/>
      <c r="H17" s="20"/>
      <c r="I17" s="24"/>
      <c r="J17" s="60" t="str">
        <f t="shared" si="0"/>
        <v>CREATE_DATE timestamp() COMMENT '订单生成时间',</v>
      </c>
    </row>
    <row r="18" spans="1:10" ht="19.5" customHeight="1">
      <c r="A18" s="1">
        <v>15</v>
      </c>
      <c r="B18" s="12" t="s">
        <v>67</v>
      </c>
      <c r="C18" s="3" t="s">
        <v>310</v>
      </c>
      <c r="D18" s="13"/>
      <c r="E18" s="1" t="s">
        <v>33</v>
      </c>
      <c r="F18" s="27" t="s">
        <v>45</v>
      </c>
      <c r="G18" s="1"/>
      <c r="H18" s="1"/>
      <c r="I18" s="14"/>
      <c r="J18" s="60" t="str">
        <f t="shared" si="0"/>
        <v>FINISH_DATE timestamp() COMMENT '订单完成时间',</v>
      </c>
    </row>
    <row r="19" spans="1:10" ht="19.5" customHeight="1">
      <c r="A19" s="1">
        <v>16</v>
      </c>
      <c r="B19" s="16" t="s">
        <v>311</v>
      </c>
      <c r="C19" s="17" t="s">
        <v>312</v>
      </c>
      <c r="D19" s="18"/>
      <c r="E19" s="31" t="s">
        <v>189</v>
      </c>
      <c r="F19" s="15" t="s">
        <v>193</v>
      </c>
      <c r="G19" s="15">
        <v>32</v>
      </c>
      <c r="H19" s="15"/>
      <c r="I19" s="19" t="s">
        <v>313</v>
      </c>
      <c r="J19" s="60" t="str">
        <f t="shared" si="0"/>
        <v>bank_bill_no varchar(32) COMMENT '银行订单号',</v>
      </c>
    </row>
    <row r="20" spans="1:10" ht="19.5" customHeight="1">
      <c r="A20" s="1">
        <v>17</v>
      </c>
      <c r="B20" s="16" t="s">
        <v>314</v>
      </c>
      <c r="C20" s="17" t="s">
        <v>44</v>
      </c>
      <c r="D20" s="18"/>
      <c r="E20" s="15" t="s">
        <v>33</v>
      </c>
      <c r="F20" s="15" t="s">
        <v>193</v>
      </c>
      <c r="G20" s="15">
        <v>32</v>
      </c>
      <c r="H20" s="15"/>
      <c r="I20" s="19" t="s">
        <v>43</v>
      </c>
      <c r="J20" s="60" t="str">
        <f t="shared" si="0"/>
        <v>transcation_id varchar(32) COMMENT '微信支付订单号',</v>
      </c>
    </row>
    <row r="21" spans="1:10" ht="15">
      <c r="J21" s="62" t="str">
        <f>"PRIMARY KEY ("&amp;B4&amp;")"</f>
        <v>PRIMARY KEY (id)</v>
      </c>
    </row>
    <row r="22" spans="1:10" ht="15">
      <c r="D22" s="101" t="s">
        <v>333</v>
      </c>
      <c r="E22" s="101"/>
      <c r="J22" s="62" t="str">
        <f>") ENGINE=InnoDB"</f>
        <v>) ENGINE=InnoDB</v>
      </c>
    </row>
    <row r="23" spans="1:10" ht="15">
      <c r="J23" s="62" t="str">
        <f>"DEFAULT CHARACTER SET=UTF8 COLLATE=utf8_general_ci"</f>
        <v>DEFAULT CHARACTER SET=UTF8 COLLATE=utf8_general_ci</v>
      </c>
    </row>
    <row r="24" spans="1:10" ht="15.75" thickBot="1">
      <c r="J24" s="62" t="str">
        <f>"ROW_FORMAT=COMPACT;"</f>
        <v>ROW_FORMAT=COMPACT;</v>
      </c>
    </row>
    <row r="25" spans="1:10" ht="30">
      <c r="A25" s="28" t="s">
        <v>438</v>
      </c>
      <c r="B25" s="28" t="s">
        <v>439</v>
      </c>
      <c r="C25" s="28" t="s">
        <v>440</v>
      </c>
      <c r="D25" s="28" t="s">
        <v>441</v>
      </c>
      <c r="E25" s="28" t="s">
        <v>442</v>
      </c>
      <c r="F25" s="121" t="s">
        <v>443</v>
      </c>
      <c r="G25" s="122"/>
      <c r="H25" s="122"/>
      <c r="I25" s="123"/>
    </row>
    <row r="26" spans="1:10" ht="15">
      <c r="A26" s="6">
        <v>1</v>
      </c>
      <c r="B26" s="32" t="s">
        <v>444</v>
      </c>
      <c r="C26" s="4"/>
      <c r="D26" s="4"/>
      <c r="E26" s="4"/>
      <c r="F26" s="125"/>
      <c r="G26" s="125"/>
      <c r="H26" s="125"/>
      <c r="I26" s="125"/>
    </row>
  </sheetData>
  <mergeCells count="7">
    <mergeCell ref="J1:J2"/>
    <mergeCell ref="D22:E22"/>
    <mergeCell ref="A1:B1"/>
    <mergeCell ref="C1:I1"/>
    <mergeCell ref="A2:B2"/>
    <mergeCell ref="C2:I2"/>
    <mergeCell ref="F25:I25"/>
  </mergeCells>
  <phoneticPr fontId="1" type="noConversion"/>
  <hyperlinks>
    <hyperlink ref="D22:E22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2" sqref="J12:J15"/>
    </sheetView>
  </sheetViews>
  <sheetFormatPr defaultRowHeight="13.5"/>
  <cols>
    <col min="1" max="1" width="4.5" bestFit="1" customWidth="1"/>
    <col min="2" max="2" width="20.5" customWidth="1"/>
    <col min="3" max="3" width="33.625" bestFit="1" customWidth="1"/>
    <col min="4" max="4" width="9.625" bestFit="1" customWidth="1"/>
    <col min="5" max="5" width="8.25" customWidth="1"/>
    <col min="6" max="6" width="12" customWidth="1"/>
    <col min="7" max="7" width="8.5" bestFit="1" customWidth="1"/>
    <col min="8" max="8" width="9.625" bestFit="1" customWidth="1"/>
    <col min="9" max="9" width="49.375" customWidth="1"/>
    <col min="10" max="10" width="26.5" customWidth="1"/>
  </cols>
  <sheetData>
    <row r="1" spans="1:10" ht="22.5" customHeight="1" thickBot="1">
      <c r="A1" s="95" t="s">
        <v>4</v>
      </c>
      <c r="B1" s="96"/>
      <c r="C1" s="97" t="s">
        <v>390</v>
      </c>
      <c r="D1" s="98"/>
      <c r="E1" s="98"/>
      <c r="F1" s="98"/>
      <c r="G1" s="98"/>
      <c r="H1" s="98"/>
      <c r="I1" s="99"/>
      <c r="J1" s="105" t="s">
        <v>175</v>
      </c>
    </row>
    <row r="2" spans="1:10" ht="22.5" customHeight="1" thickBot="1">
      <c r="A2" s="95" t="s">
        <v>3</v>
      </c>
      <c r="B2" s="96"/>
      <c r="C2" s="109" t="s">
        <v>391</v>
      </c>
      <c r="D2" s="110"/>
      <c r="E2" s="110"/>
      <c r="F2" s="110"/>
      <c r="G2" s="110"/>
      <c r="H2" s="110"/>
      <c r="I2" s="111"/>
      <c r="J2" s="105"/>
    </row>
    <row r="3" spans="1:10" ht="30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60" t="str">
        <f>"CREATE TABLE " &amp; C1 &amp; " ("</f>
        <v>CREATE TABLE mall_order_detail (</v>
      </c>
    </row>
    <row r="4" spans="1:10" ht="20.25" customHeight="1">
      <c r="A4" s="27">
        <v>1</v>
      </c>
      <c r="B4" s="36" t="s">
        <v>392</v>
      </c>
      <c r="C4" s="56" t="s">
        <v>393</v>
      </c>
      <c r="D4" s="67" t="s">
        <v>394</v>
      </c>
      <c r="E4" s="27" t="s">
        <v>395</v>
      </c>
      <c r="F4" s="27" t="s">
        <v>396</v>
      </c>
      <c r="G4" s="27">
        <v>32</v>
      </c>
      <c r="H4" s="27"/>
      <c r="I4" s="82" t="s">
        <v>397</v>
      </c>
      <c r="J4" s="60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'明细编号',</v>
      </c>
    </row>
    <row r="5" spans="1:10" ht="20.25" customHeight="1">
      <c r="A5" s="27">
        <v>2</v>
      </c>
      <c r="B5" s="84" t="s">
        <v>398</v>
      </c>
      <c r="C5" s="85" t="s">
        <v>24</v>
      </c>
      <c r="D5" s="86"/>
      <c r="E5" s="87" t="s">
        <v>395</v>
      </c>
      <c r="F5" s="27" t="s">
        <v>396</v>
      </c>
      <c r="G5" s="87">
        <v>32</v>
      </c>
      <c r="H5" s="87"/>
      <c r="I5" s="82" t="s">
        <v>399</v>
      </c>
      <c r="J5" s="60" t="str">
        <f t="shared" si="0"/>
        <v>order_id varchar(32) NOT NULL COMMENT '订单号',</v>
      </c>
    </row>
    <row r="6" spans="1:10" ht="20.25" customHeight="1">
      <c r="A6" s="27">
        <v>3</v>
      </c>
      <c r="B6" s="88" t="s">
        <v>400</v>
      </c>
      <c r="C6" s="85" t="s">
        <v>401</v>
      </c>
      <c r="D6" s="86"/>
      <c r="E6" s="87" t="s">
        <v>395</v>
      </c>
      <c r="F6" s="27" t="s">
        <v>396</v>
      </c>
      <c r="G6" s="87">
        <v>32</v>
      </c>
      <c r="H6" s="87"/>
      <c r="I6" s="82" t="s">
        <v>402</v>
      </c>
      <c r="J6" s="60" t="str">
        <f t="shared" si="0"/>
        <v>goods_id varchar(32) NOT NULL COMMENT '商品编号',</v>
      </c>
    </row>
    <row r="7" spans="1:10" ht="20.25" customHeight="1">
      <c r="A7" s="27">
        <v>4</v>
      </c>
      <c r="B7" s="64" t="s">
        <v>403</v>
      </c>
      <c r="C7" s="45" t="s">
        <v>404</v>
      </c>
      <c r="D7" s="86"/>
      <c r="E7" s="87" t="s">
        <v>395</v>
      </c>
      <c r="F7" s="27" t="s">
        <v>396</v>
      </c>
      <c r="G7" s="87">
        <v>128</v>
      </c>
      <c r="H7" s="87"/>
      <c r="I7" s="82"/>
      <c r="J7" s="60" t="str">
        <f t="shared" si="0"/>
        <v>cover_url varchar(128) NOT NULL COMMENT '商品封面图片',</v>
      </c>
    </row>
    <row r="8" spans="1:10" ht="20.25" customHeight="1">
      <c r="A8" s="27">
        <v>5</v>
      </c>
      <c r="B8" s="80" t="s">
        <v>408</v>
      </c>
      <c r="C8" s="70" t="s">
        <v>413</v>
      </c>
      <c r="D8" s="86"/>
      <c r="E8" s="87" t="s">
        <v>395</v>
      </c>
      <c r="F8" s="27" t="s">
        <v>151</v>
      </c>
      <c r="G8" s="87">
        <v>4</v>
      </c>
      <c r="H8" s="87"/>
      <c r="I8" s="82"/>
      <c r="J8" s="60" t="str">
        <f t="shared" si="0"/>
        <v>quantity int(4) NOT NULL COMMENT '商品数量',</v>
      </c>
    </row>
    <row r="9" spans="1:10" ht="43.5">
      <c r="A9" s="27">
        <v>6</v>
      </c>
      <c r="B9" s="80" t="s">
        <v>411</v>
      </c>
      <c r="C9" s="82" t="s">
        <v>437</v>
      </c>
      <c r="D9" s="86"/>
      <c r="E9" s="87" t="s">
        <v>395</v>
      </c>
      <c r="F9" s="27" t="s">
        <v>396</v>
      </c>
      <c r="G9" s="87">
        <v>24</v>
      </c>
      <c r="H9" s="87"/>
      <c r="I9" s="81" t="s">
        <v>412</v>
      </c>
      <c r="J9" s="60" t="str">
        <f t="shared" si="0"/>
        <v>sub_amt varchar(24) NOT NULL COMMENT '商品金额
vip：vip_price*quantity
普通：sale_price*quantity',</v>
      </c>
    </row>
    <row r="10" spans="1:10" ht="20.25" customHeight="1">
      <c r="A10" s="27">
        <v>7</v>
      </c>
      <c r="B10" s="80" t="s">
        <v>414</v>
      </c>
      <c r="C10" s="80" t="s">
        <v>435</v>
      </c>
      <c r="D10" s="86"/>
      <c r="E10" s="87" t="s">
        <v>415</v>
      </c>
      <c r="F10" s="27" t="s">
        <v>396</v>
      </c>
      <c r="G10" s="87">
        <v>24</v>
      </c>
      <c r="H10" s="87"/>
      <c r="I10" s="80" t="s">
        <v>436</v>
      </c>
      <c r="J10" s="60" t="str">
        <f t="shared" si="0"/>
        <v>vip_price varchar(24) COMMENT 'vip会员价',</v>
      </c>
    </row>
    <row r="11" spans="1:10" ht="20.25" customHeight="1">
      <c r="A11" s="27">
        <v>8</v>
      </c>
      <c r="B11" s="80" t="s">
        <v>409</v>
      </c>
      <c r="C11" s="80" t="s">
        <v>410</v>
      </c>
      <c r="D11" s="86"/>
      <c r="E11" s="87" t="s">
        <v>30</v>
      </c>
      <c r="F11" s="27" t="s">
        <v>396</v>
      </c>
      <c r="G11" s="87">
        <v>24</v>
      </c>
      <c r="H11" s="87"/>
      <c r="I11" s="80" t="s">
        <v>407</v>
      </c>
      <c r="J11" s="60" t="str">
        <f t="shared" si="0"/>
        <v>sale_price varchar(24) COMMENT '销售价',</v>
      </c>
    </row>
    <row r="12" spans="1:10" ht="18" customHeight="1">
      <c r="J12" s="62" t="str">
        <f>"PRIMARY KEY ("&amp;B4&amp;")"</f>
        <v>PRIMARY KEY (id)</v>
      </c>
    </row>
    <row r="13" spans="1:10" ht="25.15" customHeight="1">
      <c r="D13" s="101" t="s">
        <v>333</v>
      </c>
      <c r="E13" s="101"/>
      <c r="J13" s="62" t="str">
        <f>") ENGINE=InnoDB"</f>
        <v>) ENGINE=InnoDB</v>
      </c>
    </row>
    <row r="14" spans="1:10" ht="15.75" customHeight="1">
      <c r="D14" s="93"/>
      <c r="E14" s="93"/>
      <c r="J14" s="62" t="str">
        <f>"DEFAULT CHARACTER SET=UTF8 COLLATE=utf8_general_ci"</f>
        <v>DEFAULT CHARACTER SET=UTF8 COLLATE=utf8_general_ci</v>
      </c>
    </row>
    <row r="15" spans="1:10" ht="15.75" thickBot="1">
      <c r="J15" s="62" t="str">
        <f>"ROW_FORMAT=COMPACT;"</f>
        <v>ROW_FORMAT=COMPACT;</v>
      </c>
    </row>
    <row r="16" spans="1:10" ht="19.5" customHeight="1">
      <c r="A16" s="28" t="s">
        <v>438</v>
      </c>
      <c r="B16" s="28" t="s">
        <v>439</v>
      </c>
      <c r="C16" s="28" t="s">
        <v>440</v>
      </c>
      <c r="D16" s="28" t="s">
        <v>441</v>
      </c>
      <c r="E16" s="28" t="s">
        <v>442</v>
      </c>
      <c r="F16" s="121" t="s">
        <v>443</v>
      </c>
      <c r="G16" s="122"/>
      <c r="H16" s="122"/>
      <c r="I16" s="123"/>
    </row>
    <row r="17" spans="1:9" ht="15">
      <c r="A17" s="6">
        <v>1</v>
      </c>
      <c r="B17" s="32" t="s">
        <v>444</v>
      </c>
      <c r="C17" s="4"/>
      <c r="D17" s="4"/>
      <c r="E17" s="4"/>
      <c r="F17" s="129"/>
      <c r="G17" s="130"/>
      <c r="H17" s="130"/>
      <c r="I17" s="131"/>
    </row>
  </sheetData>
  <mergeCells count="7">
    <mergeCell ref="F16:I16"/>
    <mergeCell ref="J1:J2"/>
    <mergeCell ref="A1:B1"/>
    <mergeCell ref="C1:I1"/>
    <mergeCell ref="A2:B2"/>
    <mergeCell ref="C2:I2"/>
    <mergeCell ref="D13:E13"/>
  </mergeCells>
  <phoneticPr fontId="1" type="noConversion"/>
  <hyperlinks>
    <hyperlink ref="D13:E13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11" sqref="A11:I15"/>
    </sheetView>
  </sheetViews>
  <sheetFormatPr defaultRowHeight="13.5"/>
  <cols>
    <col min="1" max="1" width="4.5" bestFit="1" customWidth="1"/>
    <col min="2" max="2" width="20.5" customWidth="1"/>
    <col min="3" max="3" width="33.625" bestFit="1" customWidth="1"/>
    <col min="4" max="4" width="9.625" bestFit="1" customWidth="1"/>
    <col min="5" max="5" width="8.25" customWidth="1"/>
    <col min="6" max="6" width="12" customWidth="1"/>
    <col min="7" max="7" width="8.5" bestFit="1" customWidth="1"/>
    <col min="8" max="8" width="9.625" bestFit="1" customWidth="1"/>
    <col min="9" max="9" width="49.375" customWidth="1"/>
    <col min="10" max="10" width="26.5" customWidth="1"/>
  </cols>
  <sheetData>
    <row r="1" spans="1:14" ht="22.5" customHeight="1" thickBot="1">
      <c r="A1" s="95" t="s">
        <v>4</v>
      </c>
      <c r="B1" s="96"/>
      <c r="C1" s="97" t="s">
        <v>447</v>
      </c>
      <c r="D1" s="98"/>
      <c r="E1" s="98"/>
      <c r="F1" s="98"/>
      <c r="G1" s="98"/>
      <c r="H1" s="98"/>
      <c r="I1" s="99"/>
      <c r="J1" s="105" t="s">
        <v>175</v>
      </c>
    </row>
    <row r="2" spans="1:14" ht="22.5" customHeight="1" thickBot="1">
      <c r="A2" s="95" t="s">
        <v>3</v>
      </c>
      <c r="B2" s="96"/>
      <c r="C2" s="109" t="s">
        <v>448</v>
      </c>
      <c r="D2" s="110"/>
      <c r="E2" s="110"/>
      <c r="F2" s="110"/>
      <c r="G2" s="110"/>
      <c r="H2" s="110"/>
      <c r="I2" s="111"/>
      <c r="J2" s="105"/>
    </row>
    <row r="3" spans="1:14" ht="30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60" t="str">
        <f>"CREATE TABLE " &amp; C1 &amp; " ("</f>
        <v>CREATE TABLE mall_order_action (</v>
      </c>
    </row>
    <row r="4" spans="1:14" ht="18.75" customHeight="1">
      <c r="A4" s="27">
        <v>1</v>
      </c>
      <c r="B4" s="36" t="s">
        <v>392</v>
      </c>
      <c r="C4" s="56" t="s">
        <v>449</v>
      </c>
      <c r="D4" s="67" t="s">
        <v>394</v>
      </c>
      <c r="E4" s="27" t="s">
        <v>395</v>
      </c>
      <c r="F4" s="27" t="s">
        <v>396</v>
      </c>
      <c r="G4" s="27">
        <v>32</v>
      </c>
      <c r="H4" s="27"/>
      <c r="I4" s="82" t="s">
        <v>397</v>
      </c>
      <c r="J4" s="60" t="str">
        <f t="shared" ref="J4:J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'操作编号',</v>
      </c>
    </row>
    <row r="5" spans="1:14" ht="18.75" customHeight="1">
      <c r="A5" s="27">
        <v>2</v>
      </c>
      <c r="B5" s="84" t="s">
        <v>398</v>
      </c>
      <c r="C5" s="85" t="s">
        <v>24</v>
      </c>
      <c r="D5" s="86"/>
      <c r="E5" s="87" t="s">
        <v>395</v>
      </c>
      <c r="F5" s="27" t="s">
        <v>396</v>
      </c>
      <c r="G5" s="87">
        <v>32</v>
      </c>
      <c r="H5" s="87"/>
      <c r="I5" s="82" t="s">
        <v>399</v>
      </c>
      <c r="J5" s="60" t="str">
        <f t="shared" si="0"/>
        <v>order_id varchar(32) NOT NULL COMMENT '订单号',</v>
      </c>
    </row>
    <row r="6" spans="1:14" ht="18.75" customHeight="1">
      <c r="A6" s="27">
        <v>3</v>
      </c>
      <c r="B6" s="88" t="s">
        <v>452</v>
      </c>
      <c r="C6" s="85" t="s">
        <v>29</v>
      </c>
      <c r="D6" s="86"/>
      <c r="E6" s="87" t="s">
        <v>395</v>
      </c>
      <c r="F6" s="27" t="s">
        <v>396</v>
      </c>
      <c r="G6" s="87">
        <v>32</v>
      </c>
      <c r="H6" s="87"/>
      <c r="I6" s="82" t="s">
        <v>453</v>
      </c>
      <c r="J6" s="60" t="str">
        <f t="shared" si="0"/>
        <v>status varchar(32) NOT NULL COMMENT '订单状态',</v>
      </c>
    </row>
    <row r="7" spans="1:14" ht="18.75" customHeight="1">
      <c r="A7" s="27">
        <v>4</v>
      </c>
      <c r="B7" s="64" t="s">
        <v>405</v>
      </c>
      <c r="C7" s="45" t="s">
        <v>454</v>
      </c>
      <c r="D7" s="86"/>
      <c r="E7" s="87" t="s">
        <v>30</v>
      </c>
      <c r="F7" s="27" t="s">
        <v>396</v>
      </c>
      <c r="G7" s="87">
        <v>128</v>
      </c>
      <c r="H7" s="87"/>
      <c r="I7" s="82"/>
      <c r="J7" s="60" t="str">
        <f t="shared" si="0"/>
        <v>remarks varchar(128) COMMENT '操作描述、备注',</v>
      </c>
    </row>
    <row r="8" spans="1:14" ht="18.75" customHeight="1">
      <c r="A8" s="27">
        <v>5</v>
      </c>
      <c r="B8" s="36" t="s">
        <v>81</v>
      </c>
      <c r="C8" s="45" t="s">
        <v>249</v>
      </c>
      <c r="D8" s="46"/>
      <c r="E8" s="46" t="s">
        <v>83</v>
      </c>
      <c r="F8" s="46" t="s">
        <v>72</v>
      </c>
      <c r="G8" s="46">
        <v>32</v>
      </c>
      <c r="H8" s="46"/>
      <c r="I8" s="33"/>
      <c r="J8" s="60" t="str">
        <f t="shared" si="0"/>
        <v>create_by varchar(32) NOT NULL COMMENT '创建者',</v>
      </c>
    </row>
    <row r="9" spans="1:14" s="26" customFormat="1" ht="18.75" customHeight="1">
      <c r="A9" s="27">
        <v>6</v>
      </c>
      <c r="B9" s="32" t="s">
        <v>84</v>
      </c>
      <c r="C9" s="39" t="s">
        <v>85</v>
      </c>
      <c r="D9" s="40"/>
      <c r="E9" s="54" t="s">
        <v>83</v>
      </c>
      <c r="F9" s="43" t="s">
        <v>98</v>
      </c>
      <c r="G9" s="55"/>
      <c r="H9" s="40"/>
      <c r="I9" s="33"/>
      <c r="J9" s="60" t="str">
        <f t="shared" si="0"/>
        <v>create_date datetime NOT NULL DEFAULT CURRENT_datetime COMMENT '创建时间',</v>
      </c>
      <c r="K9"/>
      <c r="L9"/>
      <c r="M9"/>
      <c r="N9"/>
    </row>
    <row r="10" spans="1:14" ht="18" customHeight="1">
      <c r="J10" s="62" t="str">
        <f>"PRIMARY KEY ("&amp;B4&amp;")"</f>
        <v>PRIMARY KEY (id)</v>
      </c>
    </row>
    <row r="11" spans="1:14" ht="25.15" customHeight="1">
      <c r="D11" s="101" t="s">
        <v>333</v>
      </c>
      <c r="E11" s="101"/>
      <c r="J11" s="62" t="str">
        <f>") ENGINE=InnoDB"</f>
        <v>) ENGINE=InnoDB</v>
      </c>
    </row>
    <row r="12" spans="1:14" ht="15.75" customHeight="1">
      <c r="D12" s="93"/>
      <c r="E12" s="93"/>
      <c r="J12" s="62" t="str">
        <f>"DEFAULT CHARACTER SET=UTF8 COLLATE=utf8_general_ci"</f>
        <v>DEFAULT CHARACTER SET=UTF8 COLLATE=utf8_general_ci</v>
      </c>
    </row>
    <row r="13" spans="1:14" ht="15.75" thickBot="1">
      <c r="J13" s="62" t="str">
        <f>"ROW_FORMAT=COMPACT;"</f>
        <v>ROW_FORMAT=COMPACT;</v>
      </c>
    </row>
    <row r="14" spans="1:14" ht="19.5" customHeight="1">
      <c r="A14" s="28" t="s">
        <v>438</v>
      </c>
      <c r="B14" s="28" t="s">
        <v>439</v>
      </c>
      <c r="C14" s="28" t="s">
        <v>440</v>
      </c>
      <c r="D14" s="28" t="s">
        <v>441</v>
      </c>
      <c r="E14" s="28" t="s">
        <v>442</v>
      </c>
      <c r="F14" s="121" t="s">
        <v>443</v>
      </c>
      <c r="G14" s="122"/>
      <c r="H14" s="122"/>
      <c r="I14" s="123"/>
    </row>
    <row r="15" spans="1:14" ht="15">
      <c r="A15" s="6">
        <v>1</v>
      </c>
      <c r="B15" s="32" t="s">
        <v>444</v>
      </c>
      <c r="C15" s="4"/>
      <c r="D15" s="4"/>
      <c r="E15" s="4"/>
      <c r="F15" s="129"/>
      <c r="G15" s="130"/>
      <c r="H15" s="130"/>
      <c r="I15" s="131"/>
    </row>
  </sheetData>
  <mergeCells count="7">
    <mergeCell ref="F14:I14"/>
    <mergeCell ref="A1:B1"/>
    <mergeCell ref="C1:I1"/>
    <mergeCell ref="J1:J2"/>
    <mergeCell ref="A2:B2"/>
    <mergeCell ref="C2:I2"/>
    <mergeCell ref="D11:E11"/>
  </mergeCells>
  <phoneticPr fontId="1" type="noConversion"/>
  <hyperlinks>
    <hyperlink ref="D11:E11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8"/>
  <sheetViews>
    <sheetView tabSelected="1" topLeftCell="A4" workbookViewId="0">
      <selection activeCell="C6" sqref="C6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8.125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5" t="s">
        <v>173</v>
      </c>
      <c r="B1" s="96"/>
      <c r="C1" s="97" t="s">
        <v>315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252</v>
      </c>
      <c r="B2" s="96"/>
      <c r="C2" s="100" t="s">
        <v>316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178</v>
      </c>
      <c r="B3" s="28" t="s">
        <v>179</v>
      </c>
      <c r="C3" s="28" t="s">
        <v>180</v>
      </c>
      <c r="D3" s="28" t="s">
        <v>169</v>
      </c>
      <c r="E3" s="28" t="s">
        <v>56</v>
      </c>
      <c r="F3" s="28" t="s">
        <v>39</v>
      </c>
      <c r="G3" s="28" t="s">
        <v>184</v>
      </c>
      <c r="H3" s="28" t="s">
        <v>185</v>
      </c>
      <c r="I3" s="28" t="s">
        <v>186</v>
      </c>
      <c r="J3" s="60" t="str">
        <f>"CREATE TABLE " &amp; C1 &amp; " ("</f>
        <v>CREATE TABLE mall_shopping_cart (</v>
      </c>
    </row>
    <row r="4" spans="1:10" ht="18.75" customHeight="1">
      <c r="A4" s="27">
        <v>1</v>
      </c>
      <c r="B4" s="36" t="s">
        <v>52</v>
      </c>
      <c r="C4" s="33" t="s">
        <v>170</v>
      </c>
      <c r="D4" s="67" t="s">
        <v>30</v>
      </c>
      <c r="E4" s="27" t="s">
        <v>11</v>
      </c>
      <c r="F4" s="27" t="s">
        <v>193</v>
      </c>
      <c r="G4" s="27">
        <v>32</v>
      </c>
      <c r="H4" s="27"/>
      <c r="I4" s="32" t="s">
        <v>455</v>
      </c>
      <c r="J4" s="60" t="str">
        <f t="shared" ref="J4:J1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'图片编号',</v>
      </c>
    </row>
    <row r="5" spans="1:10" ht="18.75" customHeight="1">
      <c r="A5" s="27">
        <v>2</v>
      </c>
      <c r="B5" s="36" t="s">
        <v>146</v>
      </c>
      <c r="C5" s="33" t="s">
        <v>53</v>
      </c>
      <c r="D5" s="67"/>
      <c r="E5" s="27" t="s">
        <v>11</v>
      </c>
      <c r="F5" s="27" t="s">
        <v>193</v>
      </c>
      <c r="G5" s="27">
        <v>32</v>
      </c>
      <c r="H5" s="27"/>
      <c r="I5" s="32" t="s">
        <v>194</v>
      </c>
      <c r="J5" s="60" t="str">
        <f t="shared" si="0"/>
        <v>goods_id varchar(32) NOT NULL COMMENT '商品编号',</v>
      </c>
    </row>
    <row r="6" spans="1:10" ht="18.75" customHeight="1">
      <c r="A6" s="27">
        <v>3</v>
      </c>
      <c r="B6" s="36" t="s">
        <v>456</v>
      </c>
      <c r="C6" s="33" t="s">
        <v>75</v>
      </c>
      <c r="D6" s="67"/>
      <c r="E6" s="27" t="s">
        <v>11</v>
      </c>
      <c r="F6" s="27" t="s">
        <v>193</v>
      </c>
      <c r="G6" s="27">
        <v>32</v>
      </c>
      <c r="H6" s="27"/>
      <c r="I6" s="32"/>
      <c r="J6" s="60" t="str">
        <f t="shared" si="0"/>
        <v>goods_type varchar(32) NOT NULL COMMENT '商品类别',</v>
      </c>
    </row>
    <row r="7" spans="1:10" ht="18.75" customHeight="1">
      <c r="A7" s="27">
        <v>4</v>
      </c>
      <c r="B7" s="36" t="s">
        <v>152</v>
      </c>
      <c r="C7" s="47" t="s">
        <v>171</v>
      </c>
      <c r="D7" s="46"/>
      <c r="E7" s="46" t="s">
        <v>30</v>
      </c>
      <c r="F7" s="27" t="s">
        <v>193</v>
      </c>
      <c r="G7" s="46">
        <v>128</v>
      </c>
      <c r="H7" s="46"/>
      <c r="I7" s="64"/>
      <c r="J7" s="60" t="str">
        <f t="shared" si="0"/>
        <v>pic_url varchar(128) COMMENT '商品轮播图片',</v>
      </c>
    </row>
    <row r="8" spans="1:10" ht="18.75" customHeight="1">
      <c r="A8" s="27">
        <v>5</v>
      </c>
      <c r="B8" s="36" t="s">
        <v>154</v>
      </c>
      <c r="C8" s="47" t="s">
        <v>117</v>
      </c>
      <c r="D8" s="46"/>
      <c r="E8" s="46" t="s">
        <v>11</v>
      </c>
      <c r="F8" s="46" t="s">
        <v>151</v>
      </c>
      <c r="G8" s="46">
        <v>4</v>
      </c>
      <c r="H8" s="46">
        <v>0</v>
      </c>
      <c r="I8" s="64"/>
      <c r="J8" s="60" t="str">
        <f t="shared" si="0"/>
        <v>sort_no int(4) NOT NULL DEFAULT 0 COMMENT '商品属性类型',</v>
      </c>
    </row>
    <row r="9" spans="1:10" ht="18.75" customHeight="1">
      <c r="A9" s="27">
        <v>6</v>
      </c>
      <c r="B9" s="36" t="s">
        <v>81</v>
      </c>
      <c r="C9" s="45" t="s">
        <v>82</v>
      </c>
      <c r="D9" s="46"/>
      <c r="E9" s="46" t="s">
        <v>457</v>
      </c>
      <c r="F9" s="46" t="s">
        <v>72</v>
      </c>
      <c r="G9" s="46">
        <v>32</v>
      </c>
      <c r="H9" s="46"/>
      <c r="I9" s="64"/>
      <c r="J9" s="60" t="str">
        <f t="shared" si="0"/>
        <v>create_by varchar(32) NOT NULL COMMENT '创建者',</v>
      </c>
    </row>
    <row r="10" spans="1:10" s="26" customFormat="1" ht="17.25" customHeight="1">
      <c r="A10" s="27">
        <v>7</v>
      </c>
      <c r="B10" s="32" t="s">
        <v>84</v>
      </c>
      <c r="C10" s="39" t="s">
        <v>85</v>
      </c>
      <c r="D10" s="40"/>
      <c r="E10" s="40" t="s">
        <v>457</v>
      </c>
      <c r="F10" s="68" t="s">
        <v>458</v>
      </c>
      <c r="G10" s="40"/>
      <c r="H10" s="40"/>
      <c r="I10" s="79"/>
      <c r="J10" s="60" t="str">
        <f t="shared" si="0"/>
        <v>create_date datetime NOT NULL DEFAULT CURRENT_datetime COMMENT '创建时间',</v>
      </c>
    </row>
    <row r="11" spans="1:10" s="26" customFormat="1" ht="15.75" customHeight="1">
      <c r="A11" s="27">
        <v>8</v>
      </c>
      <c r="B11" s="32" t="s">
        <v>86</v>
      </c>
      <c r="C11" s="33" t="s">
        <v>87</v>
      </c>
      <c r="D11" s="27"/>
      <c r="E11" s="27" t="s">
        <v>457</v>
      </c>
      <c r="F11" s="27" t="s">
        <v>72</v>
      </c>
      <c r="G11" s="27">
        <v>32</v>
      </c>
      <c r="H11" s="27"/>
      <c r="I11" s="80"/>
      <c r="J11" s="60" t="str">
        <f t="shared" si="0"/>
        <v>update_by varchar(32) NOT NULL COMMENT '更新者',</v>
      </c>
    </row>
    <row r="12" spans="1:10" s="26" customFormat="1" ht="18.75" customHeight="1">
      <c r="A12" s="27">
        <v>9</v>
      </c>
      <c r="B12" s="32" t="s">
        <v>88</v>
      </c>
      <c r="C12" s="33" t="s">
        <v>89</v>
      </c>
      <c r="D12" s="27"/>
      <c r="E12" s="27" t="s">
        <v>457</v>
      </c>
      <c r="F12" s="71" t="s">
        <v>97</v>
      </c>
      <c r="G12" s="27"/>
      <c r="H12" s="27"/>
      <c r="I12" s="80"/>
      <c r="J12" s="60" t="str">
        <f t="shared" si="0"/>
        <v>update_date datetime NOT NULL DEFAULT CURRENT_datetime COMMENT '更新时间',</v>
      </c>
    </row>
    <row r="13" spans="1:10" s="26" customFormat="1" ht="15">
      <c r="J13" s="62" t="str">
        <f>"PRIMARY KEY ("&amp;B4&amp;")"</f>
        <v>PRIMARY KEY (id)</v>
      </c>
    </row>
    <row r="14" spans="1:10" s="26" customFormat="1" ht="15">
      <c r="A14"/>
      <c r="B14"/>
      <c r="C14"/>
      <c r="D14" s="101" t="s">
        <v>333</v>
      </c>
      <c r="E14" s="101"/>
      <c r="F14"/>
      <c r="G14"/>
      <c r="H14"/>
      <c r="I14"/>
      <c r="J14" s="62" t="str">
        <f>") ENGINE=InnoDB"</f>
        <v>) ENGINE=InnoDB</v>
      </c>
    </row>
    <row r="15" spans="1:10" ht="15">
      <c r="D15" s="93"/>
      <c r="E15" s="93"/>
      <c r="J15" s="62" t="str">
        <f>"DEFAULT CHARACTER SET=UTF8 COLLATE=utf8_general_ci"</f>
        <v>DEFAULT CHARACTER SET=UTF8 COLLATE=utf8_general_ci</v>
      </c>
    </row>
    <row r="16" spans="1:10" ht="15.75" thickBot="1">
      <c r="J16" s="62" t="str">
        <f>"ROW_FORMAT=COMPACT;"</f>
        <v>ROW_FORMAT=COMPACT;</v>
      </c>
    </row>
    <row r="17" spans="1:9" ht="30">
      <c r="A17" s="28" t="s">
        <v>438</v>
      </c>
      <c r="B17" s="28" t="s">
        <v>439</v>
      </c>
      <c r="C17" s="28" t="s">
        <v>440</v>
      </c>
      <c r="D17" s="28" t="s">
        <v>441</v>
      </c>
      <c r="E17" s="28" t="s">
        <v>442</v>
      </c>
      <c r="F17" s="121" t="s">
        <v>443</v>
      </c>
      <c r="G17" s="122"/>
      <c r="H17" s="122"/>
      <c r="I17" s="123"/>
    </row>
    <row r="18" spans="1:9" ht="15">
      <c r="A18" s="6">
        <v>1</v>
      </c>
      <c r="B18" s="32" t="s">
        <v>444</v>
      </c>
      <c r="C18" s="4"/>
      <c r="D18" s="4"/>
      <c r="E18" s="4"/>
      <c r="F18" s="129"/>
      <c r="G18" s="130"/>
      <c r="H18" s="130"/>
      <c r="I18" s="131"/>
    </row>
  </sheetData>
  <mergeCells count="7">
    <mergeCell ref="J1:J2"/>
    <mergeCell ref="D14:E14"/>
    <mergeCell ref="F17:I17"/>
    <mergeCell ref="A1:B1"/>
    <mergeCell ref="C1:I1"/>
    <mergeCell ref="A2:B2"/>
    <mergeCell ref="C2:I2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4" sqref="J4:J10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5" t="s">
        <v>173</v>
      </c>
      <c r="B1" s="96"/>
      <c r="C1" s="97" t="s">
        <v>222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3</v>
      </c>
      <c r="B2" s="96"/>
      <c r="C2" s="100" t="s">
        <v>223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167</v>
      </c>
      <c r="B3" s="28" t="s">
        <v>6</v>
      </c>
      <c r="C3" s="28" t="s">
        <v>168</v>
      </c>
      <c r="D3" s="28" t="s">
        <v>224</v>
      </c>
      <c r="E3" s="28" t="s">
        <v>56</v>
      </c>
      <c r="F3" s="28" t="s">
        <v>225</v>
      </c>
      <c r="G3" s="28" t="s">
        <v>1</v>
      </c>
      <c r="H3" s="28" t="s">
        <v>226</v>
      </c>
      <c r="I3" s="28" t="s">
        <v>40</v>
      </c>
      <c r="J3" s="60" t="str">
        <f>"CREATE TABLE " &amp; C1 &amp; " ("</f>
        <v>CREATE TABLE mall_area_tmpl (</v>
      </c>
    </row>
    <row r="4" spans="1:10" ht="18.75" customHeight="1">
      <c r="A4" s="1">
        <v>1</v>
      </c>
      <c r="B4" s="12" t="s">
        <v>52</v>
      </c>
      <c r="C4" s="33" t="s">
        <v>227</v>
      </c>
      <c r="D4" s="13" t="s">
        <v>33</v>
      </c>
      <c r="E4" s="1" t="s">
        <v>31</v>
      </c>
      <c r="F4" s="1" t="s">
        <v>228</v>
      </c>
      <c r="G4" s="1">
        <v>32</v>
      </c>
      <c r="H4" s="1"/>
      <c r="I4" s="2"/>
      <c r="J4" s="60" t="str">
        <f t="shared" ref="J4:J1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">
        <v>2</v>
      </c>
      <c r="B5" s="12" t="s">
        <v>229</v>
      </c>
      <c r="C5" s="33" t="s">
        <v>230</v>
      </c>
      <c r="D5" s="13"/>
      <c r="E5" s="1" t="s">
        <v>31</v>
      </c>
      <c r="F5" s="1" t="s">
        <v>60</v>
      </c>
      <c r="G5" s="1">
        <v>64</v>
      </c>
      <c r="H5" s="1"/>
      <c r="I5" s="2"/>
      <c r="J5" s="60" t="str">
        <f t="shared" si="0"/>
        <v>tmpl_name varchar(64) NOT NULL COMMENT '模板名称',</v>
      </c>
    </row>
    <row r="6" spans="1:10" ht="18.75" customHeight="1">
      <c r="A6" s="1">
        <v>3</v>
      </c>
      <c r="B6" s="12" t="s">
        <v>231</v>
      </c>
      <c r="C6" s="33" t="s">
        <v>232</v>
      </c>
      <c r="D6" s="13"/>
      <c r="E6" s="1" t="s">
        <v>31</v>
      </c>
      <c r="F6" s="1" t="s">
        <v>63</v>
      </c>
      <c r="G6" s="1">
        <v>1</v>
      </c>
      <c r="H6" s="1">
        <v>0</v>
      </c>
      <c r="I6" s="2" t="s">
        <v>233</v>
      </c>
      <c r="J6" s="60" t="str">
        <f t="shared" si="0"/>
        <v>tmpl_type char(1) NOT NULL DEFAULT 0 COMMENT '包含或排除选定的配送区域',</v>
      </c>
    </row>
    <row r="7" spans="1:10" ht="18.75" customHeight="1">
      <c r="A7" s="1">
        <v>4</v>
      </c>
      <c r="B7" s="36" t="s">
        <v>81</v>
      </c>
      <c r="C7" s="45" t="s">
        <v>82</v>
      </c>
      <c r="D7" s="46"/>
      <c r="E7" s="46" t="s">
        <v>31</v>
      </c>
      <c r="F7" s="46" t="s">
        <v>72</v>
      </c>
      <c r="G7" s="46">
        <v>32</v>
      </c>
      <c r="H7" s="46"/>
      <c r="I7" s="44"/>
      <c r="J7" s="60" t="str">
        <f t="shared" si="0"/>
        <v>create_by varchar(32) NOT NULL COMMENT '创建者',</v>
      </c>
    </row>
    <row r="8" spans="1:10" s="26" customFormat="1" ht="17.25" customHeight="1">
      <c r="A8" s="1">
        <v>5</v>
      </c>
      <c r="B8" s="32" t="s">
        <v>84</v>
      </c>
      <c r="C8" s="39" t="s">
        <v>85</v>
      </c>
      <c r="D8" s="40"/>
      <c r="E8" s="40" t="s">
        <v>31</v>
      </c>
      <c r="F8" s="34" t="s">
        <v>98</v>
      </c>
      <c r="G8" s="40"/>
      <c r="H8" s="40"/>
      <c r="I8" s="41"/>
      <c r="J8" s="60" t="str">
        <f t="shared" si="0"/>
        <v>create_date datetime NOT NULL DEFAULT CURRENT_datetime COMMENT '创建时间',</v>
      </c>
    </row>
    <row r="9" spans="1:10" s="26" customFormat="1" ht="15.75" customHeight="1">
      <c r="A9" s="1">
        <v>6</v>
      </c>
      <c r="B9" s="32" t="s">
        <v>86</v>
      </c>
      <c r="C9" s="33" t="s">
        <v>87</v>
      </c>
      <c r="D9" s="27"/>
      <c r="E9" s="27" t="s">
        <v>234</v>
      </c>
      <c r="F9" s="27" t="s">
        <v>72</v>
      </c>
      <c r="G9" s="27">
        <v>32</v>
      </c>
      <c r="H9" s="27"/>
      <c r="I9" s="25"/>
      <c r="J9" s="60" t="str">
        <f t="shared" si="0"/>
        <v>update_by varchar(32) NOT NULL COMMENT '更新者',</v>
      </c>
    </row>
    <row r="10" spans="1:10" s="26" customFormat="1" ht="18.75" customHeight="1">
      <c r="A10" s="1">
        <v>7</v>
      </c>
      <c r="B10" s="32" t="s">
        <v>88</v>
      </c>
      <c r="C10" s="33" t="s">
        <v>89</v>
      </c>
      <c r="D10" s="27"/>
      <c r="E10" s="27" t="s">
        <v>31</v>
      </c>
      <c r="F10" s="35" t="s">
        <v>97</v>
      </c>
      <c r="G10" s="27"/>
      <c r="H10" s="27"/>
      <c r="I10" s="25"/>
      <c r="J10" s="60" t="str">
        <f t="shared" si="0"/>
        <v>update_date datetime NOT NULL DEFAULT CURRENT_datetime COMMENT '更新时间',</v>
      </c>
    </row>
    <row r="11" spans="1:10" s="26" customFormat="1"/>
    <row r="12" spans="1:10" s="26" customFormat="1"/>
  </sheetData>
  <mergeCells count="5">
    <mergeCell ref="A1:B1"/>
    <mergeCell ref="C1:I1"/>
    <mergeCell ref="A2:B2"/>
    <mergeCell ref="C2:I2"/>
    <mergeCell ref="J1:J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18" sqref="J18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5" t="s">
        <v>54</v>
      </c>
      <c r="B1" s="96"/>
      <c r="C1" s="97" t="s">
        <v>235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3</v>
      </c>
      <c r="B2" s="96"/>
      <c r="C2" s="100" t="s">
        <v>236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167</v>
      </c>
      <c r="B3" s="28" t="s">
        <v>179</v>
      </c>
      <c r="C3" s="28" t="s">
        <v>168</v>
      </c>
      <c r="D3" s="28" t="s">
        <v>169</v>
      </c>
      <c r="E3" s="28" t="s">
        <v>56</v>
      </c>
      <c r="F3" s="28" t="s">
        <v>39</v>
      </c>
      <c r="G3" s="28" t="s">
        <v>1</v>
      </c>
      <c r="H3" s="28" t="s">
        <v>8</v>
      </c>
      <c r="I3" s="28" t="s">
        <v>40</v>
      </c>
      <c r="J3" s="60" t="str">
        <f>"CREATE TABLE " &amp; C1 &amp; " ("</f>
        <v>CREATE TABLE mall_area_tmpl (</v>
      </c>
    </row>
    <row r="4" spans="1:10" ht="18.75" customHeight="1">
      <c r="A4" s="1">
        <v>1</v>
      </c>
      <c r="B4" s="36" t="s">
        <v>237</v>
      </c>
      <c r="C4" s="33" t="s">
        <v>238</v>
      </c>
      <c r="D4" s="13" t="s">
        <v>189</v>
      </c>
      <c r="E4" s="1" t="s">
        <v>31</v>
      </c>
      <c r="F4" s="1" t="s">
        <v>60</v>
      </c>
      <c r="G4" s="1">
        <v>32</v>
      </c>
      <c r="H4" s="1"/>
      <c r="I4" s="36" t="s">
        <v>239</v>
      </c>
      <c r="J4" s="60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area_tmpl_id varchar(32) NOT NULL COMMENT '配送地区模板编号',</v>
      </c>
    </row>
    <row r="5" spans="1:10" ht="18.75" customHeight="1">
      <c r="A5" s="1">
        <v>2</v>
      </c>
      <c r="B5" s="63" t="s">
        <v>240</v>
      </c>
      <c r="C5" s="49" t="s">
        <v>241</v>
      </c>
      <c r="D5" s="37" t="s">
        <v>33</v>
      </c>
      <c r="E5" s="38" t="s">
        <v>33</v>
      </c>
      <c r="F5" s="38" t="s">
        <v>60</v>
      </c>
      <c r="G5" s="1">
        <v>32</v>
      </c>
      <c r="H5" s="38"/>
      <c r="I5" s="36" t="s">
        <v>242</v>
      </c>
      <c r="J5" s="60" t="str">
        <f t="shared" si="0"/>
        <v>area_id varchar(32) COMMENT '区域编号',</v>
      </c>
    </row>
    <row r="6" spans="1:10" ht="18.75" customHeight="1">
      <c r="A6" s="1">
        <v>3</v>
      </c>
      <c r="B6" s="64" t="s">
        <v>243</v>
      </c>
      <c r="C6" s="45" t="s">
        <v>244</v>
      </c>
      <c r="D6" s="42"/>
      <c r="E6" s="42" t="s">
        <v>33</v>
      </c>
      <c r="F6" s="46" t="s">
        <v>72</v>
      </c>
      <c r="G6" s="42">
        <v>24</v>
      </c>
      <c r="H6" s="42"/>
      <c r="I6" s="36" t="s">
        <v>245</v>
      </c>
      <c r="J6" s="60" t="str">
        <f t="shared" si="0"/>
        <v>level varchar(24) COMMENT '行政级别',</v>
      </c>
    </row>
    <row r="7" spans="1:10" ht="18.75" customHeight="1">
      <c r="A7" s="1">
        <v>4</v>
      </c>
      <c r="B7" s="64" t="s">
        <v>246</v>
      </c>
      <c r="C7" s="45" t="s">
        <v>247</v>
      </c>
      <c r="D7" s="42"/>
      <c r="E7" s="42" t="s">
        <v>33</v>
      </c>
      <c r="F7" s="46" t="s">
        <v>72</v>
      </c>
      <c r="G7" s="42">
        <v>64</v>
      </c>
      <c r="H7" s="42"/>
      <c r="I7" s="36" t="s">
        <v>248</v>
      </c>
      <c r="J7" s="60" t="str">
        <f t="shared" si="0"/>
        <v>area_name varchar(64) COMMENT '地区名称',</v>
      </c>
    </row>
    <row r="8" spans="1:10" s="26" customFormat="1" ht="17.25" customHeight="1">
      <c r="A8" s="1">
        <v>5</v>
      </c>
      <c r="B8" s="64" t="s">
        <v>81</v>
      </c>
      <c r="C8" s="45" t="s">
        <v>249</v>
      </c>
      <c r="D8" s="46"/>
      <c r="E8" s="46" t="s">
        <v>31</v>
      </c>
      <c r="F8" s="46" t="s">
        <v>72</v>
      </c>
      <c r="G8" s="46">
        <v>32</v>
      </c>
      <c r="H8" s="46"/>
      <c r="I8" s="36"/>
      <c r="J8" s="60" t="str">
        <f t="shared" si="0"/>
        <v>create_by varchar(32) NOT NULL COMMENT '创建者',</v>
      </c>
    </row>
    <row r="9" spans="1:10" s="26" customFormat="1" ht="15.75" customHeight="1">
      <c r="A9" s="1">
        <v>6</v>
      </c>
      <c r="B9" s="64" t="s">
        <v>84</v>
      </c>
      <c r="C9" s="45" t="s">
        <v>85</v>
      </c>
      <c r="D9" s="46"/>
      <c r="E9" s="46" t="s">
        <v>31</v>
      </c>
      <c r="F9" s="43" t="s">
        <v>98</v>
      </c>
      <c r="G9" s="46"/>
      <c r="H9" s="46"/>
      <c r="I9" s="36"/>
      <c r="J9" s="60" t="str">
        <f t="shared" si="0"/>
        <v>create_date datetime NOT NULL DEFAULT CURRENT_datetime COMMENT '创建时间',</v>
      </c>
    </row>
    <row r="10" spans="1:10" s="26" customFormat="1" ht="18.75" customHeight="1">
      <c r="A10" s="1">
        <v>7</v>
      </c>
      <c r="B10" s="65" t="s">
        <v>86</v>
      </c>
      <c r="C10" s="39" t="s">
        <v>87</v>
      </c>
      <c r="D10" s="40"/>
      <c r="E10" s="40" t="s">
        <v>31</v>
      </c>
      <c r="F10" s="40" t="s">
        <v>72</v>
      </c>
      <c r="G10" s="40">
        <v>32</v>
      </c>
      <c r="H10" s="40"/>
      <c r="I10" s="36"/>
      <c r="J10" s="60" t="str">
        <f t="shared" si="0"/>
        <v>update_by varchar(32) NOT NULL COMMENT '更新者',</v>
      </c>
    </row>
    <row r="11" spans="1:10" s="26" customFormat="1" ht="15">
      <c r="A11" s="1">
        <v>8</v>
      </c>
      <c r="B11" s="66" t="s">
        <v>88</v>
      </c>
      <c r="C11" s="33" t="s">
        <v>89</v>
      </c>
      <c r="D11" s="27"/>
      <c r="E11" s="27" t="s">
        <v>250</v>
      </c>
      <c r="F11" s="35" t="s">
        <v>97</v>
      </c>
      <c r="G11" s="27"/>
      <c r="H11" s="27"/>
      <c r="I11" s="36"/>
      <c r="J11" s="60" t="str">
        <f t="shared" si="0"/>
        <v>update_date datetime NOT NULL DEFAULT CURRENT_datetime COMMENT '更新时间',</v>
      </c>
    </row>
    <row r="12" spans="1:10" s="26" customFormat="1">
      <c r="A12"/>
      <c r="B12"/>
      <c r="C12"/>
      <c r="D12"/>
      <c r="E12"/>
      <c r="F12"/>
      <c r="G12"/>
      <c r="H12"/>
      <c r="I12"/>
      <c r="J12"/>
    </row>
  </sheetData>
  <mergeCells count="5">
    <mergeCell ref="A1:B1"/>
    <mergeCell ref="C1:I1"/>
    <mergeCell ref="A2:B2"/>
    <mergeCell ref="C2:I2"/>
    <mergeCell ref="J1:J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5" t="s">
        <v>54</v>
      </c>
      <c r="B1" s="96"/>
      <c r="C1" s="97" t="s">
        <v>251</v>
      </c>
      <c r="D1" s="98"/>
      <c r="E1" s="98"/>
      <c r="F1" s="98"/>
      <c r="G1" s="98"/>
      <c r="H1" s="98"/>
      <c r="I1" s="99"/>
    </row>
    <row r="2" spans="1:10" ht="18.75" customHeight="1" thickBot="1">
      <c r="A2" s="95" t="s">
        <v>252</v>
      </c>
      <c r="B2" s="96"/>
      <c r="C2" s="100" t="s">
        <v>253</v>
      </c>
      <c r="D2" s="98"/>
      <c r="E2" s="98"/>
      <c r="F2" s="98"/>
      <c r="G2" s="98"/>
      <c r="H2" s="98"/>
      <c r="I2" s="99"/>
    </row>
    <row r="3" spans="1:10" ht="30">
      <c r="A3" s="28" t="s">
        <v>167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184</v>
      </c>
      <c r="H3" s="28" t="s">
        <v>8</v>
      </c>
      <c r="I3" s="28" t="s">
        <v>186</v>
      </c>
      <c r="J3" s="29" t="s">
        <v>254</v>
      </c>
    </row>
    <row r="4" spans="1:10" ht="18.75" customHeight="1">
      <c r="A4" s="27">
        <v>1</v>
      </c>
      <c r="B4" s="36" t="s">
        <v>52</v>
      </c>
      <c r="C4" s="33" t="s">
        <v>188</v>
      </c>
      <c r="D4" s="67" t="s">
        <v>189</v>
      </c>
      <c r="E4" s="27" t="s">
        <v>31</v>
      </c>
      <c r="F4" s="27" t="s">
        <v>60</v>
      </c>
      <c r="G4" s="27">
        <v>32</v>
      </c>
      <c r="H4" s="27"/>
      <c r="I4" s="33"/>
    </row>
    <row r="5" spans="1:10" ht="18.75" customHeight="1">
      <c r="A5" s="27">
        <v>2</v>
      </c>
      <c r="B5" s="36" t="s">
        <v>229</v>
      </c>
      <c r="C5" s="33" t="s">
        <v>230</v>
      </c>
      <c r="D5" s="67"/>
      <c r="E5" s="27" t="s">
        <v>31</v>
      </c>
      <c r="F5" s="27" t="s">
        <v>193</v>
      </c>
      <c r="G5" s="27">
        <v>64</v>
      </c>
      <c r="H5" s="27"/>
      <c r="I5" s="33"/>
    </row>
    <row r="6" spans="1:10" ht="18.75" customHeight="1">
      <c r="A6" s="27">
        <v>3</v>
      </c>
      <c r="B6" s="36" t="s">
        <v>255</v>
      </c>
      <c r="C6" s="33" t="s">
        <v>256</v>
      </c>
      <c r="D6" s="67"/>
      <c r="E6" s="27" t="s">
        <v>31</v>
      </c>
      <c r="F6" s="27" t="s">
        <v>208</v>
      </c>
      <c r="G6" s="27">
        <v>1</v>
      </c>
      <c r="H6" s="27">
        <v>1</v>
      </c>
      <c r="I6" s="33"/>
    </row>
    <row r="7" spans="1:10" ht="18.75" customHeight="1">
      <c r="A7" s="27">
        <v>4</v>
      </c>
      <c r="B7" s="36" t="s">
        <v>81</v>
      </c>
      <c r="C7" s="45" t="s">
        <v>82</v>
      </c>
      <c r="D7" s="46"/>
      <c r="E7" s="46" t="s">
        <v>31</v>
      </c>
      <c r="F7" s="46" t="s">
        <v>72</v>
      </c>
      <c r="G7" s="46">
        <v>32</v>
      </c>
      <c r="H7" s="46"/>
      <c r="I7" s="45"/>
    </row>
    <row r="8" spans="1:10" s="26" customFormat="1" ht="17.25" customHeight="1">
      <c r="A8" s="27">
        <v>5</v>
      </c>
      <c r="B8" s="32" t="s">
        <v>84</v>
      </c>
      <c r="C8" s="39" t="s">
        <v>85</v>
      </c>
      <c r="D8" s="40"/>
      <c r="E8" s="40" t="s">
        <v>31</v>
      </c>
      <c r="F8" s="68" t="s">
        <v>98</v>
      </c>
      <c r="G8" s="40"/>
      <c r="H8" s="40"/>
      <c r="I8" s="69"/>
    </row>
    <row r="9" spans="1:10" s="26" customFormat="1" ht="15.75" customHeight="1">
      <c r="A9" s="27">
        <v>6</v>
      </c>
      <c r="B9" s="32" t="s">
        <v>86</v>
      </c>
      <c r="C9" s="33" t="s">
        <v>87</v>
      </c>
      <c r="D9" s="27"/>
      <c r="E9" s="27" t="s">
        <v>190</v>
      </c>
      <c r="F9" s="27" t="s">
        <v>72</v>
      </c>
      <c r="G9" s="27">
        <v>32</v>
      </c>
      <c r="H9" s="27"/>
      <c r="I9" s="70"/>
    </row>
    <row r="10" spans="1:10" s="26" customFormat="1" ht="18.75" customHeight="1">
      <c r="A10" s="27">
        <v>7</v>
      </c>
      <c r="B10" s="32" t="s">
        <v>88</v>
      </c>
      <c r="C10" s="33" t="s">
        <v>89</v>
      </c>
      <c r="D10" s="27"/>
      <c r="E10" s="27" t="s">
        <v>190</v>
      </c>
      <c r="F10" s="71" t="s">
        <v>97</v>
      </c>
      <c r="G10" s="27"/>
      <c r="H10" s="27"/>
      <c r="I10" s="70"/>
    </row>
    <row r="11" spans="1:10" s="26" customFormat="1"/>
    <row r="12" spans="1:10" s="26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5.25" bestFit="1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5" t="s">
        <v>173</v>
      </c>
      <c r="B1" s="96"/>
      <c r="C1" s="97" t="s">
        <v>257</v>
      </c>
      <c r="D1" s="98"/>
      <c r="E1" s="98"/>
      <c r="F1" s="98"/>
      <c r="G1" s="98"/>
      <c r="H1" s="98"/>
      <c r="I1" s="99"/>
    </row>
    <row r="2" spans="1:10" ht="18.75" customHeight="1" thickBot="1">
      <c r="A2" s="95" t="s">
        <v>252</v>
      </c>
      <c r="B2" s="96"/>
      <c r="C2" s="100" t="s">
        <v>258</v>
      </c>
      <c r="D2" s="98"/>
      <c r="E2" s="98"/>
      <c r="F2" s="98"/>
      <c r="G2" s="98"/>
      <c r="H2" s="98"/>
      <c r="I2" s="99"/>
    </row>
    <row r="3" spans="1:10" ht="30">
      <c r="A3" s="28" t="s">
        <v>178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184</v>
      </c>
      <c r="H3" s="28" t="s">
        <v>185</v>
      </c>
      <c r="I3" s="28" t="s">
        <v>186</v>
      </c>
      <c r="J3" s="29" t="s">
        <v>254</v>
      </c>
    </row>
    <row r="4" spans="1:10" ht="18.75" customHeight="1">
      <c r="A4" s="27">
        <v>1</v>
      </c>
      <c r="B4" s="36" t="s">
        <v>187</v>
      </c>
      <c r="C4" s="33" t="s">
        <v>259</v>
      </c>
      <c r="D4" s="67" t="s">
        <v>189</v>
      </c>
      <c r="E4" s="27" t="s">
        <v>190</v>
      </c>
      <c r="F4" s="27" t="s">
        <v>193</v>
      </c>
      <c r="G4" s="27">
        <v>32</v>
      </c>
      <c r="H4" s="27"/>
      <c r="I4" s="33"/>
    </row>
    <row r="5" spans="1:10" ht="18.75" customHeight="1">
      <c r="A5" s="27">
        <v>2</v>
      </c>
      <c r="B5" s="36" t="s">
        <v>260</v>
      </c>
      <c r="C5" s="33" t="s">
        <v>261</v>
      </c>
      <c r="D5" s="67"/>
      <c r="E5" s="27" t="s">
        <v>190</v>
      </c>
      <c r="F5" s="27" t="s">
        <v>193</v>
      </c>
      <c r="G5" s="27">
        <v>32</v>
      </c>
      <c r="H5" s="27"/>
      <c r="I5" s="33" t="s">
        <v>262</v>
      </c>
    </row>
    <row r="6" spans="1:10" ht="18.75" customHeight="1">
      <c r="A6" s="72">
        <v>3</v>
      </c>
      <c r="B6" s="63" t="s">
        <v>263</v>
      </c>
      <c r="C6" s="49" t="s">
        <v>264</v>
      </c>
      <c r="D6" s="73"/>
      <c r="E6" s="72" t="s">
        <v>190</v>
      </c>
      <c r="F6" s="72" t="s">
        <v>193</v>
      </c>
      <c r="G6" s="72">
        <v>8</v>
      </c>
      <c r="H6" s="72">
        <v>1</v>
      </c>
      <c r="I6" s="49"/>
    </row>
    <row r="7" spans="1:10" ht="18.75" customHeight="1">
      <c r="A7" s="72">
        <v>4</v>
      </c>
      <c r="B7" s="64" t="s">
        <v>265</v>
      </c>
      <c r="C7" s="45" t="s">
        <v>266</v>
      </c>
      <c r="D7" s="46"/>
      <c r="E7" s="46"/>
      <c r="F7" s="46" t="s">
        <v>72</v>
      </c>
      <c r="G7" s="46">
        <v>24</v>
      </c>
      <c r="H7" s="46"/>
      <c r="I7" s="45"/>
    </row>
    <row r="8" spans="1:10" ht="18.75" customHeight="1">
      <c r="A8" s="74">
        <v>5</v>
      </c>
      <c r="B8" s="64" t="s">
        <v>267</v>
      </c>
      <c r="C8" s="45" t="s">
        <v>268</v>
      </c>
      <c r="D8" s="46"/>
      <c r="E8" s="46"/>
      <c r="F8" s="46" t="s">
        <v>72</v>
      </c>
      <c r="G8" s="46">
        <v>8</v>
      </c>
      <c r="H8" s="46"/>
      <c r="I8" s="45"/>
    </row>
    <row r="9" spans="1:10" ht="18.75" customHeight="1">
      <c r="A9" s="74">
        <v>6</v>
      </c>
      <c r="B9" s="64" t="s">
        <v>269</v>
      </c>
      <c r="C9" s="45" t="s">
        <v>270</v>
      </c>
      <c r="D9" s="46"/>
      <c r="E9" s="46"/>
      <c r="F9" s="46" t="s">
        <v>72</v>
      </c>
      <c r="G9" s="46">
        <v>24</v>
      </c>
      <c r="H9" s="46"/>
      <c r="I9" s="45"/>
    </row>
    <row r="10" spans="1:10" ht="18.75" customHeight="1">
      <c r="A10" s="74">
        <v>7</v>
      </c>
      <c r="B10" s="64" t="s">
        <v>81</v>
      </c>
      <c r="C10" s="45" t="s">
        <v>271</v>
      </c>
      <c r="D10" s="46"/>
      <c r="E10" s="46" t="s">
        <v>190</v>
      </c>
      <c r="F10" s="46" t="s">
        <v>72</v>
      </c>
      <c r="G10" s="46">
        <v>32</v>
      </c>
      <c r="H10" s="46"/>
      <c r="I10" s="45"/>
    </row>
    <row r="11" spans="1:10" s="26" customFormat="1" ht="17.25" customHeight="1">
      <c r="A11" s="74">
        <v>8</v>
      </c>
      <c r="B11" s="64" t="s">
        <v>84</v>
      </c>
      <c r="C11" s="45" t="s">
        <v>85</v>
      </c>
      <c r="D11" s="46"/>
      <c r="E11" s="46" t="s">
        <v>190</v>
      </c>
      <c r="F11" s="75" t="s">
        <v>272</v>
      </c>
      <c r="G11" s="46"/>
      <c r="H11" s="46"/>
      <c r="I11" s="76"/>
    </row>
    <row r="12" spans="1:10" s="26" customFormat="1" ht="15.75" customHeight="1">
      <c r="A12" s="72">
        <v>9</v>
      </c>
      <c r="B12" s="65" t="s">
        <v>86</v>
      </c>
      <c r="C12" s="39" t="s">
        <v>87</v>
      </c>
      <c r="D12" s="40"/>
      <c r="E12" s="40" t="s">
        <v>190</v>
      </c>
      <c r="F12" s="40" t="s">
        <v>72</v>
      </c>
      <c r="G12" s="40">
        <v>32</v>
      </c>
      <c r="H12" s="40"/>
      <c r="I12" s="69"/>
    </row>
    <row r="13" spans="1:10" s="26" customFormat="1" ht="18.75" customHeight="1">
      <c r="A13" s="46">
        <v>10</v>
      </c>
      <c r="B13" s="66" t="s">
        <v>88</v>
      </c>
      <c r="C13" s="33" t="s">
        <v>89</v>
      </c>
      <c r="D13" s="27"/>
      <c r="E13" s="27" t="s">
        <v>190</v>
      </c>
      <c r="F13" s="71" t="s">
        <v>97</v>
      </c>
      <c r="G13" s="27"/>
      <c r="H13" s="27"/>
      <c r="I13" s="70"/>
    </row>
    <row r="14" spans="1:10" s="26" customFormat="1"/>
    <row r="15" spans="1:10" s="26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34.375" customWidth="1"/>
  </cols>
  <sheetData>
    <row r="1" spans="1:5" ht="21" customHeight="1">
      <c r="A1" s="5" t="s">
        <v>47</v>
      </c>
      <c r="B1" s="5" t="s">
        <v>49</v>
      </c>
      <c r="C1" s="5" t="s">
        <v>50</v>
      </c>
      <c r="D1" s="5" t="s">
        <v>48</v>
      </c>
      <c r="E1" s="5" t="s">
        <v>15</v>
      </c>
    </row>
    <row r="2" spans="1:5" ht="18" customHeight="1">
      <c r="A2" s="6">
        <v>1</v>
      </c>
      <c r="B2" s="30" t="s">
        <v>58</v>
      </c>
      <c r="C2" s="6" t="s">
        <v>120</v>
      </c>
      <c r="D2" s="4" t="str">
        <f>[1]sys_user!C2</f>
        <v>系统用户表</v>
      </c>
      <c r="E2" s="4"/>
    </row>
    <row r="3" spans="1:5" ht="18" customHeight="1">
      <c r="A3" s="6">
        <v>2</v>
      </c>
      <c r="B3" s="30" t="s">
        <v>79</v>
      </c>
      <c r="C3" s="6" t="s">
        <v>120</v>
      </c>
      <c r="D3" s="4" t="str">
        <f>[1]sys_role!C2</f>
        <v>角色表</v>
      </c>
      <c r="E3" s="4"/>
    </row>
    <row r="4" spans="1:5" ht="18" customHeight="1">
      <c r="A4" s="6">
        <v>3</v>
      </c>
      <c r="B4" s="30" t="s">
        <v>165</v>
      </c>
      <c r="C4" s="6" t="s">
        <v>120</v>
      </c>
      <c r="D4" s="4" t="str">
        <f>[1]sys_menu!C2</f>
        <v>系统功能表（菜单、功能）</v>
      </c>
      <c r="E4" s="4"/>
    </row>
    <row r="5" spans="1:5" ht="18" customHeight="1">
      <c r="A5" s="6">
        <v>4</v>
      </c>
      <c r="B5" s="30" t="s">
        <v>119</v>
      </c>
      <c r="C5" s="6" t="s">
        <v>120</v>
      </c>
      <c r="D5" s="4" t="str">
        <f>[1]sys_user_role!C2</f>
        <v>用户-角色关联关系表</v>
      </c>
      <c r="E5" s="4"/>
    </row>
    <row r="6" spans="1:5" ht="18" customHeight="1">
      <c r="A6" s="6">
        <v>5</v>
      </c>
      <c r="B6" s="30" t="s">
        <v>142</v>
      </c>
      <c r="C6" s="6" t="s">
        <v>120</v>
      </c>
      <c r="D6" s="4" t="str">
        <f>[1]sys_role_menu!C2</f>
        <v>角色-菜单关联关系表</v>
      </c>
      <c r="E6" s="4"/>
    </row>
    <row r="7" spans="1:5" ht="18" customHeight="1">
      <c r="A7" s="6">
        <v>6</v>
      </c>
      <c r="B7" s="30" t="s">
        <v>158</v>
      </c>
      <c r="C7" s="6" t="s">
        <v>120</v>
      </c>
      <c r="D7" s="4" t="str">
        <f>[1]sys_office!C2</f>
        <v>机构-公司-部门表</v>
      </c>
      <c r="E7" s="4"/>
    </row>
    <row r="8" spans="1:5" ht="18" customHeight="1">
      <c r="A8" s="6">
        <v>7</v>
      </c>
      <c r="B8" s="30" t="s">
        <v>127</v>
      </c>
      <c r="C8" s="6" t="s">
        <v>120</v>
      </c>
      <c r="D8" s="4" t="str">
        <f>[1]sys_role_office!C2</f>
        <v>角色-机构关联关系表</v>
      </c>
      <c r="E8" s="4"/>
    </row>
    <row r="9" spans="1:5" ht="18" customHeight="1">
      <c r="A9" s="6">
        <v>8</v>
      </c>
      <c r="B9" s="30" t="s">
        <v>368</v>
      </c>
      <c r="C9" s="6" t="s">
        <v>120</v>
      </c>
      <c r="D9" s="4" t="str">
        <f>[1]sys_dict!C2</f>
        <v>系统数据字典</v>
      </c>
      <c r="E9" s="4"/>
    </row>
    <row r="10" spans="1:5" ht="18" customHeight="1">
      <c r="A10" s="6">
        <v>9</v>
      </c>
      <c r="B10" s="30" t="s">
        <v>119</v>
      </c>
      <c r="C10" s="6" t="s">
        <v>120</v>
      </c>
      <c r="D10" s="4"/>
      <c r="E10" s="4"/>
    </row>
    <row r="11" spans="1:5" ht="18" customHeight="1">
      <c r="A11" s="6">
        <v>10</v>
      </c>
      <c r="B11" s="30" t="s">
        <v>119</v>
      </c>
      <c r="C11" s="6" t="s">
        <v>120</v>
      </c>
      <c r="D11" s="4" t="str">
        <f>[1]sys_log!C2</f>
        <v>系统操作日志监控</v>
      </c>
      <c r="E11" s="4"/>
    </row>
    <row r="12" spans="1:5" ht="18" customHeight="1">
      <c r="A12" s="6">
        <v>11</v>
      </c>
      <c r="B12" s="30" t="s">
        <v>119</v>
      </c>
      <c r="C12" s="6" t="s">
        <v>120</v>
      </c>
      <c r="D12" s="4"/>
      <c r="E12" s="4"/>
    </row>
    <row r="13" spans="1:5" ht="18" customHeight="1">
      <c r="A13" s="6">
        <v>12</v>
      </c>
      <c r="B13" s="30" t="s">
        <v>119</v>
      </c>
      <c r="C13" s="6" t="s">
        <v>120</v>
      </c>
      <c r="D13" s="4"/>
      <c r="E13" s="4"/>
    </row>
    <row r="14" spans="1:5" ht="18" customHeight="1">
      <c r="A14" s="6">
        <v>13</v>
      </c>
      <c r="B14" s="30" t="s">
        <v>119</v>
      </c>
      <c r="C14" s="6" t="s">
        <v>120</v>
      </c>
      <c r="D14" s="4"/>
      <c r="E14" s="4"/>
    </row>
    <row r="15" spans="1:5" ht="18" customHeight="1">
      <c r="A15" s="6">
        <v>14</v>
      </c>
      <c r="B15" s="30" t="s">
        <v>119</v>
      </c>
      <c r="C15" s="6" t="s">
        <v>120</v>
      </c>
      <c r="D15" s="4"/>
      <c r="E15" s="4"/>
    </row>
    <row r="16" spans="1:5" ht="18" customHeight="1">
      <c r="A16" s="6">
        <v>15</v>
      </c>
      <c r="B16" s="30" t="s">
        <v>119</v>
      </c>
      <c r="C16" s="6" t="s">
        <v>120</v>
      </c>
      <c r="D16" s="4"/>
      <c r="E16" s="4"/>
    </row>
    <row r="17" spans="1:5" ht="18" customHeight="1">
      <c r="A17" s="6">
        <v>16</v>
      </c>
      <c r="B17" s="30" t="s">
        <v>119</v>
      </c>
      <c r="C17" s="6" t="s">
        <v>120</v>
      </c>
      <c r="D17" s="4"/>
      <c r="E17" s="4"/>
    </row>
    <row r="18" spans="1:5" ht="18" customHeight="1">
      <c r="A18" s="6">
        <v>17</v>
      </c>
      <c r="B18" s="30" t="s">
        <v>119</v>
      </c>
      <c r="C18" s="6" t="s">
        <v>120</v>
      </c>
      <c r="D18" s="4"/>
      <c r="E18" s="4"/>
    </row>
    <row r="19" spans="1:5" ht="18" customHeight="1">
      <c r="A19" s="6">
        <v>18</v>
      </c>
      <c r="B19" s="30" t="s">
        <v>119</v>
      </c>
      <c r="C19" s="6" t="s">
        <v>120</v>
      </c>
      <c r="D19" s="4"/>
      <c r="E19" s="4"/>
    </row>
    <row r="20" spans="1:5" ht="18" customHeight="1">
      <c r="A20" s="6">
        <v>19</v>
      </c>
      <c r="B20" s="30" t="s">
        <v>119</v>
      </c>
      <c r="C20" s="6" t="s">
        <v>120</v>
      </c>
      <c r="D20" s="4"/>
      <c r="E20" s="4"/>
    </row>
    <row r="21" spans="1:5" ht="18" customHeight="1">
      <c r="A21" s="6">
        <v>20</v>
      </c>
      <c r="B21" s="30" t="s">
        <v>119</v>
      </c>
      <c r="C21" s="6" t="s">
        <v>120</v>
      </c>
      <c r="D21" s="4"/>
      <c r="E21" s="4"/>
    </row>
    <row r="22" spans="1:5" ht="18" customHeight="1">
      <c r="A22" s="6">
        <v>21</v>
      </c>
      <c r="B22" s="30" t="s">
        <v>119</v>
      </c>
      <c r="C22" s="6" t="s">
        <v>120</v>
      </c>
      <c r="D22" s="4"/>
      <c r="E22" s="4"/>
    </row>
    <row r="23" spans="1:5" ht="18" customHeight="1">
      <c r="A23" s="6">
        <v>22</v>
      </c>
      <c r="B23" s="30" t="s">
        <v>119</v>
      </c>
      <c r="C23" s="6" t="s">
        <v>120</v>
      </c>
      <c r="D23" s="4"/>
      <c r="E23" s="4"/>
    </row>
    <row r="24" spans="1:5" ht="18" customHeight="1">
      <c r="A24" s="6">
        <v>23</v>
      </c>
      <c r="B24" s="30" t="s">
        <v>119</v>
      </c>
      <c r="C24" s="6" t="s">
        <v>120</v>
      </c>
      <c r="D24" s="4"/>
      <c r="E24" s="4"/>
    </row>
  </sheetData>
  <phoneticPr fontId="1" type="noConversion"/>
  <hyperlinks>
    <hyperlink ref="B2" location="mall_goods_info!A1" display="mall_goods_info"/>
    <hyperlink ref="B3" location="sys_role!A1" display="sys_role"/>
    <hyperlink ref="B4" location="sys_menu!A1" display="sys_menu"/>
    <hyperlink ref="B5:B12" location="sys_menu!A1" display="sys_menu"/>
    <hyperlink ref="B13" location="sys_menu!A1" display="sys_menu"/>
    <hyperlink ref="B14" location="sys_menu!A1" display="sys_menu"/>
    <hyperlink ref="B15" location="sys_menu!A1" display="sys_menu"/>
    <hyperlink ref="B16" location="sys_menu!A1" display="sys_menu"/>
    <hyperlink ref="B17" location="sys_menu!A1" display="sys_menu"/>
    <hyperlink ref="B18" location="sys_menu!A1" display="sys_menu"/>
    <hyperlink ref="B19" location="sys_menu!A1" display="sys_menu"/>
    <hyperlink ref="B20" location="sys_menu!A1" display="sys_menu"/>
    <hyperlink ref="B21" location="sys_menu!A1" display="sys_menu"/>
    <hyperlink ref="B22" location="sys_menu!A1" display="sys_menu"/>
    <hyperlink ref="B23" location="sys_menu!A1" display="sys_menu"/>
    <hyperlink ref="B24" location="sys_menu!A1" display="sys_menu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5.25" bestFit="1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21" customHeight="1" thickBot="1">
      <c r="A1" s="95" t="s">
        <v>173</v>
      </c>
      <c r="B1" s="96"/>
      <c r="C1" s="97" t="s">
        <v>273</v>
      </c>
      <c r="D1" s="98"/>
      <c r="E1" s="98"/>
      <c r="F1" s="98"/>
      <c r="G1" s="98"/>
      <c r="H1" s="98"/>
      <c r="I1" s="99"/>
    </row>
    <row r="2" spans="1:10" ht="21" customHeight="1" thickBot="1">
      <c r="A2" s="95" t="s">
        <v>252</v>
      </c>
      <c r="B2" s="96"/>
      <c r="C2" s="100" t="s">
        <v>274</v>
      </c>
      <c r="D2" s="98"/>
      <c r="E2" s="98"/>
      <c r="F2" s="98"/>
      <c r="G2" s="98"/>
      <c r="H2" s="98"/>
      <c r="I2" s="99"/>
    </row>
    <row r="3" spans="1:10" ht="30">
      <c r="A3" s="28" t="s">
        <v>178</v>
      </c>
      <c r="B3" s="28" t="s">
        <v>6</v>
      </c>
      <c r="C3" s="28" t="s">
        <v>180</v>
      </c>
      <c r="D3" s="28" t="s">
        <v>181</v>
      </c>
      <c r="E3" s="28" t="s">
        <v>56</v>
      </c>
      <c r="F3" s="28" t="s">
        <v>183</v>
      </c>
      <c r="G3" s="28" t="s">
        <v>184</v>
      </c>
      <c r="H3" s="28" t="s">
        <v>8</v>
      </c>
      <c r="I3" s="28" t="s">
        <v>186</v>
      </c>
      <c r="J3" s="29" t="s">
        <v>254</v>
      </c>
    </row>
    <row r="4" spans="1:10" ht="18.75" customHeight="1">
      <c r="A4" s="27">
        <v>1</v>
      </c>
      <c r="B4" s="36" t="s">
        <v>275</v>
      </c>
      <c r="C4" s="33" t="s">
        <v>276</v>
      </c>
      <c r="D4" s="67" t="s">
        <v>33</v>
      </c>
      <c r="E4" s="27" t="s">
        <v>31</v>
      </c>
      <c r="F4" s="27" t="s">
        <v>193</v>
      </c>
      <c r="G4" s="27">
        <v>32</v>
      </c>
      <c r="H4" s="27"/>
      <c r="I4" s="32" t="s">
        <v>277</v>
      </c>
    </row>
    <row r="5" spans="1:10" ht="18.75" customHeight="1">
      <c r="A5" s="27">
        <v>2</v>
      </c>
      <c r="B5" s="63" t="s">
        <v>240</v>
      </c>
      <c r="C5" s="49" t="s">
        <v>278</v>
      </c>
      <c r="D5" s="73" t="s">
        <v>33</v>
      </c>
      <c r="E5" s="72" t="s">
        <v>189</v>
      </c>
      <c r="F5" s="72" t="s">
        <v>193</v>
      </c>
      <c r="G5" s="27">
        <v>32</v>
      </c>
      <c r="H5" s="72"/>
      <c r="I5" s="77" t="s">
        <v>279</v>
      </c>
    </row>
    <row r="6" spans="1:10" ht="18.75" customHeight="1">
      <c r="A6" s="27">
        <v>3</v>
      </c>
      <c r="B6" s="64" t="s">
        <v>243</v>
      </c>
      <c r="C6" s="45" t="s">
        <v>280</v>
      </c>
      <c r="D6" s="46"/>
      <c r="E6" s="46" t="s">
        <v>33</v>
      </c>
      <c r="F6" s="46" t="s">
        <v>72</v>
      </c>
      <c r="G6" s="46">
        <v>24</v>
      </c>
      <c r="H6" s="46"/>
      <c r="I6" s="77" t="s">
        <v>281</v>
      </c>
    </row>
    <row r="7" spans="1:10" ht="18.75" customHeight="1">
      <c r="A7" s="27">
        <v>4</v>
      </c>
      <c r="B7" s="64" t="s">
        <v>282</v>
      </c>
      <c r="C7" s="45" t="s">
        <v>283</v>
      </c>
      <c r="D7" s="46"/>
      <c r="E7" s="46" t="s">
        <v>189</v>
      </c>
      <c r="F7" s="46" t="s">
        <v>72</v>
      </c>
      <c r="G7" s="46">
        <v>64</v>
      </c>
      <c r="H7" s="46"/>
      <c r="I7" s="64" t="s">
        <v>284</v>
      </c>
    </row>
    <row r="8" spans="1:10" ht="18.75" customHeight="1">
      <c r="A8" s="27">
        <v>5</v>
      </c>
      <c r="B8" s="64" t="s">
        <v>81</v>
      </c>
      <c r="C8" s="45" t="s">
        <v>271</v>
      </c>
      <c r="D8" s="46"/>
      <c r="E8" s="46" t="s">
        <v>190</v>
      </c>
      <c r="F8" s="46" t="s">
        <v>72</v>
      </c>
      <c r="G8" s="46">
        <v>32</v>
      </c>
      <c r="H8" s="46"/>
      <c r="I8" s="64"/>
    </row>
    <row r="9" spans="1:10" s="26" customFormat="1" ht="17.25" customHeight="1">
      <c r="A9" s="27">
        <v>6</v>
      </c>
      <c r="B9" s="64" t="s">
        <v>84</v>
      </c>
      <c r="C9" s="45" t="s">
        <v>85</v>
      </c>
      <c r="D9" s="46"/>
      <c r="E9" s="46" t="s">
        <v>190</v>
      </c>
      <c r="F9" s="75" t="s">
        <v>272</v>
      </c>
      <c r="G9" s="46"/>
      <c r="H9" s="46"/>
      <c r="I9" s="78"/>
      <c r="J9"/>
    </row>
    <row r="10" spans="1:10" s="26" customFormat="1" ht="15.75" customHeight="1">
      <c r="A10" s="27">
        <v>7</v>
      </c>
      <c r="B10" s="65" t="s">
        <v>86</v>
      </c>
      <c r="C10" s="39" t="s">
        <v>87</v>
      </c>
      <c r="D10" s="40"/>
      <c r="E10" s="40" t="s">
        <v>31</v>
      </c>
      <c r="F10" s="40" t="s">
        <v>72</v>
      </c>
      <c r="G10" s="40">
        <v>32</v>
      </c>
      <c r="H10" s="40"/>
      <c r="I10" s="79"/>
      <c r="J10"/>
    </row>
    <row r="11" spans="1:10" s="26" customFormat="1" ht="18.75" customHeight="1">
      <c r="A11" s="27">
        <v>8</v>
      </c>
      <c r="B11" s="66" t="s">
        <v>88</v>
      </c>
      <c r="C11" s="33" t="s">
        <v>89</v>
      </c>
      <c r="D11" s="27"/>
      <c r="E11" s="27" t="s">
        <v>190</v>
      </c>
      <c r="F11" s="71" t="s">
        <v>97</v>
      </c>
      <c r="G11" s="27"/>
      <c r="H11" s="27"/>
      <c r="I11" s="80"/>
      <c r="J11"/>
    </row>
    <row r="12" spans="1:10" s="26" customFormat="1">
      <c r="A12"/>
      <c r="B12"/>
      <c r="C12"/>
      <c r="D12"/>
      <c r="E12"/>
      <c r="F12"/>
      <c r="G12"/>
      <c r="H12"/>
      <c r="I12"/>
      <c r="J12"/>
    </row>
    <row r="13" spans="1:10" s="26" customFormat="1">
      <c r="A13"/>
      <c r="B13"/>
      <c r="C13"/>
      <c r="D13"/>
      <c r="E13"/>
      <c r="F13"/>
      <c r="G13"/>
      <c r="H13"/>
      <c r="I13"/>
      <c r="J1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4"/>
  <sheetViews>
    <sheetView topLeftCell="A10" workbookViewId="0">
      <selection activeCell="A24" sqref="A24:XFD27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48.875" customWidth="1"/>
    <col min="10" max="10" width="28.5" customWidth="1"/>
  </cols>
  <sheetData>
    <row r="1" spans="1:10" ht="18.75" customHeight="1" thickBot="1">
      <c r="A1" s="95" t="s">
        <v>54</v>
      </c>
      <c r="B1" s="96"/>
      <c r="C1" s="97" t="s">
        <v>58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55</v>
      </c>
      <c r="B2" s="96"/>
      <c r="C2" s="100" t="s">
        <v>59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23</v>
      </c>
      <c r="B3" s="28" t="s">
        <v>34</v>
      </c>
      <c r="C3" s="28" t="s">
        <v>2</v>
      </c>
      <c r="D3" s="28" t="s">
        <v>35</v>
      </c>
      <c r="E3" s="28" t="s">
        <v>56</v>
      </c>
      <c r="F3" s="28" t="s">
        <v>0</v>
      </c>
      <c r="G3" s="28" t="s">
        <v>36</v>
      </c>
      <c r="H3" s="28" t="s">
        <v>37</v>
      </c>
      <c r="I3" s="28" t="s">
        <v>38</v>
      </c>
      <c r="J3" s="60" t="str">
        <f>"CREATE TABLE " &amp; C1 &amp; " ("</f>
        <v>CREATE TABLE mall_goods_info (</v>
      </c>
    </row>
    <row r="4" spans="1:10" ht="18.75" customHeight="1">
      <c r="A4" s="1">
        <v>1</v>
      </c>
      <c r="B4" s="12" t="s">
        <v>52</v>
      </c>
      <c r="C4" s="33" t="s">
        <v>141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33" t="s">
        <v>164</v>
      </c>
      <c r="J4" s="60" t="str">
        <f t="shared" ref="J4:J27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'商品编号(rst-mall商城内部编号)',</v>
      </c>
    </row>
    <row r="5" spans="1:10" ht="18.75" customHeight="1">
      <c r="A5" s="1">
        <v>2</v>
      </c>
      <c r="B5" s="12" t="s">
        <v>57</v>
      </c>
      <c r="C5" s="33" t="s">
        <v>68</v>
      </c>
      <c r="D5" s="13"/>
      <c r="E5" s="1" t="s">
        <v>11</v>
      </c>
      <c r="F5" s="1" t="s">
        <v>60</v>
      </c>
      <c r="G5" s="1">
        <v>64</v>
      </c>
      <c r="H5" s="1"/>
      <c r="I5" s="33"/>
      <c r="J5" s="60" t="str">
        <f t="shared" si="0"/>
        <v>goods_names varchar(64) NOT NULL COMMENT '商品名称',</v>
      </c>
    </row>
    <row r="6" spans="1:10" ht="18.75" customHeight="1">
      <c r="A6" s="1">
        <v>3</v>
      </c>
      <c r="B6" s="12" t="s">
        <v>325</v>
      </c>
      <c r="C6" s="33" t="s">
        <v>75</v>
      </c>
      <c r="D6" s="13"/>
      <c r="E6" s="1" t="s">
        <v>11</v>
      </c>
      <c r="F6" s="1" t="s">
        <v>60</v>
      </c>
      <c r="G6" s="1">
        <v>32</v>
      </c>
      <c r="H6" s="1"/>
      <c r="I6" s="33" t="s">
        <v>326</v>
      </c>
      <c r="J6" s="60" t="str">
        <f t="shared" si="0"/>
        <v>goods_type_id varchar(32) NOT NULL COMMENT '商品类别',</v>
      </c>
    </row>
    <row r="7" spans="1:10" ht="18.75" customHeight="1">
      <c r="A7" s="1">
        <v>4</v>
      </c>
      <c r="B7" s="12" t="s">
        <v>69</v>
      </c>
      <c r="C7" s="33" t="s">
        <v>70</v>
      </c>
      <c r="D7" s="13"/>
      <c r="E7" s="1" t="s">
        <v>11</v>
      </c>
      <c r="F7" s="1" t="s">
        <v>60</v>
      </c>
      <c r="G7" s="1">
        <v>24</v>
      </c>
      <c r="H7" s="1"/>
      <c r="I7" s="33" t="s">
        <v>159</v>
      </c>
      <c r="J7" s="60" t="str">
        <f t="shared" si="0"/>
        <v>goods_code varchar(24) NOT NULL COMMENT '商品编码',</v>
      </c>
    </row>
    <row r="8" spans="1:10" ht="18.75" customHeight="1">
      <c r="A8" s="1">
        <v>5</v>
      </c>
      <c r="B8" s="12" t="s">
        <v>71</v>
      </c>
      <c r="C8" s="33" t="s">
        <v>73</v>
      </c>
      <c r="D8" s="13"/>
      <c r="E8" s="1" t="s">
        <v>10</v>
      </c>
      <c r="F8" s="1" t="s">
        <v>60</v>
      </c>
      <c r="G8" s="1">
        <v>128</v>
      </c>
      <c r="H8" s="1"/>
      <c r="I8" s="33"/>
      <c r="J8" s="60" t="str">
        <f t="shared" si="0"/>
        <v>goods_desc varchar(128) COMMENT '商品描述',</v>
      </c>
    </row>
    <row r="9" spans="1:10" ht="18.75" customHeight="1">
      <c r="A9" s="1">
        <v>6</v>
      </c>
      <c r="B9" s="12" t="s">
        <v>76</v>
      </c>
      <c r="C9" s="33" t="s">
        <v>77</v>
      </c>
      <c r="D9" s="13"/>
      <c r="E9" s="1" t="s">
        <v>11</v>
      </c>
      <c r="F9" s="1" t="s">
        <v>63</v>
      </c>
      <c r="G9" s="1">
        <v>1</v>
      </c>
      <c r="H9" s="1">
        <v>0</v>
      </c>
      <c r="I9" s="33" t="s">
        <v>160</v>
      </c>
      <c r="J9" s="60" t="str">
        <f t="shared" si="0"/>
        <v>is_self char(1) NOT NULL DEFAULT 0 COMMENT '是否自营商品',</v>
      </c>
    </row>
    <row r="10" spans="1:10" ht="18.75" customHeight="1">
      <c r="A10" s="1">
        <v>7</v>
      </c>
      <c r="B10" s="12" t="s">
        <v>101</v>
      </c>
      <c r="C10" s="33" t="s">
        <v>102</v>
      </c>
      <c r="D10" s="13"/>
      <c r="E10" s="1" t="s">
        <v>103</v>
      </c>
      <c r="F10" s="1" t="s">
        <v>104</v>
      </c>
      <c r="G10" s="1">
        <v>1</v>
      </c>
      <c r="H10" s="1">
        <v>0</v>
      </c>
      <c r="I10" s="33" t="s">
        <v>161</v>
      </c>
      <c r="J10" s="60" t="str">
        <f t="shared" si="0"/>
        <v>is_sales char(1) NOT NULL DEFAULT 0 COMMENT '是否展示销量',</v>
      </c>
    </row>
    <row r="11" spans="1:10" ht="18.75" customHeight="1">
      <c r="A11" s="1">
        <v>8</v>
      </c>
      <c r="B11" s="12" t="s">
        <v>107</v>
      </c>
      <c r="C11" s="33" t="s">
        <v>105</v>
      </c>
      <c r="D11" s="13"/>
      <c r="E11" s="1" t="s">
        <v>103</v>
      </c>
      <c r="F11" s="1" t="s">
        <v>63</v>
      </c>
      <c r="G11" s="1">
        <v>1</v>
      </c>
      <c r="H11" s="1">
        <v>0</v>
      </c>
      <c r="I11" s="33" t="s">
        <v>162</v>
      </c>
      <c r="J11" s="60" t="str">
        <f t="shared" si="0"/>
        <v>is_integral char(1) NOT NULL DEFAULT 0 COMMENT '是否支持积分抵扣',</v>
      </c>
    </row>
    <row r="12" spans="1:10" ht="18.75" customHeight="1">
      <c r="A12" s="1">
        <v>9</v>
      </c>
      <c r="B12" s="12" t="s">
        <v>110</v>
      </c>
      <c r="C12" s="33" t="s">
        <v>111</v>
      </c>
      <c r="D12" s="13"/>
      <c r="E12" s="1" t="s">
        <v>103</v>
      </c>
      <c r="F12" s="1" t="s">
        <v>63</v>
      </c>
      <c r="G12" s="1">
        <v>1</v>
      </c>
      <c r="H12" s="1">
        <v>0</v>
      </c>
      <c r="I12" s="33" t="s">
        <v>106</v>
      </c>
      <c r="J12" s="60" t="str">
        <f t="shared" si="0"/>
        <v>is_cash char(1) NOT NULL DEFAULT 0 COMMENT '是否支持现金券',</v>
      </c>
    </row>
    <row r="13" spans="1:10" ht="18.75" customHeight="1">
      <c r="A13" s="1">
        <v>10</v>
      </c>
      <c r="B13" s="48" t="s">
        <v>108</v>
      </c>
      <c r="C13" s="49" t="s">
        <v>22</v>
      </c>
      <c r="D13" s="37"/>
      <c r="E13" s="38" t="s">
        <v>103</v>
      </c>
      <c r="F13" s="38" t="s">
        <v>63</v>
      </c>
      <c r="G13" s="38">
        <v>1</v>
      </c>
      <c r="H13" s="38">
        <v>0</v>
      </c>
      <c r="I13" s="33" t="s">
        <v>109</v>
      </c>
      <c r="J13" s="60" t="str">
        <f t="shared" si="0"/>
        <v>is_recommend char(1) NOT NULL DEFAULT 0 COMMENT '是否推荐',</v>
      </c>
    </row>
    <row r="14" spans="1:10" ht="18.75" customHeight="1">
      <c r="A14" s="1">
        <v>11</v>
      </c>
      <c r="B14" s="53" t="s">
        <v>121</v>
      </c>
      <c r="C14" s="45" t="s">
        <v>122</v>
      </c>
      <c r="D14" s="42"/>
      <c r="E14" s="42" t="s">
        <v>123</v>
      </c>
      <c r="F14" s="42" t="s">
        <v>124</v>
      </c>
      <c r="G14" s="42">
        <v>1</v>
      </c>
      <c r="H14" s="42">
        <v>0</v>
      </c>
      <c r="I14" s="33" t="s">
        <v>125</v>
      </c>
      <c r="J14" s="60" t="str">
        <f t="shared" si="0"/>
        <v>is_ad char(1) NOT NULL DEFAULT 0 COMMENT '是否支持投放广告',</v>
      </c>
    </row>
    <row r="15" spans="1:10" ht="18.75" customHeight="1">
      <c r="A15" s="1">
        <v>12</v>
      </c>
      <c r="B15" s="53" t="s">
        <v>62</v>
      </c>
      <c r="C15" s="45" t="s">
        <v>100</v>
      </c>
      <c r="D15" s="42"/>
      <c r="E15" s="42" t="s">
        <v>11</v>
      </c>
      <c r="F15" s="42" t="s">
        <v>63</v>
      </c>
      <c r="G15" s="42">
        <v>1</v>
      </c>
      <c r="H15" s="42">
        <v>0</v>
      </c>
      <c r="I15" s="33" t="s">
        <v>163</v>
      </c>
      <c r="J15" s="60" t="str">
        <f t="shared" si="0"/>
        <v>status char(1) NOT NULL DEFAULT 0 COMMENT '商品状态',</v>
      </c>
    </row>
    <row r="16" spans="1:10" ht="18.75" customHeight="1">
      <c r="A16" s="1">
        <v>13</v>
      </c>
      <c r="B16" s="12" t="s">
        <v>317</v>
      </c>
      <c r="C16" s="47" t="s">
        <v>318</v>
      </c>
      <c r="D16" s="42"/>
      <c r="E16" s="42" t="s">
        <v>190</v>
      </c>
      <c r="F16" s="42" t="s">
        <v>208</v>
      </c>
      <c r="G16" s="42">
        <v>1</v>
      </c>
      <c r="H16" s="42">
        <v>0</v>
      </c>
      <c r="I16" s="33" t="s">
        <v>321</v>
      </c>
      <c r="J16" s="60" t="str">
        <f t="shared" si="0"/>
        <v>is_post_free char(1) NOT NULL DEFAULT 0 COMMENT '是否包邮',</v>
      </c>
    </row>
    <row r="17" spans="1:14" ht="18.75" customHeight="1">
      <c r="A17" s="1">
        <v>14</v>
      </c>
      <c r="B17" s="12" t="s">
        <v>319</v>
      </c>
      <c r="C17" s="47" t="s">
        <v>261</v>
      </c>
      <c r="D17" s="42"/>
      <c r="E17" s="42" t="s">
        <v>189</v>
      </c>
      <c r="F17" s="42" t="s">
        <v>60</v>
      </c>
      <c r="G17" s="42">
        <v>32</v>
      </c>
      <c r="H17" s="42"/>
      <c r="I17" s="33" t="s">
        <v>323</v>
      </c>
      <c r="J17" s="60" t="str">
        <f t="shared" si="0"/>
        <v>freight_tmpl_id varchar(32) COMMENT '运费模板编号',</v>
      </c>
    </row>
    <row r="18" spans="1:14" ht="18.75" customHeight="1">
      <c r="A18" s="1">
        <v>15</v>
      </c>
      <c r="B18" s="12" t="s">
        <v>237</v>
      </c>
      <c r="C18" s="47" t="s">
        <v>320</v>
      </c>
      <c r="D18" s="42"/>
      <c r="E18" s="42" t="s">
        <v>33</v>
      </c>
      <c r="F18" s="42" t="s">
        <v>60</v>
      </c>
      <c r="G18" s="42">
        <v>32</v>
      </c>
      <c r="H18" s="42"/>
      <c r="I18" s="33" t="s">
        <v>324</v>
      </c>
      <c r="J18" s="60" t="str">
        <f t="shared" si="0"/>
        <v>area_tmpl_id varchar(32) COMMENT '配送区域编号',</v>
      </c>
    </row>
    <row r="19" spans="1:14" ht="18.75" customHeight="1">
      <c r="A19" s="1">
        <v>16</v>
      </c>
      <c r="B19" s="53" t="s">
        <v>112</v>
      </c>
      <c r="C19" s="45" t="s">
        <v>113</v>
      </c>
      <c r="D19" s="42"/>
      <c r="E19" s="42" t="s">
        <v>115</v>
      </c>
      <c r="F19" s="42" t="s">
        <v>60</v>
      </c>
      <c r="G19" s="42">
        <v>128</v>
      </c>
      <c r="H19" s="42"/>
      <c r="I19" s="33" t="s">
        <v>322</v>
      </c>
      <c r="J19" s="60" t="str">
        <f t="shared" si="0"/>
        <v>cover_url varchar(128) COMMENT '商品封面图片',</v>
      </c>
    </row>
    <row r="20" spans="1:14" ht="18.75" customHeight="1">
      <c r="A20" s="1">
        <v>17</v>
      </c>
      <c r="B20" s="53" t="s">
        <v>153</v>
      </c>
      <c r="C20" s="45" t="s">
        <v>114</v>
      </c>
      <c r="D20" s="42"/>
      <c r="E20" s="42" t="s">
        <v>115</v>
      </c>
      <c r="F20" s="42" t="s">
        <v>60</v>
      </c>
      <c r="G20" s="42">
        <v>128</v>
      </c>
      <c r="H20" s="42"/>
      <c r="I20" s="33"/>
      <c r="J20" s="60" t="str">
        <f t="shared" si="0"/>
        <v>pic_url varchar(128) COMMENT '商品轮播图片；第一张',</v>
      </c>
    </row>
    <row r="21" spans="1:14" ht="18.75" customHeight="1">
      <c r="A21" s="1">
        <v>18</v>
      </c>
      <c r="B21" s="50" t="s">
        <v>116</v>
      </c>
      <c r="C21" s="51" t="s">
        <v>117</v>
      </c>
      <c r="D21" s="52"/>
      <c r="E21" s="52" t="s">
        <v>103</v>
      </c>
      <c r="F21" s="52" t="s">
        <v>63</v>
      </c>
      <c r="G21" s="52">
        <v>1</v>
      </c>
      <c r="H21" s="52">
        <v>0</v>
      </c>
      <c r="I21" s="33" t="s">
        <v>118</v>
      </c>
      <c r="J21" s="60" t="str">
        <f t="shared" si="0"/>
        <v>attr_type char(1) NOT NULL DEFAULT 0 COMMENT '商品属性类型',</v>
      </c>
    </row>
    <row r="22" spans="1:14" ht="18.75" customHeight="1">
      <c r="A22" s="1">
        <v>19</v>
      </c>
      <c r="B22" s="12" t="s">
        <v>94</v>
      </c>
      <c r="C22" s="33" t="s">
        <v>96</v>
      </c>
      <c r="D22" s="42"/>
      <c r="E22" s="42" t="s">
        <v>10</v>
      </c>
      <c r="F22" s="43" t="s">
        <v>98</v>
      </c>
      <c r="G22" s="42"/>
      <c r="H22" s="42"/>
      <c r="I22" s="33"/>
      <c r="J22" s="60" t="str">
        <f t="shared" si="0"/>
        <v>online_time datetime DEFAULT CURRENT_datetime COMMENT '上架时间',</v>
      </c>
    </row>
    <row r="23" spans="1:14" ht="18.75" customHeight="1">
      <c r="A23" s="1">
        <v>20</v>
      </c>
      <c r="B23" s="12" t="s">
        <v>95</v>
      </c>
      <c r="C23" s="33" t="s">
        <v>99</v>
      </c>
      <c r="D23" s="42"/>
      <c r="E23" s="42" t="s">
        <v>10</v>
      </c>
      <c r="F23" s="43" t="s">
        <v>98</v>
      </c>
      <c r="G23" s="42"/>
      <c r="H23" s="42"/>
      <c r="I23" s="33"/>
      <c r="J23" s="60" t="str">
        <f t="shared" si="0"/>
        <v>offline_time datetime DEFAULT CURRENT_datetime COMMENT '下架时间',</v>
      </c>
    </row>
    <row r="24" spans="1:14" ht="18.75" customHeight="1">
      <c r="A24" s="1">
        <v>21</v>
      </c>
      <c r="B24" s="36" t="s">
        <v>81</v>
      </c>
      <c r="C24" s="45" t="s">
        <v>82</v>
      </c>
      <c r="D24" s="46"/>
      <c r="E24" s="46" t="s">
        <v>83</v>
      </c>
      <c r="F24" s="46" t="s">
        <v>72</v>
      </c>
      <c r="G24" s="46">
        <v>32</v>
      </c>
      <c r="H24" s="46"/>
      <c r="I24" s="33"/>
      <c r="J24" s="60" t="str">
        <f t="shared" si="0"/>
        <v>create_by varchar(32) NOT NULL COMMENT '创建者',</v>
      </c>
    </row>
    <row r="25" spans="1:14" s="26" customFormat="1" ht="17.25" customHeight="1">
      <c r="A25" s="1">
        <v>22</v>
      </c>
      <c r="B25" s="32" t="s">
        <v>84</v>
      </c>
      <c r="C25" s="39" t="s">
        <v>85</v>
      </c>
      <c r="D25" s="40"/>
      <c r="E25" s="40" t="s">
        <v>83</v>
      </c>
      <c r="F25" s="34" t="s">
        <v>98</v>
      </c>
      <c r="G25" s="40"/>
      <c r="H25" s="40"/>
      <c r="I25" s="33"/>
      <c r="J25" s="60" t="str">
        <f t="shared" si="0"/>
        <v>create_date datetime NOT NULL DEFAULT CURRENT_datetime COMMENT '创建时间',</v>
      </c>
      <c r="K25"/>
      <c r="L25"/>
      <c r="M25"/>
      <c r="N25"/>
    </row>
    <row r="26" spans="1:14" s="26" customFormat="1" ht="15.75" customHeight="1">
      <c r="A26" s="1">
        <v>23</v>
      </c>
      <c r="B26" s="32" t="s">
        <v>86</v>
      </c>
      <c r="C26" s="33" t="s">
        <v>87</v>
      </c>
      <c r="D26" s="27"/>
      <c r="E26" s="27" t="s">
        <v>83</v>
      </c>
      <c r="F26" s="27" t="s">
        <v>72</v>
      </c>
      <c r="G26" s="27">
        <v>32</v>
      </c>
      <c r="H26" s="27"/>
      <c r="I26" s="25"/>
      <c r="J26" s="60" t="str">
        <f t="shared" si="0"/>
        <v>update_by varchar(32) NOT NULL COMMENT '更新者',</v>
      </c>
      <c r="K26"/>
      <c r="L26"/>
      <c r="M26"/>
      <c r="N26"/>
    </row>
    <row r="27" spans="1:14" s="26" customFormat="1" ht="18.75" customHeight="1">
      <c r="A27" s="1">
        <v>24</v>
      </c>
      <c r="B27" s="32" t="s">
        <v>88</v>
      </c>
      <c r="C27" s="33" t="s">
        <v>89</v>
      </c>
      <c r="D27" s="27"/>
      <c r="E27" s="27" t="s">
        <v>83</v>
      </c>
      <c r="F27" s="35" t="s">
        <v>97</v>
      </c>
      <c r="G27" s="27"/>
      <c r="H27" s="27"/>
      <c r="I27" s="25"/>
      <c r="J27" s="60" t="str">
        <f t="shared" si="0"/>
        <v>update_date datetime NOT NULL DEFAULT CURRENT_datetime COMMENT '更新时间',</v>
      </c>
      <c r="K27"/>
      <c r="L27"/>
    </row>
    <row r="28" spans="1:14" s="26" customFormat="1" ht="15">
      <c r="A28"/>
      <c r="B28"/>
      <c r="C28"/>
      <c r="D28"/>
      <c r="E28"/>
      <c r="F28"/>
      <c r="G28"/>
      <c r="H28"/>
      <c r="I28"/>
      <c r="J28" s="62" t="str">
        <f>"PRIMARY KEY ("&amp;B4&amp;")"</f>
        <v>PRIMARY KEY (id)</v>
      </c>
      <c r="K28"/>
      <c r="L28"/>
    </row>
    <row r="29" spans="1:14" s="26" customFormat="1" ht="15">
      <c r="A29"/>
      <c r="B29"/>
      <c r="C29"/>
      <c r="D29" s="101" t="s">
        <v>333</v>
      </c>
      <c r="E29" s="101"/>
      <c r="F29"/>
      <c r="G29"/>
      <c r="H29"/>
      <c r="I29"/>
      <c r="J29" s="62" t="str">
        <f>") ENGINE=InnoDB"</f>
        <v>) ENGINE=InnoDB</v>
      </c>
      <c r="K29"/>
      <c r="L29"/>
    </row>
    <row r="30" spans="1:14" ht="15">
      <c r="J30" s="62" t="str">
        <f>"DEFAULT CHARACTER SET=UTF8 COLLATE=utf8_general_ci"</f>
        <v>DEFAULT CHARACTER SET=UTF8 COLLATE=utf8_general_ci</v>
      </c>
    </row>
    <row r="31" spans="1:14" ht="15.75" thickBot="1">
      <c r="J31" s="62" t="str">
        <f>"ROW_FORMAT=COMPACT;"</f>
        <v>ROW_FORMAT=COMPACT;</v>
      </c>
    </row>
    <row r="32" spans="1:14" ht="30">
      <c r="A32" s="28" t="s">
        <v>438</v>
      </c>
      <c r="B32" s="28" t="s">
        <v>439</v>
      </c>
      <c r="C32" s="28" t="s">
        <v>440</v>
      </c>
      <c r="D32" s="28" t="s">
        <v>441</v>
      </c>
      <c r="E32" s="28" t="s">
        <v>442</v>
      </c>
      <c r="F32" s="121" t="s">
        <v>443</v>
      </c>
      <c r="G32" s="122"/>
      <c r="H32" s="122"/>
      <c r="I32" s="123"/>
    </row>
    <row r="33" spans="1:10" ht="18.75" customHeight="1">
      <c r="A33" s="6">
        <v>1</v>
      </c>
      <c r="B33" s="32" t="s">
        <v>444</v>
      </c>
      <c r="C33" s="4"/>
      <c r="D33" s="4"/>
      <c r="E33" s="4"/>
      <c r="F33" s="124"/>
      <c r="G33" s="124"/>
      <c r="H33" s="124"/>
      <c r="I33" s="124"/>
      <c r="J33">
        <f>F33</f>
        <v>0</v>
      </c>
    </row>
    <row r="34" spans="1:10">
      <c r="J34">
        <f>F34</f>
        <v>0</v>
      </c>
    </row>
  </sheetData>
  <mergeCells count="8">
    <mergeCell ref="F32:I32"/>
    <mergeCell ref="F33:I33"/>
    <mergeCell ref="J1:J2"/>
    <mergeCell ref="A1:B1"/>
    <mergeCell ref="C1:I1"/>
    <mergeCell ref="A2:B2"/>
    <mergeCell ref="C2:I2"/>
    <mergeCell ref="D29:E29"/>
  </mergeCells>
  <phoneticPr fontId="1" type="noConversion"/>
  <hyperlinks>
    <hyperlink ref="D29:E29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C17" sqref="C17"/>
    </sheetView>
  </sheetViews>
  <sheetFormatPr defaultRowHeight="13.5"/>
  <cols>
    <col min="1" max="1" width="4.625" customWidth="1"/>
    <col min="2" max="2" width="22.5" customWidth="1"/>
    <col min="3" max="3" width="30" customWidth="1"/>
    <col min="4" max="4" width="9.625" bestFit="1" customWidth="1"/>
    <col min="5" max="5" width="8.25" customWidth="1"/>
    <col min="6" max="6" width="9.625" customWidth="1"/>
    <col min="7" max="7" width="8.5" bestFit="1" customWidth="1"/>
    <col min="8" max="8" width="9.625" bestFit="1" customWidth="1"/>
    <col min="9" max="9" width="37" customWidth="1"/>
    <col min="10" max="10" width="28.5" customWidth="1"/>
  </cols>
  <sheetData>
    <row r="1" spans="1:10" ht="18.75" customHeight="1" thickBot="1">
      <c r="A1" s="95" t="s">
        <v>4</v>
      </c>
      <c r="B1" s="96"/>
      <c r="C1" s="97" t="s">
        <v>79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3</v>
      </c>
      <c r="B2" s="96"/>
      <c r="C2" s="100" t="s">
        <v>80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60" t="str">
        <f>"CREATE TABLE " &amp; C1 &amp; " ("</f>
        <v>CREATE TABLE mall_goods_desc (</v>
      </c>
    </row>
    <row r="4" spans="1:10" ht="18.75" customHeight="1">
      <c r="A4" s="1">
        <v>1</v>
      </c>
      <c r="B4" s="36" t="s">
        <v>146</v>
      </c>
      <c r="C4" s="56" t="s">
        <v>53</v>
      </c>
      <c r="D4" s="67" t="s">
        <v>30</v>
      </c>
      <c r="E4" s="27" t="s">
        <v>11</v>
      </c>
      <c r="F4" s="27" t="s">
        <v>193</v>
      </c>
      <c r="G4" s="27">
        <v>32</v>
      </c>
      <c r="H4" s="27"/>
      <c r="I4" s="33" t="s">
        <v>194</v>
      </c>
      <c r="J4" s="60" t="str">
        <f t="shared" ref="J4:J5" si="0">B4&amp;" "&amp;IF(F4&lt;&gt;"datetime",F4&amp;"("&amp;G4&amp;")",F4)&amp;IF(E4="N"," NOT NULL","")&amp;IF(H4&lt;&gt;""," DEFAULT "&amp;H4,IF(F4&lt;&gt;"datetime",""," DEFAULT CURRENT_datetime"))&amp;" COMMENT '"&amp;C4&amp;"',"</f>
        <v>goods_id varchar(32) NOT NULL COMMENT '商品编号',</v>
      </c>
    </row>
    <row r="5" spans="1:10" ht="18.75" customHeight="1">
      <c r="A5" s="1">
        <v>2</v>
      </c>
      <c r="B5" s="36" t="s">
        <v>91</v>
      </c>
      <c r="C5" s="56" t="s">
        <v>450</v>
      </c>
      <c r="D5" s="67"/>
      <c r="E5" s="27" t="s">
        <v>11</v>
      </c>
      <c r="F5" s="27" t="s">
        <v>92</v>
      </c>
      <c r="G5" s="27"/>
      <c r="H5" s="27"/>
      <c r="I5" s="33" t="s">
        <v>451</v>
      </c>
      <c r="J5" s="60" t="str">
        <f t="shared" si="0"/>
        <v>goods_content text() NOT NULL COMMENT '商品详情内容',</v>
      </c>
    </row>
    <row r="6" spans="1:10" s="26" customFormat="1" ht="15">
      <c r="A6"/>
      <c r="B6"/>
      <c r="C6"/>
      <c r="D6"/>
      <c r="E6"/>
      <c r="F6"/>
      <c r="G6"/>
      <c r="H6"/>
      <c r="I6"/>
      <c r="J6" s="62" t="str">
        <f>"PRIMARY KEY ("&amp;B4&amp;")"</f>
        <v>PRIMARY KEY (goods_id)</v>
      </c>
    </row>
    <row r="7" spans="1:10" s="26" customFormat="1" ht="15">
      <c r="A7"/>
      <c r="B7"/>
      <c r="C7"/>
      <c r="D7"/>
      <c r="E7"/>
      <c r="F7"/>
      <c r="G7"/>
      <c r="H7"/>
      <c r="I7"/>
      <c r="J7" s="62" t="str">
        <f>") ENGINE=InnoDB"</f>
        <v>) ENGINE=InnoDB</v>
      </c>
    </row>
    <row r="8" spans="1:10" ht="15">
      <c r="D8" s="101" t="s">
        <v>333</v>
      </c>
      <c r="E8" s="101"/>
      <c r="J8" s="62" t="str">
        <f>"DEFAULT CHARACTER SET=UTF8 COLLATE=utf8_general_ci"</f>
        <v>DEFAULT CHARACTER SET=UTF8 COLLATE=utf8_general_ci</v>
      </c>
    </row>
    <row r="9" spans="1:10" ht="15.75" thickBot="1">
      <c r="J9" s="62" t="str">
        <f>"ROW_FORMAT=COMPACT;"</f>
        <v>ROW_FORMAT=COMPACT;</v>
      </c>
    </row>
    <row r="10" spans="1:10" ht="17.25" customHeight="1">
      <c r="A10" s="28" t="s">
        <v>438</v>
      </c>
      <c r="B10" s="28" t="s">
        <v>439</v>
      </c>
      <c r="C10" s="28" t="s">
        <v>440</v>
      </c>
      <c r="D10" s="28" t="s">
        <v>441</v>
      </c>
      <c r="E10" s="28" t="s">
        <v>442</v>
      </c>
      <c r="F10" s="121" t="s">
        <v>443</v>
      </c>
      <c r="G10" s="122"/>
      <c r="H10" s="122"/>
      <c r="I10" s="123"/>
    </row>
    <row r="11" spans="1:10" ht="15">
      <c r="A11" s="6">
        <v>1</v>
      </c>
      <c r="B11" s="32" t="s">
        <v>444</v>
      </c>
      <c r="C11" s="4"/>
      <c r="D11" s="4"/>
      <c r="E11" s="4"/>
      <c r="F11" s="125"/>
      <c r="G11" s="125"/>
      <c r="H11" s="125"/>
      <c r="I11" s="125"/>
      <c r="J11">
        <f>F11</f>
        <v>0</v>
      </c>
    </row>
  </sheetData>
  <mergeCells count="7">
    <mergeCell ref="F10:I10"/>
    <mergeCell ref="J1:J2"/>
    <mergeCell ref="A1:B1"/>
    <mergeCell ref="C1:I1"/>
    <mergeCell ref="A2:B2"/>
    <mergeCell ref="C2:I2"/>
    <mergeCell ref="D8:E8"/>
  </mergeCells>
  <phoneticPr fontId="1" type="noConversion"/>
  <hyperlinks>
    <hyperlink ref="D8:E8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J13" sqref="J13:J18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5" t="s">
        <v>54</v>
      </c>
      <c r="B1" s="96"/>
      <c r="C1" s="97" t="s">
        <v>165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3</v>
      </c>
      <c r="B2" s="96"/>
      <c r="C2" s="100" t="s">
        <v>166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167</v>
      </c>
      <c r="B3" s="28" t="s">
        <v>6</v>
      </c>
      <c r="C3" s="28" t="s">
        <v>168</v>
      </c>
      <c r="D3" s="28" t="s">
        <v>169</v>
      </c>
      <c r="E3" s="28" t="s">
        <v>56</v>
      </c>
      <c r="F3" s="28" t="s">
        <v>39</v>
      </c>
      <c r="G3" s="28" t="s">
        <v>1</v>
      </c>
      <c r="H3" s="28" t="s">
        <v>8</v>
      </c>
      <c r="I3" s="28" t="s">
        <v>40</v>
      </c>
      <c r="J3" s="60" t="str">
        <f>"CREATE TABLE " &amp; C1 &amp; " ("</f>
        <v>CREATE TABLE mall_goods_pic (</v>
      </c>
    </row>
    <row r="4" spans="1:10" ht="18.75" customHeight="1">
      <c r="A4" s="1">
        <v>1</v>
      </c>
      <c r="B4" s="12" t="s">
        <v>52</v>
      </c>
      <c r="C4" s="33" t="s">
        <v>170</v>
      </c>
      <c r="D4" s="13" t="s">
        <v>33</v>
      </c>
      <c r="E4" s="1" t="s">
        <v>31</v>
      </c>
      <c r="F4" s="1" t="s">
        <v>60</v>
      </c>
      <c r="G4" s="1">
        <v>32</v>
      </c>
      <c r="H4" s="1"/>
      <c r="I4" s="2"/>
      <c r="J4" s="60" t="str">
        <f t="shared" ref="J4:J1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'图片编号',</v>
      </c>
    </row>
    <row r="5" spans="1:10" ht="18.75" customHeight="1">
      <c r="A5" s="1">
        <v>2</v>
      </c>
      <c r="B5" s="12" t="s">
        <v>90</v>
      </c>
      <c r="C5" s="33" t="s">
        <v>53</v>
      </c>
      <c r="D5" s="13"/>
      <c r="E5" s="1" t="s">
        <v>31</v>
      </c>
      <c r="F5" s="1" t="s">
        <v>60</v>
      </c>
      <c r="G5" s="1">
        <v>32</v>
      </c>
      <c r="H5" s="1"/>
      <c r="I5" s="2" t="s">
        <v>93</v>
      </c>
      <c r="J5" s="60" t="str">
        <f t="shared" si="0"/>
        <v>goods_id varchar(32) NOT NULL COMMENT '商品编号',</v>
      </c>
    </row>
    <row r="6" spans="1:10" ht="18.75" customHeight="1">
      <c r="A6" s="1">
        <v>3</v>
      </c>
      <c r="B6" s="12" t="s">
        <v>74</v>
      </c>
      <c r="C6" s="33" t="s">
        <v>75</v>
      </c>
      <c r="D6" s="13"/>
      <c r="E6" s="1" t="s">
        <v>31</v>
      </c>
      <c r="F6" s="1" t="s">
        <v>60</v>
      </c>
      <c r="G6" s="1">
        <v>32</v>
      </c>
      <c r="H6" s="1"/>
      <c r="I6" s="2"/>
      <c r="J6" s="60" t="str">
        <f t="shared" si="0"/>
        <v>goods_type varchar(32) NOT NULL COMMENT '商品类别',</v>
      </c>
    </row>
    <row r="7" spans="1:10" ht="18.75" customHeight="1">
      <c r="A7" s="1">
        <v>4</v>
      </c>
      <c r="B7" s="12" t="s">
        <v>153</v>
      </c>
      <c r="C7" s="47" t="s">
        <v>171</v>
      </c>
      <c r="D7" s="42"/>
      <c r="E7" s="42" t="s">
        <v>33</v>
      </c>
      <c r="F7" s="1" t="s">
        <v>60</v>
      </c>
      <c r="G7" s="42">
        <v>128</v>
      </c>
      <c r="H7" s="42"/>
      <c r="I7" s="44"/>
      <c r="J7" s="60" t="str">
        <f t="shared" si="0"/>
        <v>pic_url varchar(128) COMMENT '商品轮播图片',</v>
      </c>
    </row>
    <row r="8" spans="1:10" ht="18.75" customHeight="1">
      <c r="A8" s="1">
        <v>5</v>
      </c>
      <c r="B8" s="12" t="s">
        <v>172</v>
      </c>
      <c r="C8" s="47" t="s">
        <v>117</v>
      </c>
      <c r="D8" s="42"/>
      <c r="E8" s="42" t="s">
        <v>31</v>
      </c>
      <c r="F8" s="42" t="s">
        <v>78</v>
      </c>
      <c r="G8" s="42">
        <v>4</v>
      </c>
      <c r="H8" s="42">
        <v>0</v>
      </c>
      <c r="I8" s="44"/>
      <c r="J8" s="60" t="str">
        <f t="shared" si="0"/>
        <v>sort_no int(4) NOT NULL DEFAULT 0 COMMENT '商品属性类型',</v>
      </c>
    </row>
    <row r="9" spans="1:10" ht="18.75" customHeight="1">
      <c r="A9" s="1">
        <v>6</v>
      </c>
      <c r="B9" s="36" t="s">
        <v>81</v>
      </c>
      <c r="C9" s="45" t="s">
        <v>82</v>
      </c>
      <c r="D9" s="46"/>
      <c r="E9" s="46" t="s">
        <v>31</v>
      </c>
      <c r="F9" s="46" t="s">
        <v>72</v>
      </c>
      <c r="G9" s="46">
        <v>32</v>
      </c>
      <c r="H9" s="46"/>
      <c r="I9" s="44"/>
      <c r="J9" s="60" t="str">
        <f t="shared" si="0"/>
        <v>create_by varchar(32) NOT NULL COMMENT '创建者',</v>
      </c>
    </row>
    <row r="10" spans="1:10" s="26" customFormat="1" ht="17.25" customHeight="1">
      <c r="A10" s="1">
        <v>7</v>
      </c>
      <c r="B10" s="32" t="s">
        <v>84</v>
      </c>
      <c r="C10" s="39" t="s">
        <v>85</v>
      </c>
      <c r="D10" s="40"/>
      <c r="E10" s="40" t="s">
        <v>31</v>
      </c>
      <c r="F10" s="34" t="s">
        <v>98</v>
      </c>
      <c r="G10" s="40"/>
      <c r="H10" s="40"/>
      <c r="I10" s="41"/>
      <c r="J10" s="60" t="str">
        <f t="shared" si="0"/>
        <v>create_date datetime NOT NULL DEFAULT CURRENT_datetime COMMENT '创建时间',</v>
      </c>
    </row>
    <row r="11" spans="1:10" s="26" customFormat="1" ht="15.75" customHeight="1">
      <c r="A11" s="1">
        <v>8</v>
      </c>
      <c r="B11" s="32" t="s">
        <v>86</v>
      </c>
      <c r="C11" s="33" t="s">
        <v>87</v>
      </c>
      <c r="D11" s="27"/>
      <c r="E11" s="27" t="s">
        <v>31</v>
      </c>
      <c r="F11" s="27" t="s">
        <v>72</v>
      </c>
      <c r="G11" s="27">
        <v>32</v>
      </c>
      <c r="H11" s="27"/>
      <c r="I11" s="25"/>
      <c r="J11" s="60" t="str">
        <f t="shared" si="0"/>
        <v>update_by varchar(32) NOT NULL COMMENT '更新者',</v>
      </c>
    </row>
    <row r="12" spans="1:10" s="26" customFormat="1" ht="18.75" customHeight="1">
      <c r="A12" s="1">
        <v>9</v>
      </c>
      <c r="B12" s="32" t="s">
        <v>88</v>
      </c>
      <c r="C12" s="33" t="s">
        <v>89</v>
      </c>
      <c r="D12" s="27"/>
      <c r="E12" s="27" t="s">
        <v>31</v>
      </c>
      <c r="F12" s="35" t="s">
        <v>97</v>
      </c>
      <c r="G12" s="27"/>
      <c r="H12" s="27"/>
      <c r="I12" s="25"/>
      <c r="J12" s="60" t="str">
        <f t="shared" si="0"/>
        <v>update_date datetime NOT NULL DEFAULT CURRENT_datetime COMMENT '更新时间',</v>
      </c>
    </row>
    <row r="13" spans="1:10" s="26" customFormat="1" ht="15">
      <c r="J13" s="62" t="str">
        <f>"PRIMARY KEY ("&amp;B4&amp;")"</f>
        <v>PRIMARY KEY (id)</v>
      </c>
    </row>
    <row r="14" spans="1:10" s="26" customFormat="1" ht="15">
      <c r="J14" s="62" t="str">
        <f>") ENGINE=InnoDB"</f>
        <v>) ENGINE=InnoDB</v>
      </c>
    </row>
    <row r="15" spans="1:10" ht="15">
      <c r="D15" s="101" t="s">
        <v>333</v>
      </c>
      <c r="E15" s="101"/>
      <c r="J15" s="62" t="str">
        <f>"DEFAULT CHARACTER SET=UTF8 COLLATE=utf8_general_ci"</f>
        <v>DEFAULT CHARACTER SET=UTF8 COLLATE=utf8_general_ci</v>
      </c>
    </row>
    <row r="16" spans="1:10" ht="15.75" thickBot="1">
      <c r="J16" s="62" t="str">
        <f>"ROW_FORMAT=COMPACT;"</f>
        <v>ROW_FORMAT=COMPACT;</v>
      </c>
    </row>
    <row r="17" spans="1:10" ht="30">
      <c r="A17" s="28" t="s">
        <v>438</v>
      </c>
      <c r="B17" s="28" t="s">
        <v>439</v>
      </c>
      <c r="C17" s="28" t="s">
        <v>440</v>
      </c>
      <c r="D17" s="28" t="s">
        <v>441</v>
      </c>
      <c r="E17" s="28" t="s">
        <v>442</v>
      </c>
      <c r="F17" s="121" t="s">
        <v>443</v>
      </c>
      <c r="G17" s="122"/>
      <c r="H17" s="122"/>
      <c r="I17" s="123"/>
    </row>
    <row r="18" spans="1:10" ht="15">
      <c r="A18" s="6">
        <v>1</v>
      </c>
      <c r="B18" s="32" t="s">
        <v>444</v>
      </c>
      <c r="C18" s="4"/>
      <c r="D18" s="4"/>
      <c r="E18" s="4"/>
      <c r="F18" s="125"/>
      <c r="G18" s="125"/>
      <c r="H18" s="125"/>
      <c r="I18" s="125"/>
      <c r="J18">
        <f>F18</f>
        <v>0</v>
      </c>
    </row>
  </sheetData>
  <mergeCells count="7">
    <mergeCell ref="F17:I17"/>
    <mergeCell ref="J1:J2"/>
    <mergeCell ref="A1:B1"/>
    <mergeCell ref="C1:I1"/>
    <mergeCell ref="A2:B2"/>
    <mergeCell ref="C2:I2"/>
    <mergeCell ref="D15:E15"/>
  </mergeCells>
  <phoneticPr fontId="1" type="noConversion"/>
  <hyperlinks>
    <hyperlink ref="D15:E15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15" sqref="J15:J21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95" t="s">
        <v>173</v>
      </c>
      <c r="B1" s="96"/>
      <c r="C1" s="97" t="s">
        <v>174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176</v>
      </c>
      <c r="B2" s="96"/>
      <c r="C2" s="100" t="s">
        <v>177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178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184</v>
      </c>
      <c r="H3" s="28" t="s">
        <v>185</v>
      </c>
      <c r="I3" s="28" t="s">
        <v>186</v>
      </c>
      <c r="J3" s="60" t="str">
        <f>"CREATE TABLE " &amp; C1 &amp; " ("</f>
        <v>CREATE TABLE mall_goods_type (</v>
      </c>
    </row>
    <row r="4" spans="1:10" ht="18.75" customHeight="1">
      <c r="A4" s="1">
        <v>1</v>
      </c>
      <c r="B4" s="12" t="s">
        <v>187</v>
      </c>
      <c r="C4" s="33" t="s">
        <v>188</v>
      </c>
      <c r="D4" s="13" t="s">
        <v>189</v>
      </c>
      <c r="E4" s="1" t="s">
        <v>190</v>
      </c>
      <c r="F4" s="1" t="s">
        <v>60</v>
      </c>
      <c r="G4" s="1">
        <v>32</v>
      </c>
      <c r="H4" s="1"/>
      <c r="I4" s="2"/>
      <c r="J4" s="60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">
        <v>2</v>
      </c>
      <c r="B5" s="12" t="s">
        <v>191</v>
      </c>
      <c r="C5" s="33" t="s">
        <v>192</v>
      </c>
      <c r="D5" s="13"/>
      <c r="E5" s="1" t="s">
        <v>190</v>
      </c>
      <c r="F5" s="1" t="s">
        <v>193</v>
      </c>
      <c r="G5" s="1">
        <v>32</v>
      </c>
      <c r="H5" s="1"/>
      <c r="I5" s="2" t="s">
        <v>194</v>
      </c>
      <c r="J5" s="60" t="str">
        <f t="shared" si="0"/>
        <v>name varchar(32) NOT NULL COMMENT '类型名称',</v>
      </c>
    </row>
    <row r="6" spans="1:10" ht="18.75" customHeight="1">
      <c r="A6" s="1">
        <v>3</v>
      </c>
      <c r="B6" s="32" t="s">
        <v>195</v>
      </c>
      <c r="C6" s="33" t="s">
        <v>196</v>
      </c>
      <c r="D6" s="27"/>
      <c r="E6" s="27" t="s">
        <v>189</v>
      </c>
      <c r="F6" s="27" t="s">
        <v>72</v>
      </c>
      <c r="G6" s="27">
        <v>32</v>
      </c>
      <c r="H6" s="27"/>
      <c r="I6" s="32"/>
      <c r="J6" s="60" t="str">
        <f t="shared" si="0"/>
        <v>parent_id varchar(32) COMMENT '父级编号',</v>
      </c>
    </row>
    <row r="7" spans="1:10" ht="18.75" customHeight="1">
      <c r="A7" s="1">
        <v>4</v>
      </c>
      <c r="B7" s="32" t="s">
        <v>197</v>
      </c>
      <c r="C7" s="33" t="s">
        <v>198</v>
      </c>
      <c r="D7" s="27"/>
      <c r="E7" s="27" t="s">
        <v>33</v>
      </c>
      <c r="F7" s="27" t="s">
        <v>72</v>
      </c>
      <c r="G7" s="27">
        <v>256</v>
      </c>
      <c r="H7" s="27"/>
      <c r="I7" s="33" t="s">
        <v>199</v>
      </c>
      <c r="J7" s="60" t="str">
        <f t="shared" si="0"/>
        <v>parent_ids varchar(256) COMMENT '所有父级编号',</v>
      </c>
    </row>
    <row r="8" spans="1:10" ht="18.75" customHeight="1">
      <c r="A8" s="1">
        <v>5</v>
      </c>
      <c r="B8" s="12" t="s">
        <v>200</v>
      </c>
      <c r="C8" s="47" t="s">
        <v>201</v>
      </c>
      <c r="D8" s="42"/>
      <c r="E8" s="42" t="s">
        <v>202</v>
      </c>
      <c r="F8" s="42" t="s">
        <v>203</v>
      </c>
      <c r="G8" s="42">
        <v>4</v>
      </c>
      <c r="H8" s="42">
        <v>0</v>
      </c>
      <c r="I8" s="44"/>
      <c r="J8" s="60" t="str">
        <f t="shared" si="0"/>
        <v>sort_no int(4) NOT NULL DEFAULT 0 COMMENT '排序',</v>
      </c>
    </row>
    <row r="9" spans="1:10" ht="18.75" customHeight="1">
      <c r="A9" s="1">
        <v>6</v>
      </c>
      <c r="B9" s="32" t="s">
        <v>204</v>
      </c>
      <c r="C9" s="33" t="s">
        <v>205</v>
      </c>
      <c r="D9" s="27"/>
      <c r="E9" s="27" t="s">
        <v>139</v>
      </c>
      <c r="F9" s="27" t="s">
        <v>72</v>
      </c>
      <c r="G9" s="27">
        <v>128</v>
      </c>
      <c r="H9" s="27"/>
      <c r="I9" s="27"/>
      <c r="J9" s="60" t="str">
        <f t="shared" si="0"/>
        <v>remarks varchar(128) COMMENT '备注信息',</v>
      </c>
    </row>
    <row r="10" spans="1:10" ht="18.75" customHeight="1">
      <c r="A10" s="1">
        <v>7</v>
      </c>
      <c r="B10" s="32" t="s">
        <v>206</v>
      </c>
      <c r="C10" s="33" t="s">
        <v>207</v>
      </c>
      <c r="D10" s="27"/>
      <c r="E10" s="27" t="s">
        <v>31</v>
      </c>
      <c r="F10" s="27" t="s">
        <v>208</v>
      </c>
      <c r="G10" s="27">
        <v>1</v>
      </c>
      <c r="H10" s="27">
        <v>0</v>
      </c>
      <c r="I10" s="61" t="s">
        <v>209</v>
      </c>
      <c r="J10" s="60" t="str">
        <f t="shared" si="0"/>
        <v>del_flag char(1) NOT NULL DEFAULT 0 COMMENT '逻辑删除标记',</v>
      </c>
    </row>
    <row r="11" spans="1:10" ht="18.75" customHeight="1">
      <c r="A11" s="1">
        <v>8</v>
      </c>
      <c r="B11" s="36" t="s">
        <v>81</v>
      </c>
      <c r="C11" s="45" t="s">
        <v>82</v>
      </c>
      <c r="D11" s="46"/>
      <c r="E11" s="46" t="s">
        <v>190</v>
      </c>
      <c r="F11" s="46" t="s">
        <v>72</v>
      </c>
      <c r="G11" s="46">
        <v>32</v>
      </c>
      <c r="H11" s="46"/>
      <c r="I11" s="44"/>
      <c r="J11" s="60" t="str">
        <f t="shared" si="0"/>
        <v>create_by varchar(32) NOT NULL COMMENT '创建者',</v>
      </c>
    </row>
    <row r="12" spans="1:10" s="26" customFormat="1" ht="17.25" customHeight="1">
      <c r="A12" s="1">
        <v>9</v>
      </c>
      <c r="B12" s="32" t="s">
        <v>84</v>
      </c>
      <c r="C12" s="39" t="s">
        <v>85</v>
      </c>
      <c r="D12" s="40"/>
      <c r="E12" s="40" t="s">
        <v>210</v>
      </c>
      <c r="F12" s="34" t="s">
        <v>211</v>
      </c>
      <c r="G12" s="40"/>
      <c r="H12" s="40"/>
      <c r="I12" s="41"/>
      <c r="J12" s="60" t="str">
        <f t="shared" si="0"/>
        <v>create_date datetime NOT NULL DEFAULT CURRENT_datetime COMMENT '创建时间',</v>
      </c>
    </row>
    <row r="13" spans="1:10" s="26" customFormat="1" ht="15.75" customHeight="1">
      <c r="A13" s="1">
        <v>10</v>
      </c>
      <c r="B13" s="32" t="s">
        <v>86</v>
      </c>
      <c r="C13" s="33" t="s">
        <v>87</v>
      </c>
      <c r="D13" s="27"/>
      <c r="E13" s="27" t="s">
        <v>190</v>
      </c>
      <c r="F13" s="27" t="s">
        <v>72</v>
      </c>
      <c r="G13" s="27">
        <v>32</v>
      </c>
      <c r="H13" s="27"/>
      <c r="I13" s="25"/>
      <c r="J13" s="60" t="str">
        <f t="shared" si="0"/>
        <v>update_by varchar(32) NOT NULL COMMENT '更新者',</v>
      </c>
    </row>
    <row r="14" spans="1:10" s="26" customFormat="1" ht="18.75" customHeight="1">
      <c r="A14" s="1">
        <v>11</v>
      </c>
      <c r="B14" s="32" t="s">
        <v>88</v>
      </c>
      <c r="C14" s="33" t="s">
        <v>89</v>
      </c>
      <c r="D14" s="27"/>
      <c r="E14" s="27" t="s">
        <v>31</v>
      </c>
      <c r="F14" s="35" t="s">
        <v>97</v>
      </c>
      <c r="G14" s="27"/>
      <c r="H14" s="27"/>
      <c r="I14" s="25"/>
      <c r="J14" s="60" t="str">
        <f t="shared" si="0"/>
        <v>update_date datetime NOT NULL DEFAULT CURRENT_datetime COMMENT '更新时间',</v>
      </c>
    </row>
    <row r="15" spans="1:10" ht="15">
      <c r="J15" s="62" t="str">
        <f>"PRIMARY KEY ("&amp;B4&amp;")"</f>
        <v>PRIMARY KEY (id)</v>
      </c>
    </row>
    <row r="16" spans="1:10" ht="15">
      <c r="D16" s="101" t="s">
        <v>333</v>
      </c>
      <c r="E16" s="101"/>
      <c r="J16" s="62" t="str">
        <f>") ENGINE=InnoDB"</f>
        <v>) ENGINE=InnoDB</v>
      </c>
    </row>
    <row r="17" spans="1:10" ht="15">
      <c r="J17" s="62" t="str">
        <f>"DEFAULT CHARACTER SET=UTF8 COLLATE=utf8_general_ci"</f>
        <v>DEFAULT CHARACTER SET=UTF8 COLLATE=utf8_general_ci</v>
      </c>
    </row>
    <row r="18" spans="1:10" ht="15.75" thickBot="1">
      <c r="J18" s="62" t="str">
        <f>"ROW_FORMAT=COMPACT;"</f>
        <v>ROW_FORMAT=COMPACT;</v>
      </c>
    </row>
    <row r="19" spans="1:10" ht="15" customHeight="1">
      <c r="A19" s="28" t="s">
        <v>178</v>
      </c>
      <c r="B19" s="28" t="s">
        <v>212</v>
      </c>
      <c r="C19" s="28" t="s">
        <v>213</v>
      </c>
      <c r="D19" s="28" t="s">
        <v>214</v>
      </c>
      <c r="E19" s="28" t="s">
        <v>215</v>
      </c>
      <c r="F19" s="106" t="s">
        <v>216</v>
      </c>
      <c r="G19" s="107"/>
      <c r="H19" s="107"/>
      <c r="I19" s="108"/>
    </row>
    <row r="20" spans="1:10" ht="15" customHeight="1">
      <c r="A20" s="27">
        <v>1</v>
      </c>
      <c r="B20" s="32" t="s">
        <v>217</v>
      </c>
      <c r="C20" s="33" t="s">
        <v>218</v>
      </c>
      <c r="D20" s="27" t="s">
        <v>219</v>
      </c>
      <c r="E20" s="27"/>
      <c r="F20" s="102"/>
      <c r="G20" s="103"/>
      <c r="H20" s="103"/>
      <c r="I20" s="104"/>
      <c r="J20">
        <f>F20</f>
        <v>0</v>
      </c>
    </row>
    <row r="21" spans="1:10" ht="15">
      <c r="A21" s="27">
        <v>2</v>
      </c>
      <c r="B21" s="32" t="s">
        <v>217</v>
      </c>
      <c r="C21" s="33" t="s">
        <v>220</v>
      </c>
      <c r="D21" s="27" t="s">
        <v>221</v>
      </c>
      <c r="E21" s="27"/>
      <c r="F21" s="102"/>
      <c r="G21" s="103"/>
      <c r="H21" s="103"/>
      <c r="I21" s="104"/>
      <c r="J21">
        <f>F21</f>
        <v>0</v>
      </c>
    </row>
  </sheetData>
  <mergeCells count="9">
    <mergeCell ref="F21:I21"/>
    <mergeCell ref="D16:E16"/>
    <mergeCell ref="A1:B1"/>
    <mergeCell ref="C1:I1"/>
    <mergeCell ref="J1:J2"/>
    <mergeCell ref="A2:B2"/>
    <mergeCell ref="C2:I2"/>
    <mergeCell ref="F19:I19"/>
    <mergeCell ref="F20:I20"/>
  </mergeCells>
  <phoneticPr fontId="1" type="noConversion"/>
  <hyperlinks>
    <hyperlink ref="D16:E16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J20" sqref="J20:J23"/>
    </sheetView>
  </sheetViews>
  <sheetFormatPr defaultRowHeight="13.5"/>
  <cols>
    <col min="1" max="1" width="4.5" bestFit="1" customWidth="1"/>
    <col min="2" max="2" width="24.25" customWidth="1"/>
    <col min="3" max="3" width="31.25" customWidth="1"/>
    <col min="4" max="4" width="10.125" bestFit="1" customWidth="1"/>
    <col min="5" max="5" width="7.625" bestFit="1" customWidth="1"/>
    <col min="6" max="6" width="12.75" customWidth="1"/>
    <col min="7" max="7" width="10.25" customWidth="1"/>
    <col min="8" max="8" width="9.5" customWidth="1"/>
    <col min="9" max="9" width="38.5" customWidth="1"/>
    <col min="10" max="10" width="24.25" customWidth="1"/>
  </cols>
  <sheetData>
    <row r="1" spans="1:10" ht="21.6" customHeight="1" thickBot="1">
      <c r="A1" s="95" t="s">
        <v>4</v>
      </c>
      <c r="B1" s="96"/>
      <c r="C1" s="97" t="s">
        <v>142</v>
      </c>
      <c r="D1" s="98"/>
      <c r="E1" s="98"/>
      <c r="F1" s="98"/>
      <c r="G1" s="98"/>
      <c r="H1" s="98"/>
      <c r="I1" s="99"/>
      <c r="J1" s="105" t="s">
        <v>175</v>
      </c>
    </row>
    <row r="2" spans="1:10" ht="21.6" customHeight="1" thickBot="1">
      <c r="A2" s="95" t="s">
        <v>3</v>
      </c>
      <c r="B2" s="96"/>
      <c r="C2" s="100" t="s">
        <v>143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60" t="str">
        <f>"CREATE TABLE " &amp; C1 &amp; " ("</f>
        <v>CREATE TABLE mall_goods_sku (</v>
      </c>
    </row>
    <row r="4" spans="1:10" ht="19.5" customHeight="1">
      <c r="A4" s="27">
        <v>1</v>
      </c>
      <c r="B4" s="36" t="s">
        <v>52</v>
      </c>
      <c r="C4" s="113" t="s">
        <v>416</v>
      </c>
      <c r="D4" s="67" t="s">
        <v>30</v>
      </c>
      <c r="E4" s="27" t="s">
        <v>11</v>
      </c>
      <c r="F4" s="27" t="s">
        <v>193</v>
      </c>
      <c r="G4" s="27">
        <v>32</v>
      </c>
      <c r="H4" s="27"/>
      <c r="I4" s="33" t="s">
        <v>147</v>
      </c>
      <c r="J4" s="60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'sku编号',</v>
      </c>
    </row>
    <row r="5" spans="1:10" ht="19.5" customHeight="1">
      <c r="A5" s="27">
        <v>2</v>
      </c>
      <c r="B5" s="36" t="s">
        <v>146</v>
      </c>
      <c r="C5" s="114" t="s">
        <v>417</v>
      </c>
      <c r="D5" s="73"/>
      <c r="E5" s="27" t="s">
        <v>11</v>
      </c>
      <c r="F5" s="27" t="s">
        <v>193</v>
      </c>
      <c r="G5" s="27">
        <v>32</v>
      </c>
      <c r="H5" s="27"/>
      <c r="I5" s="33" t="s">
        <v>194</v>
      </c>
      <c r="J5" s="60" t="str">
        <f t="shared" si="0"/>
        <v>goods_id varchar(32) NOT NULL COMMENT '商品编号',</v>
      </c>
    </row>
    <row r="6" spans="1:10" ht="19.5" customHeight="1">
      <c r="A6" s="27">
        <v>3</v>
      </c>
      <c r="B6" s="36" t="s">
        <v>148</v>
      </c>
      <c r="C6" s="64" t="s">
        <v>418</v>
      </c>
      <c r="D6" s="46"/>
      <c r="E6" s="67" t="s">
        <v>30</v>
      </c>
      <c r="F6" s="27" t="s">
        <v>193</v>
      </c>
      <c r="G6" s="27">
        <v>32</v>
      </c>
      <c r="H6" s="27"/>
      <c r="I6" s="33"/>
      <c r="J6" s="60" t="str">
        <f t="shared" si="0"/>
        <v>parent_sku_id varchar(32) COMMENT '上级SKU_id',</v>
      </c>
    </row>
    <row r="7" spans="1:10" ht="19.5" customHeight="1">
      <c r="A7" s="27">
        <v>4</v>
      </c>
      <c r="B7" s="36" t="s">
        <v>432</v>
      </c>
      <c r="C7" s="32" t="s">
        <v>419</v>
      </c>
      <c r="D7" s="67"/>
      <c r="E7" s="27" t="s">
        <v>30</v>
      </c>
      <c r="F7" s="27" t="s">
        <v>151</v>
      </c>
      <c r="G7" s="27">
        <v>10</v>
      </c>
      <c r="H7" s="27">
        <v>0</v>
      </c>
      <c r="I7" s="33"/>
      <c r="J7" s="60" t="str">
        <f t="shared" si="0"/>
        <v>sell_count int(10) DEFAULT 0 COMMENT '销量',</v>
      </c>
    </row>
    <row r="8" spans="1:10" ht="19.5" customHeight="1">
      <c r="A8" s="27">
        <v>5</v>
      </c>
      <c r="B8" s="36" t="s">
        <v>433</v>
      </c>
      <c r="C8" s="114" t="s">
        <v>420</v>
      </c>
      <c r="D8" s="73"/>
      <c r="E8" s="72" t="s">
        <v>30</v>
      </c>
      <c r="F8" s="72" t="s">
        <v>193</v>
      </c>
      <c r="G8" s="72">
        <v>64</v>
      </c>
      <c r="H8" s="72"/>
      <c r="I8" s="33" t="s">
        <v>149</v>
      </c>
      <c r="J8" s="60" t="str">
        <f t="shared" si="0"/>
        <v>shelf_no varchar(64) COMMENT '商品货号',</v>
      </c>
    </row>
    <row r="9" spans="1:10" ht="19.5" customHeight="1">
      <c r="A9" s="27">
        <v>6</v>
      </c>
      <c r="B9" s="36" t="s">
        <v>150</v>
      </c>
      <c r="C9" s="113" t="s">
        <v>421</v>
      </c>
      <c r="D9" s="46"/>
      <c r="E9" s="46" t="s">
        <v>11</v>
      </c>
      <c r="F9" s="46" t="s">
        <v>151</v>
      </c>
      <c r="G9" s="46">
        <v>16</v>
      </c>
      <c r="H9" s="46">
        <v>0</v>
      </c>
      <c r="I9" s="115"/>
      <c r="J9" s="60" t="str">
        <f t="shared" si="0"/>
        <v>stock int(16) NOT NULL DEFAULT 0 COMMENT '库存',</v>
      </c>
    </row>
    <row r="10" spans="1:10" ht="19.5" customHeight="1">
      <c r="A10" s="27">
        <v>7</v>
      </c>
      <c r="B10" s="63" t="s">
        <v>152</v>
      </c>
      <c r="C10" s="113" t="s">
        <v>422</v>
      </c>
      <c r="D10" s="46"/>
      <c r="E10" s="46" t="s">
        <v>11</v>
      </c>
      <c r="F10" s="46" t="s">
        <v>193</v>
      </c>
      <c r="G10" s="46">
        <v>128</v>
      </c>
      <c r="H10" s="46"/>
      <c r="I10" s="116"/>
      <c r="J10" s="60" t="str">
        <f t="shared" si="0"/>
        <v>pic_url varchar(128) NOT NULL COMMENT 'sku图片',</v>
      </c>
    </row>
    <row r="11" spans="1:10" ht="19.5" customHeight="1">
      <c r="A11" s="117">
        <v>8</v>
      </c>
      <c r="B11" s="118" t="s">
        <v>414</v>
      </c>
      <c r="C11" s="113" t="s">
        <v>423</v>
      </c>
      <c r="D11" s="46"/>
      <c r="E11" s="46" t="s">
        <v>415</v>
      </c>
      <c r="F11" s="46" t="s">
        <v>193</v>
      </c>
      <c r="G11" s="46">
        <v>24</v>
      </c>
      <c r="H11" s="46"/>
      <c r="I11" s="119"/>
      <c r="J11" s="60" t="str">
        <f t="shared" si="0"/>
        <v>vip_price varchar(24) COMMENT 'vip会员价',</v>
      </c>
    </row>
    <row r="12" spans="1:10" ht="19.5" customHeight="1">
      <c r="A12" s="27">
        <v>9</v>
      </c>
      <c r="B12" s="120" t="s">
        <v>434</v>
      </c>
      <c r="C12" s="64" t="s">
        <v>424</v>
      </c>
      <c r="D12" s="46"/>
      <c r="E12" s="46" t="s">
        <v>30</v>
      </c>
      <c r="F12" s="46" t="s">
        <v>193</v>
      </c>
      <c r="G12" s="46">
        <v>24</v>
      </c>
      <c r="H12" s="46"/>
      <c r="I12" s="112"/>
      <c r="J12" s="60" t="str">
        <f t="shared" si="0"/>
        <v>base_price varchar(24) COMMENT '商品采购底价(单位：元)',</v>
      </c>
    </row>
    <row r="13" spans="1:10" ht="19.5" customHeight="1">
      <c r="A13" s="27">
        <v>10</v>
      </c>
      <c r="B13" s="36" t="s">
        <v>156</v>
      </c>
      <c r="C13" s="113" t="s">
        <v>425</v>
      </c>
      <c r="D13" s="45"/>
      <c r="E13" s="46" t="s">
        <v>11</v>
      </c>
      <c r="F13" s="46" t="s">
        <v>193</v>
      </c>
      <c r="G13" s="46">
        <v>24</v>
      </c>
      <c r="H13" s="46"/>
      <c r="I13" s="115"/>
      <c r="J13" s="60" t="str">
        <f t="shared" si="0"/>
        <v>sale_price varchar(24) NOT NULL COMMENT '销售价(单位：元)',</v>
      </c>
    </row>
    <row r="14" spans="1:10" ht="19.5" customHeight="1">
      <c r="A14" s="27">
        <v>11</v>
      </c>
      <c r="B14" s="36" t="s">
        <v>157</v>
      </c>
      <c r="C14" s="64" t="s">
        <v>426</v>
      </c>
      <c r="D14" s="46"/>
      <c r="E14" s="46" t="s">
        <v>30</v>
      </c>
      <c r="F14" s="46" t="s">
        <v>193</v>
      </c>
      <c r="G14" s="46">
        <v>24</v>
      </c>
      <c r="H14" s="45"/>
      <c r="I14" s="115"/>
      <c r="J14" s="60" t="str">
        <f t="shared" si="0"/>
        <v>market_price varchar(24) COMMENT '市场价(单位：元)',</v>
      </c>
    </row>
    <row r="15" spans="1:10" ht="19.5" customHeight="1">
      <c r="A15" s="27">
        <v>12</v>
      </c>
      <c r="B15" s="36" t="s">
        <v>154</v>
      </c>
      <c r="C15" s="113" t="s">
        <v>427</v>
      </c>
      <c r="D15" s="46"/>
      <c r="E15" s="46" t="s">
        <v>11</v>
      </c>
      <c r="F15" s="46" t="s">
        <v>151</v>
      </c>
      <c r="G15" s="46">
        <v>4</v>
      </c>
      <c r="H15" s="46">
        <v>0</v>
      </c>
      <c r="I15" s="115"/>
      <c r="J15" s="60" t="str">
        <f t="shared" si="0"/>
        <v>sort_no int(4) NOT NULL DEFAULT 0 COMMENT '排序号',</v>
      </c>
    </row>
    <row r="16" spans="1:10" ht="19.5" customHeight="1">
      <c r="A16" s="27">
        <v>13</v>
      </c>
      <c r="B16" s="36" t="s">
        <v>81</v>
      </c>
      <c r="C16" s="64" t="s">
        <v>428</v>
      </c>
      <c r="D16" s="46"/>
      <c r="E16" s="46" t="s">
        <v>11</v>
      </c>
      <c r="F16" s="46" t="s">
        <v>72</v>
      </c>
      <c r="G16" s="46">
        <v>32</v>
      </c>
      <c r="H16" s="46"/>
      <c r="I16" s="119"/>
      <c r="J16" s="60" t="str">
        <f t="shared" si="0"/>
        <v>create_by varchar(32) NOT NULL COMMENT '创建者',</v>
      </c>
    </row>
    <row r="17" spans="1:10" ht="19.5" customHeight="1">
      <c r="A17" s="27">
        <v>14</v>
      </c>
      <c r="B17" s="32" t="s">
        <v>84</v>
      </c>
      <c r="C17" s="65" t="s">
        <v>429</v>
      </c>
      <c r="D17" s="40"/>
      <c r="E17" s="40" t="s">
        <v>11</v>
      </c>
      <c r="F17" s="68" t="s">
        <v>98</v>
      </c>
      <c r="G17" s="40"/>
      <c r="H17" s="40"/>
      <c r="I17" s="69"/>
      <c r="J17" s="60" t="str">
        <f t="shared" si="0"/>
        <v>create_date datetime NOT NULL DEFAULT CURRENT_datetime COMMENT '创建时间',</v>
      </c>
    </row>
    <row r="18" spans="1:10" ht="19.5" customHeight="1">
      <c r="A18" s="27">
        <v>15</v>
      </c>
      <c r="B18" s="32" t="s">
        <v>86</v>
      </c>
      <c r="C18" s="32" t="s">
        <v>430</v>
      </c>
      <c r="D18" s="27"/>
      <c r="E18" s="27" t="s">
        <v>11</v>
      </c>
      <c r="F18" s="27" t="s">
        <v>72</v>
      </c>
      <c r="G18" s="27">
        <v>32</v>
      </c>
      <c r="H18" s="27"/>
      <c r="I18" s="70"/>
      <c r="J18" s="60" t="str">
        <f t="shared" si="0"/>
        <v>update_by varchar(32) NOT NULL COMMENT '更新者',</v>
      </c>
    </row>
    <row r="19" spans="1:10" ht="19.5" customHeight="1">
      <c r="A19" s="27">
        <v>16</v>
      </c>
      <c r="B19" s="32" t="s">
        <v>88</v>
      </c>
      <c r="C19" s="32" t="s">
        <v>431</v>
      </c>
      <c r="D19" s="27"/>
      <c r="E19" s="27" t="s">
        <v>11</v>
      </c>
      <c r="F19" s="71" t="s">
        <v>97</v>
      </c>
      <c r="G19" s="27"/>
      <c r="H19" s="27"/>
      <c r="I19" s="70"/>
      <c r="J19" s="60" t="str">
        <f t="shared" si="0"/>
        <v>update_date datetime NOT NULL DEFAULT CURRENT_datetime COMMENT '更新时间',</v>
      </c>
    </row>
    <row r="20" spans="1:10" ht="15">
      <c r="J20" s="62" t="str">
        <f>"PRIMARY KEY ("&amp;B4&amp;")"</f>
        <v>PRIMARY KEY (id)</v>
      </c>
    </row>
    <row r="21" spans="1:10" ht="15">
      <c r="D21" s="101" t="s">
        <v>333</v>
      </c>
      <c r="E21" s="101"/>
      <c r="J21" s="62" t="str">
        <f>") ENGINE=InnoDB"</f>
        <v>) ENGINE=InnoDB</v>
      </c>
    </row>
    <row r="22" spans="1:10" ht="15">
      <c r="J22" s="62" t="str">
        <f>"DEFAULT CHARACTER SET=UTF8 COLLATE=utf8_general_ci"</f>
        <v>DEFAULT CHARACTER SET=UTF8 COLLATE=utf8_general_ci</v>
      </c>
    </row>
    <row r="23" spans="1:10" ht="15.75" thickBot="1">
      <c r="J23" s="62" t="str">
        <f>"ROW_FORMAT=COMPACT;"</f>
        <v>ROW_FORMAT=COMPACT;</v>
      </c>
    </row>
    <row r="24" spans="1:10" ht="19.5" customHeight="1">
      <c r="A24" s="28" t="s">
        <v>438</v>
      </c>
      <c r="B24" s="28" t="s">
        <v>439</v>
      </c>
      <c r="C24" s="28" t="s">
        <v>440</v>
      </c>
      <c r="D24" s="28" t="s">
        <v>441</v>
      </c>
      <c r="E24" s="28" t="s">
        <v>442</v>
      </c>
      <c r="F24" s="121" t="s">
        <v>443</v>
      </c>
      <c r="G24" s="122"/>
      <c r="H24" s="122"/>
      <c r="I24" s="123"/>
    </row>
    <row r="25" spans="1:10" ht="19.5" customHeight="1">
      <c r="A25" s="6">
        <v>1</v>
      </c>
      <c r="B25" s="32" t="s">
        <v>444</v>
      </c>
      <c r="C25" s="4"/>
      <c r="D25" s="4"/>
      <c r="E25" s="4"/>
      <c r="F25" s="126"/>
      <c r="G25" s="127"/>
      <c r="H25" s="127"/>
      <c r="I25" s="128"/>
      <c r="J25">
        <f>F25</f>
        <v>0</v>
      </c>
    </row>
    <row r="26" spans="1:10">
      <c r="J26">
        <f>F26</f>
        <v>0</v>
      </c>
    </row>
  </sheetData>
  <mergeCells count="8">
    <mergeCell ref="F24:I24"/>
    <mergeCell ref="J1:J2"/>
    <mergeCell ref="F25:I25"/>
    <mergeCell ref="A1:B1"/>
    <mergeCell ref="C1:I1"/>
    <mergeCell ref="A2:B2"/>
    <mergeCell ref="C2:I2"/>
    <mergeCell ref="D21:E21"/>
  </mergeCells>
  <phoneticPr fontId="1" type="noConversion"/>
  <hyperlinks>
    <hyperlink ref="D21:E2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F11" sqref="F11"/>
    </sheetView>
  </sheetViews>
  <sheetFormatPr defaultRowHeight="13.5"/>
  <cols>
    <col min="1" max="1" width="4.5" bestFit="1" customWidth="1"/>
    <col min="2" max="2" width="24.25" customWidth="1"/>
    <col min="3" max="3" width="31.25" customWidth="1"/>
    <col min="4" max="4" width="10.125" bestFit="1" customWidth="1"/>
    <col min="5" max="5" width="7.625" bestFit="1" customWidth="1"/>
    <col min="6" max="6" width="12.75" customWidth="1"/>
    <col min="7" max="7" width="10.25" customWidth="1"/>
    <col min="8" max="8" width="13.5" customWidth="1"/>
    <col min="9" max="9" width="38.5" customWidth="1"/>
  </cols>
  <sheetData>
    <row r="1" spans="1:9" ht="21.6" customHeight="1" thickBot="1">
      <c r="A1" s="95" t="s">
        <v>4</v>
      </c>
      <c r="B1" s="96"/>
      <c r="C1" s="97" t="s">
        <v>158</v>
      </c>
      <c r="D1" s="98"/>
      <c r="E1" s="98"/>
      <c r="F1" s="98"/>
      <c r="G1" s="98"/>
      <c r="H1" s="98"/>
      <c r="I1" s="99"/>
    </row>
    <row r="2" spans="1:9" ht="21.6" customHeight="1" thickBot="1">
      <c r="A2" s="95" t="s">
        <v>3</v>
      </c>
      <c r="B2" s="96"/>
      <c r="C2" s="100" t="s">
        <v>327</v>
      </c>
      <c r="D2" s="98"/>
      <c r="E2" s="98"/>
      <c r="F2" s="98"/>
      <c r="G2" s="98"/>
      <c r="H2" s="98"/>
      <c r="I2" s="99"/>
    </row>
    <row r="3" spans="1:9" ht="30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</row>
    <row r="4" spans="1:9" ht="18.75" customHeight="1">
      <c r="A4" s="1">
        <v>1</v>
      </c>
      <c r="B4" s="12" t="s">
        <v>144</v>
      </c>
      <c r="C4" s="56" t="s">
        <v>145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2" t="s">
        <v>147</v>
      </c>
    </row>
    <row r="5" spans="1:9" ht="18.75" customHeight="1">
      <c r="A5" s="1"/>
      <c r="B5" s="12"/>
      <c r="C5" s="57"/>
      <c r="D5" s="37"/>
      <c r="E5" s="1"/>
      <c r="F5" s="1"/>
      <c r="G5" s="1"/>
      <c r="H5" s="1"/>
      <c r="I5" s="2"/>
    </row>
    <row r="6" spans="1:9" ht="18" customHeight="1">
      <c r="A6" s="1"/>
      <c r="B6" s="12"/>
      <c r="C6" s="53"/>
      <c r="D6" s="42"/>
      <c r="E6" s="13"/>
      <c r="F6" s="1"/>
      <c r="G6" s="1"/>
      <c r="H6" s="1"/>
      <c r="I6" s="2"/>
    </row>
    <row r="7" spans="1:9" ht="18" customHeight="1">
      <c r="A7" s="1"/>
      <c r="B7" s="12"/>
      <c r="C7" s="58"/>
      <c r="D7" s="59"/>
      <c r="E7" s="1"/>
      <c r="F7" s="1"/>
      <c r="G7" s="1"/>
      <c r="H7" s="1"/>
      <c r="I7" s="2"/>
    </row>
    <row r="8" spans="1:9" ht="18" customHeight="1">
      <c r="A8" s="1"/>
      <c r="B8" s="12"/>
      <c r="C8" s="56"/>
      <c r="D8" s="13"/>
      <c r="E8" s="1"/>
      <c r="F8" s="1"/>
      <c r="G8" s="1"/>
      <c r="H8" s="1"/>
      <c r="I8" s="2"/>
    </row>
    <row r="9" spans="1:9" ht="18" customHeight="1">
      <c r="A9" s="1"/>
      <c r="B9" s="12"/>
      <c r="C9" s="56"/>
      <c r="D9" s="13"/>
      <c r="E9" s="1"/>
      <c r="F9" s="1"/>
      <c r="G9" s="1"/>
      <c r="H9" s="1"/>
      <c r="I9" s="2"/>
    </row>
    <row r="10" spans="1:9" ht="18" customHeight="1">
      <c r="A10" s="1"/>
      <c r="B10" s="12"/>
      <c r="C10" s="56"/>
      <c r="D10" s="13"/>
      <c r="E10" s="1"/>
      <c r="F10" s="1"/>
      <c r="G10" s="1"/>
      <c r="H10" s="1"/>
      <c r="I10" s="2"/>
    </row>
    <row r="11" spans="1:9" ht="18" customHeight="1">
      <c r="A11" s="1"/>
      <c r="B11" s="12"/>
      <c r="C11" s="56"/>
      <c r="D11" s="33"/>
      <c r="E11" s="13"/>
      <c r="F11" s="1"/>
      <c r="G11" s="1"/>
      <c r="H11" s="1"/>
      <c r="I11" s="2"/>
    </row>
    <row r="12" spans="1:9" ht="18" customHeight="1">
      <c r="A12" s="1"/>
      <c r="B12" s="12"/>
      <c r="C12" s="33"/>
      <c r="D12" s="13"/>
      <c r="E12" s="1"/>
      <c r="F12" s="1"/>
      <c r="G12" s="1"/>
      <c r="H12" s="2"/>
      <c r="I12" s="2"/>
    </row>
    <row r="13" spans="1:9" ht="18" customHeight="1">
      <c r="A13" s="1">
        <v>11</v>
      </c>
      <c r="B13" s="12" t="s">
        <v>154</v>
      </c>
      <c r="C13" s="56" t="s">
        <v>155</v>
      </c>
      <c r="D13" s="13"/>
      <c r="E13" s="1" t="s">
        <v>123</v>
      </c>
      <c r="F13" s="1" t="s">
        <v>151</v>
      </c>
      <c r="G13" s="1">
        <v>4</v>
      </c>
      <c r="H13" s="1">
        <v>0</v>
      </c>
      <c r="I13" s="2"/>
    </row>
    <row r="14" spans="1:9" ht="18" customHeight="1">
      <c r="A14" s="1">
        <v>12</v>
      </c>
      <c r="B14" s="36" t="s">
        <v>81</v>
      </c>
      <c r="C14" s="45" t="s">
        <v>82</v>
      </c>
      <c r="D14" s="46"/>
      <c r="E14" s="46" t="s">
        <v>31</v>
      </c>
      <c r="F14" s="46" t="s">
        <v>72</v>
      </c>
      <c r="G14" s="46">
        <v>32</v>
      </c>
      <c r="H14" s="46"/>
      <c r="I14" s="44"/>
    </row>
    <row r="15" spans="1:9" ht="18" customHeight="1">
      <c r="A15" s="1">
        <v>13</v>
      </c>
      <c r="B15" s="32" t="s">
        <v>84</v>
      </c>
      <c r="C15" s="39" t="s">
        <v>85</v>
      </c>
      <c r="D15" s="40"/>
      <c r="E15" s="40" t="s">
        <v>31</v>
      </c>
      <c r="F15" s="34" t="s">
        <v>98</v>
      </c>
      <c r="G15" s="40"/>
      <c r="H15" s="40"/>
      <c r="I15" s="41"/>
    </row>
    <row r="16" spans="1:9" ht="18" customHeight="1">
      <c r="A16" s="1">
        <v>14</v>
      </c>
      <c r="B16" s="32" t="s">
        <v>86</v>
      </c>
      <c r="C16" s="33" t="s">
        <v>87</v>
      </c>
      <c r="D16" s="27"/>
      <c r="E16" s="27" t="s">
        <v>31</v>
      </c>
      <c r="F16" s="27" t="s">
        <v>72</v>
      </c>
      <c r="G16" s="27">
        <v>32</v>
      </c>
      <c r="H16" s="27"/>
      <c r="I16" s="25"/>
    </row>
    <row r="17" spans="1:9" ht="18" customHeight="1">
      <c r="A17" s="1">
        <v>15</v>
      </c>
      <c r="B17" s="32" t="s">
        <v>88</v>
      </c>
      <c r="C17" s="33" t="s">
        <v>89</v>
      </c>
      <c r="D17" s="27"/>
      <c r="E17" s="27" t="s">
        <v>31</v>
      </c>
      <c r="F17" s="35" t="s">
        <v>97</v>
      </c>
      <c r="G17" s="27"/>
      <c r="H17" s="27"/>
      <c r="I17" s="25"/>
    </row>
    <row r="19" spans="1:9">
      <c r="D19" s="101" t="s">
        <v>333</v>
      </c>
      <c r="E19" s="101"/>
    </row>
    <row r="21" spans="1:9" ht="14.25" thickBot="1"/>
    <row r="22" spans="1:9" ht="15">
      <c r="A22" s="28" t="s">
        <v>438</v>
      </c>
      <c r="B22" s="28" t="s">
        <v>439</v>
      </c>
      <c r="C22" s="28" t="s">
        <v>440</v>
      </c>
      <c r="D22" s="28" t="s">
        <v>441</v>
      </c>
      <c r="E22" s="28" t="s">
        <v>442</v>
      </c>
      <c r="F22" s="121" t="s">
        <v>443</v>
      </c>
      <c r="G22" s="122"/>
      <c r="H22" s="122"/>
      <c r="I22" s="123"/>
    </row>
    <row r="23" spans="1:9" ht="15">
      <c r="A23" s="6">
        <v>1</v>
      </c>
      <c r="B23" s="32" t="s">
        <v>444</v>
      </c>
      <c r="C23" s="4"/>
      <c r="D23" s="4"/>
      <c r="E23" s="4"/>
      <c r="F23" s="125"/>
      <c r="G23" s="125"/>
      <c r="H23" s="125"/>
      <c r="I23" s="125"/>
    </row>
  </sheetData>
  <mergeCells count="6">
    <mergeCell ref="F22:I22"/>
    <mergeCell ref="A1:B1"/>
    <mergeCell ref="C1:I1"/>
    <mergeCell ref="A2:B2"/>
    <mergeCell ref="C2:I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25" sqref="I25"/>
    </sheetView>
  </sheetViews>
  <sheetFormatPr defaultRowHeight="13.5"/>
  <cols>
    <col min="1" max="1" width="5.25" bestFit="1" customWidth="1"/>
    <col min="2" max="2" width="26" customWidth="1"/>
    <col min="3" max="3" width="27.75" customWidth="1"/>
    <col min="4" max="4" width="9.625" bestFit="1" customWidth="1"/>
    <col min="5" max="5" width="8.5" bestFit="1" customWidth="1"/>
    <col min="6" max="6" width="10.625" customWidth="1"/>
    <col min="7" max="7" width="8.5" bestFit="1" customWidth="1"/>
    <col min="8" max="8" width="9.625" bestFit="1" customWidth="1"/>
    <col min="9" max="9" width="40.125" customWidth="1"/>
    <col min="10" max="10" width="25.125" customWidth="1"/>
  </cols>
  <sheetData>
    <row r="1" spans="1:10" ht="18.75" customHeight="1" thickBot="1">
      <c r="A1" s="95" t="s">
        <v>54</v>
      </c>
      <c r="B1" s="96"/>
      <c r="C1" s="97" t="s">
        <v>127</v>
      </c>
      <c r="D1" s="98"/>
      <c r="E1" s="98"/>
      <c r="F1" s="98"/>
      <c r="G1" s="98"/>
      <c r="H1" s="98"/>
      <c r="I1" s="99"/>
      <c r="J1" s="105" t="s">
        <v>175</v>
      </c>
    </row>
    <row r="2" spans="1:10" ht="18.75" customHeight="1" thickBot="1">
      <c r="A2" s="95" t="s">
        <v>3</v>
      </c>
      <c r="B2" s="96"/>
      <c r="C2" s="100" t="s">
        <v>126</v>
      </c>
      <c r="D2" s="98"/>
      <c r="E2" s="98"/>
      <c r="F2" s="98"/>
      <c r="G2" s="98"/>
      <c r="H2" s="98"/>
      <c r="I2" s="99"/>
      <c r="J2" s="105"/>
    </row>
    <row r="3" spans="1:10" ht="30">
      <c r="A3" s="28" t="s">
        <v>5</v>
      </c>
      <c r="B3" s="28" t="s">
        <v>6</v>
      </c>
      <c r="C3" s="28" t="s">
        <v>2</v>
      </c>
      <c r="D3" s="28" t="s">
        <v>128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38</v>
      </c>
      <c r="J3" s="60" t="str">
        <f>"CREATE TABLE " &amp; C1 &amp; " ("</f>
        <v>CREATE TABLE mall_goods_flow (</v>
      </c>
    </row>
    <row r="4" spans="1:10" ht="18.75" customHeight="1">
      <c r="A4" s="1">
        <v>1</v>
      </c>
      <c r="B4" s="12" t="s">
        <v>90</v>
      </c>
      <c r="C4" s="3" t="s">
        <v>134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2" t="s">
        <v>135</v>
      </c>
      <c r="J4" s="60" t="str">
        <f t="shared" ref="J4:J8" si="0">B4&amp;" "&amp;IF(F4&lt;&gt;"datetime",F4&amp;"("&amp;G4&amp;")",F4)&amp;IF(E4="N"," NOT NULL","")&amp;IF(H4&lt;&gt;""," DEFAULT "&amp;H4,IF(F4&lt;&gt;"datetime",""," DEFAULT CURRENT_datetime"))&amp;" COMMENT '"&amp;C4&amp;"',"</f>
        <v>goods_id varchar(32) NOT NULL COMMENT '商品编号',</v>
      </c>
    </row>
    <row r="5" spans="1:10" ht="18.75" customHeight="1">
      <c r="A5" s="1">
        <v>2</v>
      </c>
      <c r="B5" s="12" t="s">
        <v>131</v>
      </c>
      <c r="C5" s="3" t="s">
        <v>132</v>
      </c>
      <c r="D5" s="13" t="s">
        <v>140</v>
      </c>
      <c r="E5" s="1" t="s">
        <v>138</v>
      </c>
      <c r="F5" s="1" t="s">
        <v>60</v>
      </c>
      <c r="G5" s="1">
        <v>32</v>
      </c>
      <c r="H5" s="1"/>
      <c r="I5" s="14"/>
      <c r="J5" s="60" t="str">
        <f t="shared" si="0"/>
        <v>agent_id varchar(32) NOT NULL COMMENT '代理商编号',</v>
      </c>
    </row>
    <row r="6" spans="1:10" ht="18.75" customHeight="1">
      <c r="A6" s="1">
        <v>3</v>
      </c>
      <c r="B6" s="12" t="s">
        <v>129</v>
      </c>
      <c r="C6" s="3" t="s">
        <v>136</v>
      </c>
      <c r="D6" s="13"/>
      <c r="E6" s="1" t="s">
        <v>11</v>
      </c>
      <c r="F6" s="1" t="s">
        <v>12</v>
      </c>
      <c r="G6" s="1">
        <v>2</v>
      </c>
      <c r="H6" s="1"/>
      <c r="I6" s="2"/>
      <c r="J6" s="60" t="str">
        <f t="shared" si="0"/>
        <v>pv INT(2) NOT NULL COMMENT '商品pv',</v>
      </c>
    </row>
    <row r="7" spans="1:10" ht="18.75" customHeight="1">
      <c r="A7" s="1">
        <v>4</v>
      </c>
      <c r="B7" s="12" t="s">
        <v>130</v>
      </c>
      <c r="C7" s="3" t="s">
        <v>137</v>
      </c>
      <c r="D7" s="13"/>
      <c r="E7" s="1" t="s">
        <v>10</v>
      </c>
      <c r="F7" s="38" t="s">
        <v>133</v>
      </c>
      <c r="G7" s="1">
        <v>200</v>
      </c>
      <c r="H7" s="1"/>
      <c r="I7" s="2"/>
      <c r="J7" s="60" t="str">
        <f t="shared" si="0"/>
        <v>uv int(200) COMMENT '商品uv',</v>
      </c>
    </row>
    <row r="8" spans="1:10" ht="18.75" customHeight="1">
      <c r="A8" s="1">
        <v>5</v>
      </c>
      <c r="B8" s="32" t="s">
        <v>84</v>
      </c>
      <c r="C8" s="39" t="s">
        <v>85</v>
      </c>
      <c r="D8" s="40"/>
      <c r="E8" s="54" t="s">
        <v>31</v>
      </c>
      <c r="F8" s="43" t="s">
        <v>98</v>
      </c>
      <c r="G8" s="55"/>
      <c r="H8" s="40"/>
      <c r="I8" s="14"/>
      <c r="J8" s="60" t="str">
        <f t="shared" si="0"/>
        <v>create_date datetime NOT NULL DEFAULT CURRENT_datetime COMMENT '创建时间',</v>
      </c>
    </row>
    <row r="9" spans="1:10" ht="15">
      <c r="J9" s="62" t="str">
        <f>"PRIMARY KEY ("&amp;B4&amp;","&amp;B5&amp;")"</f>
        <v>PRIMARY KEY (goods_id,agent_id)</v>
      </c>
    </row>
    <row r="10" spans="1:10" ht="15">
      <c r="D10" s="101" t="s">
        <v>333</v>
      </c>
      <c r="E10" s="101"/>
      <c r="J10" s="62" t="str">
        <f>") ENGINE=InnoDB"</f>
        <v>) ENGINE=InnoDB</v>
      </c>
    </row>
    <row r="11" spans="1:10" ht="15">
      <c r="J11" s="62" t="str">
        <f>"DEFAULT CHARACTER SET=UTF8 COLLATE=utf8_general_ci"</f>
        <v>DEFAULT CHARACTER SET=UTF8 COLLATE=utf8_general_ci</v>
      </c>
    </row>
    <row r="12" spans="1:10" ht="15.75" thickBot="1">
      <c r="J12" s="62" t="str">
        <f>"ROW_FORMAT=COMPACT;"</f>
        <v>ROW_FORMAT=COMPACT;</v>
      </c>
    </row>
    <row r="13" spans="1:10" ht="18.75" customHeight="1">
      <c r="A13" s="28" t="s">
        <v>438</v>
      </c>
      <c r="B13" s="28" t="s">
        <v>439</v>
      </c>
      <c r="C13" s="28" t="s">
        <v>440</v>
      </c>
      <c r="D13" s="28" t="s">
        <v>441</v>
      </c>
      <c r="E13" s="28" t="s">
        <v>442</v>
      </c>
      <c r="F13" s="121" t="s">
        <v>443</v>
      </c>
      <c r="G13" s="122"/>
      <c r="H13" s="122"/>
      <c r="I13" s="123"/>
    </row>
    <row r="14" spans="1:10" ht="18.75" customHeight="1">
      <c r="A14" s="6">
        <v>1</v>
      </c>
      <c r="B14" s="32" t="s">
        <v>444</v>
      </c>
      <c r="C14" s="4"/>
      <c r="D14" s="4"/>
      <c r="E14" s="4"/>
      <c r="F14" s="126"/>
      <c r="G14" s="127"/>
      <c r="H14" s="127"/>
      <c r="I14" s="128"/>
      <c r="J14">
        <f>F14</f>
        <v>0</v>
      </c>
    </row>
  </sheetData>
  <mergeCells count="8">
    <mergeCell ref="F13:I13"/>
    <mergeCell ref="F14:I14"/>
    <mergeCell ref="J1:J2"/>
    <mergeCell ref="D10:E10"/>
    <mergeCell ref="A1:B1"/>
    <mergeCell ref="C1:I1"/>
    <mergeCell ref="A2:B2"/>
    <mergeCell ref="C2:I2"/>
  </mergeCells>
  <phoneticPr fontId="1" type="noConversion"/>
  <hyperlinks>
    <hyperlink ref="D10:E10" location="目录!A1" display="返回目录"/>
  </hyperlink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修订历史</vt:lpstr>
      <vt:lpstr>目录</vt:lpstr>
      <vt:lpstr>mall_goods_info</vt:lpstr>
      <vt:lpstr>mall_goods_desc</vt:lpstr>
      <vt:lpstr>mall_goods_pic</vt:lpstr>
      <vt:lpstr>mall_goods_type</vt:lpstr>
      <vt:lpstr>mall_goods_sku</vt:lpstr>
      <vt:lpstr>mall_goods_sku_attrs</vt:lpstr>
      <vt:lpstr>mall_goods_flow</vt:lpstr>
      <vt:lpstr>mall_buyer</vt:lpstr>
      <vt:lpstr>mall_sendee</vt:lpstr>
      <vt:lpstr>mall_order</vt:lpstr>
      <vt:lpstr>mall_order_detail</vt:lpstr>
      <vt:lpstr>mall_order_action</vt:lpstr>
      <vt:lpstr>mall_shopping_cart</vt:lpstr>
      <vt:lpstr>mall_area_tmpl</vt:lpstr>
      <vt:lpstr>mall_area_info</vt:lpstr>
      <vt:lpstr>mall_freight_tmpl</vt:lpstr>
      <vt:lpstr>mall_freight_info</vt:lpstr>
      <vt:lpstr>mall_freight_info_area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2017-09-29T10:19:15Z</dcterms:modified>
</cp:coreProperties>
</file>