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5330" windowHeight="80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25" i="3" l="1"/>
  <c r="B24" i="3"/>
  <c r="B23" i="3"/>
  <c r="O22" i="3"/>
  <c r="B22" i="3"/>
  <c r="O21" i="3"/>
  <c r="N23" i="3"/>
  <c r="N21" i="3"/>
  <c r="N21" i="3" a="1"/>
  <c r="N22" i="3" s="1"/>
  <c r="B21" i="3"/>
  <c r="N20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D4" i="3"/>
  <c r="B4" i="3"/>
  <c r="M3" i="3"/>
  <c r="D3" i="3"/>
  <c r="D5" i="3" s="1"/>
  <c r="B3" i="3"/>
  <c r="M2" i="3"/>
  <c r="D2" i="3"/>
  <c r="G3" i="3" s="1"/>
  <c r="B2" i="3"/>
  <c r="D1" i="3"/>
  <c r="B1" i="3"/>
  <c r="M3" i="1"/>
  <c r="M2" i="1"/>
  <c r="N21" i="1" a="1"/>
  <c r="N21" i="1" s="1"/>
  <c r="B25" i="1"/>
  <c r="B24" i="1"/>
  <c r="B23" i="1"/>
  <c r="O22" i="1"/>
  <c r="B22" i="1"/>
  <c r="O21" i="1"/>
  <c r="B21" i="1"/>
  <c r="N20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D4" i="1"/>
  <c r="B4" i="1"/>
  <c r="B3" i="1"/>
  <c r="D2" i="1"/>
  <c r="G3" i="1" s="1"/>
  <c r="B2" i="1"/>
  <c r="D1" i="1"/>
  <c r="B1" i="1"/>
  <c r="H3" i="2"/>
  <c r="N24" i="2"/>
  <c r="N23" i="2"/>
  <c r="N22" i="2"/>
  <c r="N21" i="2"/>
  <c r="O22" i="2"/>
  <c r="O21" i="2"/>
  <c r="N20" i="2"/>
  <c r="H13" i="2"/>
  <c r="H12" i="2"/>
  <c r="H11" i="2"/>
  <c r="H10" i="2"/>
  <c r="H9" i="2"/>
  <c r="H8" i="2"/>
  <c r="H7" i="2"/>
  <c r="H6" i="2"/>
  <c r="H5" i="2"/>
  <c r="H4" i="2"/>
  <c r="I13" i="2"/>
  <c r="I12" i="2"/>
  <c r="I11" i="2"/>
  <c r="I10" i="2"/>
  <c r="I9" i="2"/>
  <c r="I8" i="2"/>
  <c r="I7" i="2"/>
  <c r="I6" i="2"/>
  <c r="I5" i="2"/>
  <c r="I4" i="2"/>
  <c r="I3" i="2"/>
  <c r="D4" i="2"/>
  <c r="D2" i="2"/>
  <c r="G3" i="2" s="1"/>
  <c r="D1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  <c r="G4" i="3" l="1"/>
  <c r="I3" i="3"/>
  <c r="N24" i="3"/>
  <c r="I3" i="1"/>
  <c r="N23" i="1"/>
  <c r="N24" i="1"/>
  <c r="N22" i="1"/>
  <c r="D3" i="1"/>
  <c r="D5" i="1" s="1"/>
  <c r="G4" i="1" s="1"/>
  <c r="I4" i="1" s="1"/>
  <c r="D3" i="2"/>
  <c r="D5" i="2" s="1"/>
  <c r="G4" i="2" s="1"/>
  <c r="G5" i="2" s="1"/>
  <c r="G6" i="2" s="1"/>
  <c r="G7" i="2" s="1"/>
  <c r="G8" i="2" s="1"/>
  <c r="G9" i="2" s="1"/>
  <c r="G10" i="2" s="1"/>
  <c r="G11" i="2" s="1"/>
  <c r="G12" i="2" s="1"/>
  <c r="G13" i="2" s="1"/>
  <c r="G5" i="3" l="1"/>
  <c r="I4" i="3"/>
  <c r="G5" i="1"/>
  <c r="I5" i="1" s="1"/>
  <c r="I5" i="3" l="1"/>
  <c r="G6" i="3"/>
  <c r="G6" i="1"/>
  <c r="I6" i="1" s="1"/>
  <c r="I6" i="3" l="1"/>
  <c r="G7" i="3"/>
  <c r="G7" i="1"/>
  <c r="I7" i="1" s="1"/>
  <c r="G8" i="3" l="1"/>
  <c r="I7" i="3"/>
  <c r="G8" i="1"/>
  <c r="I8" i="1" s="1"/>
  <c r="G9" i="3" l="1"/>
  <c r="I8" i="3"/>
  <c r="G9" i="1"/>
  <c r="I9" i="1" s="1"/>
  <c r="I9" i="3" l="1"/>
  <c r="G10" i="3"/>
  <c r="G10" i="1"/>
  <c r="I10" i="1" s="1"/>
  <c r="I10" i="3" l="1"/>
  <c r="G11" i="3"/>
  <c r="G11" i="1"/>
  <c r="I11" i="1" s="1"/>
  <c r="G12" i="3" l="1"/>
  <c r="I11" i="3"/>
  <c r="G12" i="1"/>
  <c r="I12" i="1" s="1"/>
  <c r="G13" i="3" l="1"/>
  <c r="H3" i="3" s="1" a="1"/>
  <c r="I12" i="3"/>
  <c r="G13" i="1"/>
  <c r="H9" i="3" l="1"/>
  <c r="H5" i="3"/>
  <c r="H4" i="3"/>
  <c r="H12" i="3"/>
  <c r="H8" i="3"/>
  <c r="H10" i="3"/>
  <c r="H6" i="3"/>
  <c r="H11" i="3"/>
  <c r="H7" i="3"/>
  <c r="H3" i="3"/>
  <c r="H3" i="1" a="1"/>
  <c r="H3" i="1" l="1"/>
  <c r="H9" i="1"/>
  <c r="H4" i="1"/>
  <c r="H5" i="1"/>
  <c r="H11" i="1"/>
  <c r="H6" i="1"/>
  <c r="H10" i="1"/>
  <c r="H12" i="1"/>
  <c r="H7" i="1"/>
  <c r="H8" i="1"/>
</calcChain>
</file>

<file path=xl/sharedStrings.xml><?xml version="1.0" encoding="utf-8"?>
<sst xmlns="http://schemas.openxmlformats.org/spreadsheetml/2006/main" count="38" uniqueCount="13">
  <si>
    <t>最大值 max(a:a)</t>
    <phoneticPr fontId="1" type="noConversion"/>
  </si>
  <si>
    <t>最小值 min(a:a)</t>
    <phoneticPr fontId="1" type="noConversion"/>
  </si>
  <si>
    <t>极差 C1-C2</t>
    <phoneticPr fontId="1" type="noConversion"/>
  </si>
  <si>
    <t>分组数 roundup(sqrt(count(a:a)),0)</t>
    <phoneticPr fontId="1" type="noConversion"/>
  </si>
  <si>
    <t>分组组距 c3/c4</t>
    <phoneticPr fontId="1" type="noConversion"/>
  </si>
  <si>
    <t>序号</t>
    <phoneticPr fontId="1" type="noConversion"/>
  </si>
  <si>
    <t>分组</t>
    <phoneticPr fontId="1" type="noConversion"/>
  </si>
  <si>
    <t>频率</t>
    <phoneticPr fontId="1" type="noConversion"/>
  </si>
  <si>
    <t>正态分布曲线</t>
    <phoneticPr fontId="1" type="noConversion"/>
  </si>
  <si>
    <t>mean=AVERAGE(A:A)</t>
    <phoneticPr fontId="1" type="noConversion"/>
  </si>
  <si>
    <t>standard_dev=stdv(a:a)</t>
    <phoneticPr fontId="1" type="noConversion"/>
  </si>
  <si>
    <t>概率密度函数cumulative=0</t>
    <phoneticPr fontId="1" type="noConversion"/>
  </si>
  <si>
    <t>cumulative=0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</si>
</sst>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Sheet1!$H$3:$H$12</c:f>
              <c:numCache>
                <c:formatCode>General</c:formatCode>
                <c:ptCount val="10"/>
                <c:pt idx="0">
                  <c:v>1</c:v>
                </c:pt>
                <c:pt idx="1">
                  <c:v>16</c:v>
                </c:pt>
                <c:pt idx="2">
                  <c:v>7</c:v>
                </c:pt>
                <c:pt idx="3">
                  <c:v>9</c:v>
                </c:pt>
                <c:pt idx="4">
                  <c:v>12</c:v>
                </c:pt>
                <c:pt idx="5">
                  <c:v>7</c:v>
                </c:pt>
                <c:pt idx="6">
                  <c:v>10</c:v>
                </c:pt>
                <c:pt idx="7">
                  <c:v>9</c:v>
                </c:pt>
                <c:pt idx="8">
                  <c:v>5</c:v>
                </c:pt>
                <c:pt idx="9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8"/>
        <c:overlap val="44"/>
        <c:axId val="276089856"/>
        <c:axId val="129150336"/>
      </c:barChart>
      <c:lineChart>
        <c:grouping val="standard"/>
        <c:varyColors val="0"/>
        <c:ser>
          <c:idx val="1"/>
          <c:order val="1"/>
          <c:marker>
            <c:symbol val="none"/>
          </c:marker>
          <c:val>
            <c:numRef>
              <c:f>Sheet1!$I$3:$I$12</c:f>
              <c:numCache>
                <c:formatCode>General</c:formatCode>
                <c:ptCount val="10"/>
                <c:pt idx="0">
                  <c:v>0.45119923906913362</c:v>
                </c:pt>
                <c:pt idx="1">
                  <c:v>0.68789873798403489</c:v>
                </c:pt>
                <c:pt idx="2">
                  <c:v>0.95164641725654386</c:v>
                </c:pt>
                <c:pt idx="3">
                  <c:v>1.1945976916521848</c:v>
                </c:pt>
                <c:pt idx="4">
                  <c:v>1.3607009111313031</c:v>
                </c:pt>
                <c:pt idx="5">
                  <c:v>1.4063668795248663</c:v>
                </c:pt>
                <c:pt idx="6">
                  <c:v>1.3189536516018618</c:v>
                </c:pt>
                <c:pt idx="7">
                  <c:v>1.1224199808057356</c:v>
                </c:pt>
                <c:pt idx="8">
                  <c:v>0.86671476261109626</c:v>
                </c:pt>
                <c:pt idx="9">
                  <c:v>0.60728415335412467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929856"/>
        <c:axId val="200400192"/>
      </c:lineChart>
      <c:catAx>
        <c:axId val="1919298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0400192"/>
        <c:crosses val="autoZero"/>
        <c:auto val="1"/>
        <c:lblAlgn val="ctr"/>
        <c:lblOffset val="100"/>
        <c:noMultiLvlLbl val="0"/>
      </c:catAx>
      <c:valAx>
        <c:axId val="200400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1929856"/>
        <c:crosses val="autoZero"/>
        <c:crossBetween val="between"/>
      </c:valAx>
      <c:valAx>
        <c:axId val="1291503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76089856"/>
        <c:crosses val="max"/>
        <c:crossBetween val="between"/>
      </c:valAx>
      <c:catAx>
        <c:axId val="276089856"/>
        <c:scaling>
          <c:orientation val="minMax"/>
        </c:scaling>
        <c:delete val="1"/>
        <c:axPos val="b"/>
        <c:majorTickMark val="out"/>
        <c:minorTickMark val="none"/>
        <c:tickLblPos val="nextTo"/>
        <c:crossAx val="129150336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Sheet1!$H$3:$H$12</c:f>
              <c:numCache>
                <c:formatCode>General</c:formatCode>
                <c:ptCount val="10"/>
                <c:pt idx="0">
                  <c:v>1</c:v>
                </c:pt>
                <c:pt idx="1">
                  <c:v>16</c:v>
                </c:pt>
                <c:pt idx="2">
                  <c:v>7</c:v>
                </c:pt>
                <c:pt idx="3">
                  <c:v>9</c:v>
                </c:pt>
                <c:pt idx="4">
                  <c:v>12</c:v>
                </c:pt>
                <c:pt idx="5">
                  <c:v>7</c:v>
                </c:pt>
                <c:pt idx="6">
                  <c:v>10</c:v>
                </c:pt>
                <c:pt idx="7">
                  <c:v>9</c:v>
                </c:pt>
                <c:pt idx="8">
                  <c:v>5</c:v>
                </c:pt>
                <c:pt idx="9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8"/>
        <c:overlap val="44"/>
        <c:axId val="384489472"/>
        <c:axId val="382053184"/>
      </c:barChart>
      <c:lineChart>
        <c:grouping val="standard"/>
        <c:varyColors val="0"/>
        <c:ser>
          <c:idx val="1"/>
          <c:order val="1"/>
          <c:marker>
            <c:symbol val="none"/>
          </c:marker>
          <c:val>
            <c:numRef>
              <c:f>Sheet1!$I$3:$I$12</c:f>
              <c:numCache>
                <c:formatCode>General</c:formatCode>
                <c:ptCount val="10"/>
                <c:pt idx="0">
                  <c:v>0.45119923906913362</c:v>
                </c:pt>
                <c:pt idx="1">
                  <c:v>0.68789873798403489</c:v>
                </c:pt>
                <c:pt idx="2">
                  <c:v>0.95164641725654386</c:v>
                </c:pt>
                <c:pt idx="3">
                  <c:v>1.1945976916521848</c:v>
                </c:pt>
                <c:pt idx="4">
                  <c:v>1.3607009111313031</c:v>
                </c:pt>
                <c:pt idx="5">
                  <c:v>1.4063668795248663</c:v>
                </c:pt>
                <c:pt idx="6">
                  <c:v>1.3189536516018618</c:v>
                </c:pt>
                <c:pt idx="7">
                  <c:v>1.1224199808057356</c:v>
                </c:pt>
                <c:pt idx="8">
                  <c:v>0.86671476261109626</c:v>
                </c:pt>
                <c:pt idx="9">
                  <c:v>0.60728415335412467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861888"/>
        <c:axId val="382052608"/>
      </c:lineChart>
      <c:catAx>
        <c:axId val="357861888"/>
        <c:scaling>
          <c:orientation val="minMax"/>
        </c:scaling>
        <c:delete val="0"/>
        <c:axPos val="b"/>
        <c:majorTickMark val="out"/>
        <c:minorTickMark val="none"/>
        <c:tickLblPos val="nextTo"/>
        <c:crossAx val="382052608"/>
        <c:crosses val="autoZero"/>
        <c:auto val="1"/>
        <c:lblAlgn val="ctr"/>
        <c:lblOffset val="100"/>
        <c:noMultiLvlLbl val="0"/>
      </c:catAx>
      <c:valAx>
        <c:axId val="382052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57861888"/>
        <c:crosses val="autoZero"/>
        <c:crossBetween val="between"/>
      </c:valAx>
      <c:valAx>
        <c:axId val="3820531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384489472"/>
        <c:crosses val="max"/>
        <c:crossBetween val="between"/>
      </c:valAx>
      <c:catAx>
        <c:axId val="384489472"/>
        <c:scaling>
          <c:orientation val="minMax"/>
        </c:scaling>
        <c:delete val="1"/>
        <c:axPos val="b"/>
        <c:majorTickMark val="out"/>
        <c:minorTickMark val="none"/>
        <c:tickLblPos val="nextTo"/>
        <c:crossAx val="382053184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2308225</xdr:colOff>
      <xdr:row>27</xdr:row>
      <xdr:rowOff>53975</xdr:rowOff>
    </xdr:from>
    <xdr:to>
      <xdr:col>10</xdr:col>
      <xdr:colOff>219075</xdr:colOff>
      <xdr:row>42</xdr:row>
      <xdr:rowOff>130175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2308225</xdr:colOff>
      <xdr:row>27</xdr:row>
      <xdr:rowOff>53975</xdr:rowOff>
    </xdr:from>
    <xdr:to>
      <xdr:col>10</xdr:col>
      <xdr:colOff>219075</xdr:colOff>
      <xdr:row>42</xdr:row>
      <xdr:rowOff>130175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activeCell="H23" sqref="H23"/>
    </sheetView>
  </sheetViews>
  <sheetFormatPr defaultRowHeight="14" x14ac:dyDescent="0.25"/>
  <cols>
    <col min="3" max="3" width="34.26953125" customWidth="1"/>
    <col min="12" max="12" width="23.6328125" customWidth="1"/>
  </cols>
  <sheetData>
    <row r="1" spans="1:13" x14ac:dyDescent="0.25">
      <c r="A1">
        <v>0.10299999999999999</v>
      </c>
      <c r="B1">
        <f ca="1">RAND()</f>
        <v>0.48511648276309438</v>
      </c>
      <c r="C1" t="s">
        <v>0</v>
      </c>
      <c r="D1">
        <f>MAX(A:A)</f>
        <v>0.98619999999999997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0.123</v>
      </c>
      <c r="B2">
        <f t="shared" ref="B2:B25" ca="1" si="0">RAND()</f>
        <v>0.91989458430291193</v>
      </c>
      <c r="C2" t="s">
        <v>1</v>
      </c>
      <c r="D2">
        <f>MIN(A:A)</f>
        <v>0.10299999999999999</v>
      </c>
      <c r="H2" t="s">
        <v>7</v>
      </c>
      <c r="I2" t="s">
        <v>8</v>
      </c>
      <c r="K2" t="s">
        <v>9</v>
      </c>
      <c r="M2">
        <f>AVERAGE(A:A)</f>
        <v>0.53043999999999958</v>
      </c>
    </row>
    <row r="3" spans="1:13" x14ac:dyDescent="0.25">
      <c r="A3">
        <v>0.123</v>
      </c>
      <c r="B3">
        <f t="shared" ca="1" si="0"/>
        <v>0.32030851805711058</v>
      </c>
      <c r="C3" t="s">
        <v>2</v>
      </c>
      <c r="D3">
        <f>D1-D2</f>
        <v>0.88319999999999999</v>
      </c>
      <c r="F3">
        <v>1</v>
      </c>
      <c r="G3">
        <f>D2</f>
        <v>0.10299999999999999</v>
      </c>
      <c r="H3">
        <f t="array" ref="H3:H12">FREQUENCY($A$1:$A$100,$G$3:$G$13)</f>
        <v>1</v>
      </c>
      <c r="I3">
        <f>NORMDIST(G3,M$2,M$3,0)</f>
        <v>0.45119923906913362</v>
      </c>
      <c r="K3" t="s">
        <v>10</v>
      </c>
      <c r="M3">
        <f>STDEV(A:A)</f>
        <v>0.28331463351125546</v>
      </c>
    </row>
    <row r="4" spans="1:13" x14ac:dyDescent="0.25">
      <c r="A4">
        <v>0.1231</v>
      </c>
      <c r="B4">
        <f t="shared" ca="1" si="0"/>
        <v>0.87175380100027766</v>
      </c>
      <c r="C4" t="s">
        <v>3</v>
      </c>
      <c r="D4">
        <f>ROUNDUP(SQRT(COUNT(A:A)),0)</f>
        <v>10</v>
      </c>
      <c r="F4">
        <v>2</v>
      </c>
      <c r="G4">
        <f>G3+D$5</f>
        <v>0.19131999999999999</v>
      </c>
      <c r="H4">
        <v>16</v>
      </c>
      <c r="I4">
        <f t="shared" ref="I4:I23" si="1">NORMDIST(G4,M$2,M$3,0)</f>
        <v>0.68789873798403489</v>
      </c>
      <c r="K4" t="s">
        <v>11</v>
      </c>
      <c r="M4" t="s">
        <v>12</v>
      </c>
    </row>
    <row r="5" spans="1:13" x14ac:dyDescent="0.25">
      <c r="A5">
        <v>0.1231</v>
      </c>
      <c r="B5">
        <f t="shared" ca="1" si="0"/>
        <v>0.93563689538641692</v>
      </c>
      <c r="C5" t="s">
        <v>4</v>
      </c>
      <c r="D5">
        <f>D3/D4</f>
        <v>8.8319999999999996E-2</v>
      </c>
      <c r="F5">
        <v>3</v>
      </c>
      <c r="G5">
        <f t="shared" ref="G5:G13" si="2">G4+D$5</f>
        <v>0.27964</v>
      </c>
      <c r="H5">
        <v>7</v>
      </c>
      <c r="I5">
        <f t="shared" si="1"/>
        <v>0.95164641725654386</v>
      </c>
    </row>
    <row r="6" spans="1:13" x14ac:dyDescent="0.25">
      <c r="A6">
        <v>0.23100000000000001</v>
      </c>
      <c r="B6">
        <f t="shared" ca="1" si="0"/>
        <v>1.4355057980360075E-2</v>
      </c>
      <c r="F6">
        <v>4</v>
      </c>
      <c r="G6">
        <f t="shared" si="2"/>
        <v>0.36796000000000001</v>
      </c>
      <c r="H6">
        <v>9</v>
      </c>
      <c r="I6">
        <f t="shared" si="1"/>
        <v>1.1945976916521848</v>
      </c>
    </row>
    <row r="7" spans="1:13" x14ac:dyDescent="0.25">
      <c r="A7">
        <v>0.23100000000000001</v>
      </c>
      <c r="B7">
        <f t="shared" ca="1" si="0"/>
        <v>0.78778232125894565</v>
      </c>
      <c r="F7">
        <v>5</v>
      </c>
      <c r="G7">
        <f t="shared" si="2"/>
        <v>0.45628000000000002</v>
      </c>
      <c r="H7">
        <v>12</v>
      </c>
      <c r="I7">
        <f t="shared" si="1"/>
        <v>1.3607009111313031</v>
      </c>
    </row>
    <row r="8" spans="1:13" x14ac:dyDescent="0.25">
      <c r="A8">
        <v>0.24</v>
      </c>
      <c r="B8">
        <f t="shared" ca="1" si="0"/>
        <v>6.5093338804805168E-2</v>
      </c>
      <c r="F8">
        <v>6</v>
      </c>
      <c r="G8">
        <f t="shared" si="2"/>
        <v>0.54459999999999997</v>
      </c>
      <c r="H8">
        <v>7</v>
      </c>
      <c r="I8">
        <f t="shared" si="1"/>
        <v>1.4063668795248663</v>
      </c>
    </row>
    <row r="9" spans="1:13" x14ac:dyDescent="0.25">
      <c r="A9">
        <v>0.24234</v>
      </c>
      <c r="B9">
        <f t="shared" ca="1" si="0"/>
        <v>0.39783247951540279</v>
      </c>
      <c r="F9">
        <v>7</v>
      </c>
      <c r="G9">
        <f t="shared" si="2"/>
        <v>0.63291999999999993</v>
      </c>
      <c r="H9">
        <v>10</v>
      </c>
      <c r="I9">
        <f t="shared" si="1"/>
        <v>1.3189536516018618</v>
      </c>
    </row>
    <row r="10" spans="1:13" x14ac:dyDescent="0.25">
      <c r="A10">
        <v>0.2424</v>
      </c>
      <c r="B10">
        <f t="shared" ca="1" si="0"/>
        <v>0.32629625515777794</v>
      </c>
      <c r="F10">
        <v>8</v>
      </c>
      <c r="G10">
        <f t="shared" si="2"/>
        <v>0.72123999999999988</v>
      </c>
      <c r="H10">
        <v>9</v>
      </c>
      <c r="I10">
        <f t="shared" si="1"/>
        <v>1.1224199808057356</v>
      </c>
    </row>
    <row r="11" spans="1:13" x14ac:dyDescent="0.25">
      <c r="A11">
        <v>0.31140000000000001</v>
      </c>
      <c r="B11">
        <f t="shared" ca="1" si="0"/>
        <v>0.23942823368686383</v>
      </c>
      <c r="F11">
        <v>9</v>
      </c>
      <c r="G11">
        <f t="shared" si="2"/>
        <v>0.80955999999999984</v>
      </c>
      <c r="H11">
        <v>5</v>
      </c>
      <c r="I11">
        <f t="shared" si="1"/>
        <v>0.86671476261109626</v>
      </c>
    </row>
    <row r="12" spans="1:13" x14ac:dyDescent="0.25">
      <c r="A12">
        <v>0.31230000000000002</v>
      </c>
      <c r="B12">
        <f t="shared" ca="1" si="0"/>
        <v>0.4758237482252865</v>
      </c>
      <c r="F12">
        <v>10</v>
      </c>
      <c r="G12">
        <f t="shared" si="2"/>
        <v>0.89787999999999979</v>
      </c>
      <c r="H12">
        <v>9</v>
      </c>
      <c r="I12">
        <f t="shared" si="1"/>
        <v>0.60728415335412467</v>
      </c>
    </row>
    <row r="13" spans="1:13" x14ac:dyDescent="0.25">
      <c r="A13">
        <v>0.31230000000000002</v>
      </c>
      <c r="B13">
        <f t="shared" ca="1" si="0"/>
        <v>0.45336042849374403</v>
      </c>
      <c r="F13">
        <v>11</v>
      </c>
      <c r="G13">
        <f t="shared" si="2"/>
        <v>0.98619999999999974</v>
      </c>
    </row>
    <row r="14" spans="1:13" x14ac:dyDescent="0.25">
      <c r="A14">
        <v>0.31230000000000002</v>
      </c>
      <c r="B14">
        <f t="shared" ca="1" si="0"/>
        <v>9.6626740585298632E-2</v>
      </c>
    </row>
    <row r="15" spans="1:13" x14ac:dyDescent="0.25">
      <c r="A15">
        <v>0.313</v>
      </c>
      <c r="B15">
        <f t="shared" ca="1" si="0"/>
        <v>0.38217467846299358</v>
      </c>
    </row>
    <row r="16" spans="1:13" x14ac:dyDescent="0.25">
      <c r="A16">
        <v>0.34499999999999997</v>
      </c>
      <c r="B16">
        <f t="shared" ca="1" si="0"/>
        <v>0.65586674924169464</v>
      </c>
    </row>
    <row r="17" spans="1:15" x14ac:dyDescent="0.25">
      <c r="A17">
        <v>0.34499999999999997</v>
      </c>
      <c r="B17">
        <f t="shared" ca="1" si="0"/>
        <v>0.26352458868509487</v>
      </c>
    </row>
    <row r="18" spans="1:15" x14ac:dyDescent="0.25">
      <c r="A18">
        <v>0.42130000000000001</v>
      </c>
      <c r="B18">
        <f t="shared" ca="1" si="0"/>
        <v>0.7902249630469913</v>
      </c>
    </row>
    <row r="19" spans="1:15" x14ac:dyDescent="0.25">
      <c r="A19">
        <v>0.42299999999999999</v>
      </c>
      <c r="B19">
        <f t="shared" ca="1" si="0"/>
        <v>0.33528970553952342</v>
      </c>
    </row>
    <row r="20" spans="1:15" x14ac:dyDescent="0.25">
      <c r="A20">
        <v>0.4234</v>
      </c>
      <c r="B20">
        <f t="shared" ca="1" si="0"/>
        <v>0.75410752883030918</v>
      </c>
      <c r="M20">
        <v>10</v>
      </c>
      <c r="N20">
        <f>FREQUENCY(L:L,M20:M21)</f>
        <v>0</v>
      </c>
    </row>
    <row r="21" spans="1:15" x14ac:dyDescent="0.25">
      <c r="A21">
        <v>0.4234</v>
      </c>
      <c r="B21">
        <f t="shared" ca="1" si="0"/>
        <v>0.65403904700315463</v>
      </c>
      <c r="K21">
        <v>1</v>
      </c>
      <c r="L21" s="2">
        <v>79</v>
      </c>
      <c r="M21" s="2">
        <v>70</v>
      </c>
      <c r="N21">
        <f t="array" ref="N21:N24">FREQUENCY($L$21:$L$29,$M$21:$M$23)</f>
        <v>1</v>
      </c>
      <c r="O21">
        <f>COUNTIF(L:L,"&lt;=70")</f>
        <v>1</v>
      </c>
    </row>
    <row r="22" spans="1:15" x14ac:dyDescent="0.25">
      <c r="A22">
        <v>0.4234</v>
      </c>
      <c r="B22">
        <f t="shared" ca="1" si="0"/>
        <v>0.96255784093800512</v>
      </c>
      <c r="K22">
        <v>2</v>
      </c>
      <c r="L22" s="2">
        <v>85</v>
      </c>
      <c r="M22" s="2">
        <v>79</v>
      </c>
      <c r="N22">
        <v>2</v>
      </c>
      <c r="O22">
        <f>COUNTIF(L:L,"&lt;=79")</f>
        <v>3</v>
      </c>
    </row>
    <row r="23" spans="1:15" x14ac:dyDescent="0.25">
      <c r="A23">
        <v>0.4234</v>
      </c>
      <c r="B23">
        <f t="shared" ca="1" si="0"/>
        <v>0.83433375393321652</v>
      </c>
      <c r="K23">
        <v>3</v>
      </c>
      <c r="L23" s="2">
        <v>78</v>
      </c>
      <c r="M23" s="2">
        <v>95</v>
      </c>
      <c r="N23">
        <v>5</v>
      </c>
    </row>
    <row r="24" spans="1:15" x14ac:dyDescent="0.25">
      <c r="A24">
        <v>0.42342000000000002</v>
      </c>
      <c r="B24">
        <f t="shared" ca="1" si="0"/>
        <v>0.34787222687020158</v>
      </c>
      <c r="K24">
        <v>4</v>
      </c>
      <c r="L24" s="2">
        <v>85</v>
      </c>
      <c r="M24" s="2"/>
      <c r="N24">
        <v>1</v>
      </c>
    </row>
    <row r="25" spans="1:15" x14ac:dyDescent="0.25">
      <c r="A25">
        <v>0.42342000000000002</v>
      </c>
      <c r="B25">
        <f t="shared" ca="1" si="0"/>
        <v>0.73982287190943885</v>
      </c>
      <c r="K25">
        <v>5</v>
      </c>
      <c r="L25" s="2">
        <v>50</v>
      </c>
      <c r="M25" s="2"/>
    </row>
    <row r="26" spans="1:15" x14ac:dyDescent="0.25">
      <c r="A26">
        <v>0.42342000000000002</v>
      </c>
      <c r="K26">
        <v>6</v>
      </c>
      <c r="L26" s="2">
        <v>81</v>
      </c>
      <c r="M26" s="2"/>
    </row>
    <row r="27" spans="1:15" x14ac:dyDescent="0.25">
      <c r="A27">
        <v>0.42380000000000001</v>
      </c>
      <c r="K27">
        <v>7</v>
      </c>
      <c r="L27" s="2">
        <v>95</v>
      </c>
      <c r="M27" s="2"/>
    </row>
    <row r="28" spans="1:15" x14ac:dyDescent="0.25">
      <c r="A28">
        <v>0.42409999999999998</v>
      </c>
      <c r="K28">
        <v>8</v>
      </c>
      <c r="L28" s="2">
        <v>88</v>
      </c>
      <c r="M28" s="2"/>
    </row>
    <row r="29" spans="1:15" x14ac:dyDescent="0.25">
      <c r="A29">
        <v>0.43099999999999999</v>
      </c>
      <c r="K29">
        <v>9</v>
      </c>
      <c r="L29" s="2">
        <v>97</v>
      </c>
      <c r="M29" s="1"/>
    </row>
    <row r="30" spans="1:15" x14ac:dyDescent="0.25">
      <c r="A30">
        <v>0.45634000000000002</v>
      </c>
    </row>
    <row r="31" spans="1:15" x14ac:dyDescent="0.25">
      <c r="A31">
        <v>0.51200000000000001</v>
      </c>
    </row>
    <row r="32" spans="1:15" x14ac:dyDescent="0.25">
      <c r="A32">
        <v>0.51229999999999998</v>
      </c>
    </row>
    <row r="33" spans="1:1" x14ac:dyDescent="0.25">
      <c r="A33">
        <v>0.53420999999999996</v>
      </c>
    </row>
    <row r="34" spans="1:1" x14ac:dyDescent="0.25">
      <c r="A34">
        <v>0.60540000000000005</v>
      </c>
    </row>
    <row r="35" spans="1:1" x14ac:dyDescent="0.25">
      <c r="A35">
        <v>0.62339999999999995</v>
      </c>
    </row>
    <row r="36" spans="1:1" x14ac:dyDescent="0.25">
      <c r="A36">
        <v>0.62339999999999995</v>
      </c>
    </row>
    <row r="37" spans="1:1" x14ac:dyDescent="0.25">
      <c r="A37">
        <v>0.6341</v>
      </c>
    </row>
    <row r="38" spans="1:1" x14ac:dyDescent="0.25">
      <c r="A38">
        <v>0.6512</v>
      </c>
    </row>
    <row r="39" spans="1:1" x14ac:dyDescent="0.25">
      <c r="A39">
        <v>0.65200000000000002</v>
      </c>
    </row>
    <row r="40" spans="1:1" x14ac:dyDescent="0.25">
      <c r="A40">
        <v>0.67344999999999999</v>
      </c>
    </row>
    <row r="41" spans="1:1" x14ac:dyDescent="0.25">
      <c r="A41">
        <v>0.68420000000000003</v>
      </c>
    </row>
    <row r="42" spans="1:1" x14ac:dyDescent="0.25">
      <c r="A42">
        <v>0.72099999999999997</v>
      </c>
    </row>
    <row r="43" spans="1:1" x14ac:dyDescent="0.25">
      <c r="A43">
        <v>0.73450000000000004</v>
      </c>
    </row>
    <row r="44" spans="1:1" x14ac:dyDescent="0.25">
      <c r="A44">
        <v>0.73450000000000004</v>
      </c>
    </row>
    <row r="45" spans="1:1" x14ac:dyDescent="0.25">
      <c r="A45">
        <v>0.74519999999999997</v>
      </c>
    </row>
    <row r="46" spans="1:1" x14ac:dyDescent="0.25">
      <c r="A46">
        <v>0.82340000000000002</v>
      </c>
    </row>
    <row r="47" spans="1:1" x14ac:dyDescent="0.25">
      <c r="A47">
        <v>0.82389999999999997</v>
      </c>
    </row>
    <row r="48" spans="1:1" x14ac:dyDescent="0.25">
      <c r="A48">
        <v>0.84119999999999995</v>
      </c>
    </row>
    <row r="49" spans="1:1" x14ac:dyDescent="0.25">
      <c r="A49">
        <v>0.84123000000000003</v>
      </c>
    </row>
    <row r="50" spans="1:1" x14ac:dyDescent="0.25">
      <c r="A50">
        <v>0.85199999999999998</v>
      </c>
    </row>
    <row r="51" spans="1:1" x14ac:dyDescent="0.25">
      <c r="A51">
        <v>0.86234</v>
      </c>
    </row>
    <row r="52" spans="1:1" x14ac:dyDescent="0.25">
      <c r="A52">
        <v>0.86419999999999997</v>
      </c>
    </row>
    <row r="53" spans="1:1" x14ac:dyDescent="0.25">
      <c r="A53">
        <v>0.89564999999999995</v>
      </c>
    </row>
    <row r="54" spans="1:1" x14ac:dyDescent="0.25">
      <c r="A54">
        <v>0.9234</v>
      </c>
    </row>
    <row r="55" spans="1:1" x14ac:dyDescent="0.25">
      <c r="A55">
        <v>0.93210000000000004</v>
      </c>
    </row>
    <row r="56" spans="1:1" x14ac:dyDescent="0.25">
      <c r="A56">
        <v>0.94199999999999995</v>
      </c>
    </row>
    <row r="57" spans="1:1" x14ac:dyDescent="0.25">
      <c r="A57">
        <v>0.94199999999999995</v>
      </c>
    </row>
    <row r="58" spans="1:1" x14ac:dyDescent="0.25">
      <c r="A58">
        <v>0.94199999999999995</v>
      </c>
    </row>
    <row r="59" spans="1:1" x14ac:dyDescent="0.25">
      <c r="A59">
        <v>0.94199999999999995</v>
      </c>
    </row>
    <row r="60" spans="1:1" x14ac:dyDescent="0.25">
      <c r="A60">
        <v>0.94233999999999996</v>
      </c>
    </row>
    <row r="61" spans="1:1" x14ac:dyDescent="0.25">
      <c r="A61">
        <v>0.95009999999999994</v>
      </c>
    </row>
    <row r="62" spans="1:1" x14ac:dyDescent="0.25">
      <c r="A62">
        <v>0.95199999999999996</v>
      </c>
    </row>
    <row r="63" spans="1:1" x14ac:dyDescent="0.25">
      <c r="A63">
        <v>0.95409999999999995</v>
      </c>
    </row>
    <row r="64" spans="1:1" x14ac:dyDescent="0.25">
      <c r="A64">
        <v>0.96</v>
      </c>
    </row>
    <row r="65" spans="1:1" x14ac:dyDescent="0.25">
      <c r="A65">
        <v>0.96199999999999997</v>
      </c>
    </row>
    <row r="66" spans="1:1" x14ac:dyDescent="0.25">
      <c r="A66">
        <v>0.96199999999999997</v>
      </c>
    </row>
    <row r="67" spans="1:1" x14ac:dyDescent="0.25">
      <c r="A67">
        <v>0.98619999999999997</v>
      </c>
    </row>
    <row r="68" spans="1:1" x14ac:dyDescent="0.25">
      <c r="A68">
        <v>0.5</v>
      </c>
    </row>
    <row r="69" spans="1:1" x14ac:dyDescent="0.25">
      <c r="A69">
        <v>0.23200000000000001</v>
      </c>
    </row>
    <row r="70" spans="1:1" x14ac:dyDescent="0.25">
      <c r="A70">
        <v>0.64529999999999998</v>
      </c>
    </row>
    <row r="71" spans="1:1" x14ac:dyDescent="0.25">
      <c r="A71">
        <v>0.63419999999999999</v>
      </c>
    </row>
    <row r="72" spans="1:1" x14ac:dyDescent="0.25">
      <c r="A72">
        <v>0.52310000000000001</v>
      </c>
    </row>
    <row r="73" spans="1:1" x14ac:dyDescent="0.25">
      <c r="A73">
        <v>0.32300000000000001</v>
      </c>
    </row>
    <row r="74" spans="1:1" x14ac:dyDescent="0.25">
      <c r="A74">
        <v>0.32100000000000001</v>
      </c>
    </row>
    <row r="75" spans="1:1" x14ac:dyDescent="0.25">
      <c r="A75">
        <v>0.13100000000000001</v>
      </c>
    </row>
    <row r="76" spans="1:1" x14ac:dyDescent="0.25">
      <c r="A76">
        <v>0.85350000000000004</v>
      </c>
    </row>
    <row r="77" spans="1:1" x14ac:dyDescent="0.25">
      <c r="A77">
        <v>0.9123</v>
      </c>
    </row>
    <row r="78" spans="1:1" x14ac:dyDescent="0.25">
      <c r="A78">
        <v>0.123</v>
      </c>
    </row>
    <row r="79" spans="1:1" x14ac:dyDescent="0.25">
      <c r="A79">
        <v>0.1512</v>
      </c>
    </row>
    <row r="80" spans="1:1" x14ac:dyDescent="0.25">
      <c r="A80">
        <v>0.51200000000000001</v>
      </c>
    </row>
    <row r="81" spans="1:1" x14ac:dyDescent="0.25">
      <c r="A81">
        <v>0.25</v>
      </c>
    </row>
    <row r="82" spans="1:1" x14ac:dyDescent="0.25">
      <c r="A82">
        <v>0.1231</v>
      </c>
    </row>
    <row r="83" spans="1:1" x14ac:dyDescent="0.25">
      <c r="A83">
        <v>0.123</v>
      </c>
    </row>
    <row r="84" spans="1:1" x14ac:dyDescent="0.25">
      <c r="A84">
        <v>0.123</v>
      </c>
    </row>
    <row r="85" spans="1:1" x14ac:dyDescent="0.25">
      <c r="A85">
        <v>0.65122999999999998</v>
      </c>
    </row>
    <row r="86" spans="1:1" x14ac:dyDescent="0.25">
      <c r="A86">
        <v>0.62339999999999995</v>
      </c>
    </row>
    <row r="87" spans="1:1" x14ac:dyDescent="0.25">
      <c r="A87">
        <v>0.123</v>
      </c>
    </row>
    <row r="88" spans="1:1" x14ac:dyDescent="0.25">
      <c r="A88">
        <v>0.1231</v>
      </c>
    </row>
    <row r="89" spans="1:1" x14ac:dyDescent="0.25">
      <c r="A89">
        <v>0.73450000000000004</v>
      </c>
    </row>
    <row r="90" spans="1:1" x14ac:dyDescent="0.25">
      <c r="A90">
        <v>0.62341000000000002</v>
      </c>
    </row>
    <row r="91" spans="1:1" x14ac:dyDescent="0.25">
      <c r="A91">
        <v>0.62339999999999995</v>
      </c>
    </row>
    <row r="92" spans="1:1" x14ac:dyDescent="0.25">
      <c r="A92">
        <v>0.62339999999999995</v>
      </c>
    </row>
    <row r="93" spans="1:1" x14ac:dyDescent="0.25">
      <c r="A93">
        <v>0.123</v>
      </c>
    </row>
    <row r="94" spans="1:1" x14ac:dyDescent="0.25">
      <c r="A94">
        <v>0.123</v>
      </c>
    </row>
    <row r="95" spans="1:1" x14ac:dyDescent="0.25">
      <c r="A95">
        <v>0.123</v>
      </c>
    </row>
    <row r="96" spans="1:1" x14ac:dyDescent="0.25">
      <c r="A96">
        <v>0.76239999999999997</v>
      </c>
    </row>
    <row r="97" spans="1:1" x14ac:dyDescent="0.25">
      <c r="A97">
        <v>0.62339999999999995</v>
      </c>
    </row>
    <row r="98" spans="1:1" x14ac:dyDescent="0.25">
      <c r="A98">
        <v>0.623</v>
      </c>
    </row>
    <row r="99" spans="1:1" x14ac:dyDescent="0.25">
      <c r="A99">
        <v>0.62339999999999995</v>
      </c>
    </row>
    <row r="100" spans="1:1" x14ac:dyDescent="0.25">
      <c r="A100">
        <v>0.123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opLeftCell="A52" workbookViewId="0">
      <selection sqref="A1:A67"/>
    </sheetView>
  </sheetViews>
  <sheetFormatPr defaultRowHeight="14" x14ac:dyDescent="0.25"/>
  <cols>
    <col min="3" max="3" width="34.26953125" customWidth="1"/>
  </cols>
  <sheetData>
    <row r="1" spans="1:9" x14ac:dyDescent="0.25">
      <c r="A1">
        <v>0.10299999999999999</v>
      </c>
      <c r="B1">
        <f ca="1">RAND()</f>
        <v>0.99276518899346755</v>
      </c>
      <c r="C1" t="s">
        <v>0</v>
      </c>
      <c r="D1">
        <f>MAX(A:A)</f>
        <v>0.98619999999999997</v>
      </c>
      <c r="F1" t="s">
        <v>5</v>
      </c>
      <c r="G1" t="s">
        <v>6</v>
      </c>
      <c r="H1" t="s">
        <v>7</v>
      </c>
    </row>
    <row r="2" spans="1:9" x14ac:dyDescent="0.25">
      <c r="A2">
        <v>0.123</v>
      </c>
      <c r="B2">
        <f t="shared" ref="B2:B25" ca="1" si="0">RAND()</f>
        <v>0.2370444072838539</v>
      </c>
      <c r="C2" t="s">
        <v>1</v>
      </c>
      <c r="D2">
        <f>MIN(A:A)</f>
        <v>0.10299999999999999</v>
      </c>
      <c r="G2">
        <v>0</v>
      </c>
    </row>
    <row r="3" spans="1:9" x14ac:dyDescent="0.25">
      <c r="A3">
        <v>0.123</v>
      </c>
      <c r="B3">
        <f t="shared" ca="1" si="0"/>
        <v>0.82593103969693482</v>
      </c>
      <c r="C3" t="s">
        <v>2</v>
      </c>
      <c r="D3">
        <f>D1-D2</f>
        <v>0.88319999999999999</v>
      </c>
      <c r="F3">
        <v>1</v>
      </c>
      <c r="G3">
        <f>D2-0.005</f>
        <v>9.799999999999999E-2</v>
      </c>
      <c r="H3">
        <f>FREQUENCY(A:A,G3:G4)</f>
        <v>0</v>
      </c>
      <c r="I3">
        <f>COUNTIF(A:A,"&lt;g2")</f>
        <v>0</v>
      </c>
    </row>
    <row r="4" spans="1:9" x14ac:dyDescent="0.25">
      <c r="A4">
        <v>0.1231</v>
      </c>
      <c r="B4">
        <f t="shared" ca="1" si="0"/>
        <v>0.47422065329635354</v>
      </c>
      <c r="C4" t="s">
        <v>3</v>
      </c>
      <c r="D4">
        <f>ROUNDUP(SQRT(COUNT(A:A)),0)</f>
        <v>9</v>
      </c>
      <c r="F4">
        <v>2</v>
      </c>
      <c r="G4">
        <f>G3+D$5</f>
        <v>0.19613333333333333</v>
      </c>
      <c r="H4">
        <f t="shared" ref="H4:H13" si="1">FREQUENCY($A:$A,G4:G5)</f>
        <v>5</v>
      </c>
      <c r="I4">
        <f>COUNTIF(A1:A70,"&lt;0.168911")</f>
        <v>5</v>
      </c>
    </row>
    <row r="5" spans="1:9" x14ac:dyDescent="0.25">
      <c r="A5">
        <v>0.1231</v>
      </c>
      <c r="B5">
        <f t="shared" ca="1" si="0"/>
        <v>0.9140902164201633</v>
      </c>
      <c r="C5" t="s">
        <v>4</v>
      </c>
      <c r="D5">
        <f>D3/D4</f>
        <v>9.8133333333333336E-2</v>
      </c>
      <c r="F5">
        <v>3</v>
      </c>
      <c r="G5">
        <f t="shared" ref="G5:G13" si="2">G4+D$5</f>
        <v>0.29426666666666668</v>
      </c>
      <c r="H5">
        <f t="shared" si="1"/>
        <v>10</v>
      </c>
      <c r="I5">
        <f>COUNTIF(A:A,"&lt;0.264822")</f>
        <v>10</v>
      </c>
    </row>
    <row r="6" spans="1:9" x14ac:dyDescent="0.25">
      <c r="A6">
        <v>0.23100000000000001</v>
      </c>
      <c r="B6">
        <f t="shared" ca="1" si="0"/>
        <v>0.82338976944714815</v>
      </c>
      <c r="F6">
        <v>4</v>
      </c>
      <c r="G6">
        <f t="shared" si="2"/>
        <v>0.39240000000000003</v>
      </c>
      <c r="H6">
        <f t="shared" si="1"/>
        <v>17</v>
      </c>
      <c r="I6">
        <f>COUNTIF(A3:A72,"&lt;0.360733")</f>
        <v>15</v>
      </c>
    </row>
    <row r="7" spans="1:9" x14ac:dyDescent="0.25">
      <c r="A7">
        <v>0.23100000000000001</v>
      </c>
      <c r="B7">
        <f t="shared" ca="1" si="0"/>
        <v>0.81051922870569348</v>
      </c>
      <c r="F7">
        <v>5</v>
      </c>
      <c r="G7">
        <f t="shared" si="2"/>
        <v>0.49053333333333338</v>
      </c>
      <c r="H7">
        <f t="shared" si="1"/>
        <v>30</v>
      </c>
      <c r="I7">
        <f>COUNTIF(A4:A73,"&lt;0.456644")</f>
        <v>27</v>
      </c>
    </row>
    <row r="8" spans="1:9" x14ac:dyDescent="0.25">
      <c r="A8">
        <v>0.24</v>
      </c>
      <c r="B8">
        <f t="shared" ca="1" si="0"/>
        <v>0.29022181426174709</v>
      </c>
      <c r="F8">
        <v>6</v>
      </c>
      <c r="G8">
        <f t="shared" si="2"/>
        <v>0.58866666666666667</v>
      </c>
      <c r="H8">
        <f t="shared" si="1"/>
        <v>33</v>
      </c>
      <c r="I8">
        <f>COUNTIF(A5:A74,"&lt;0.552556")</f>
        <v>29</v>
      </c>
    </row>
    <row r="9" spans="1:9" x14ac:dyDescent="0.25">
      <c r="A9">
        <v>0.24234</v>
      </c>
      <c r="B9">
        <f t="shared" ca="1" si="0"/>
        <v>0.87486636504513782</v>
      </c>
      <c r="F9">
        <v>7</v>
      </c>
      <c r="G9">
        <f t="shared" si="2"/>
        <v>0.68679999999999997</v>
      </c>
      <c r="H9">
        <f t="shared" si="1"/>
        <v>41</v>
      </c>
      <c r="I9">
        <f>COUNTIF(A6:A75,"&lt;0.648467")</f>
        <v>32</v>
      </c>
    </row>
    <row r="10" spans="1:9" x14ac:dyDescent="0.25">
      <c r="A10">
        <v>0.2424</v>
      </c>
      <c r="B10">
        <f t="shared" ca="1" si="0"/>
        <v>0.36913215504682695</v>
      </c>
      <c r="F10">
        <v>8</v>
      </c>
      <c r="G10">
        <f t="shared" si="2"/>
        <v>0.78493333333333326</v>
      </c>
      <c r="H10">
        <f t="shared" si="1"/>
        <v>45</v>
      </c>
      <c r="I10">
        <f>COUNTIF(A7:A76,"&lt;0.744378")</f>
        <v>38</v>
      </c>
    </row>
    <row r="11" spans="1:9" x14ac:dyDescent="0.25">
      <c r="A11">
        <v>0.31140000000000001</v>
      </c>
      <c r="B11">
        <f t="shared" ca="1" si="0"/>
        <v>0.42806878037643947</v>
      </c>
      <c r="F11">
        <v>9</v>
      </c>
      <c r="G11">
        <f t="shared" si="2"/>
        <v>0.88306666666666656</v>
      </c>
      <c r="H11">
        <f t="shared" si="1"/>
        <v>52</v>
      </c>
      <c r="I11">
        <f>COUNTIF(A8:A77,"&lt;0.840289")</f>
        <v>40</v>
      </c>
    </row>
    <row r="12" spans="1:9" x14ac:dyDescent="0.25">
      <c r="A12">
        <v>0.31230000000000002</v>
      </c>
      <c r="B12">
        <f t="shared" ca="1" si="0"/>
        <v>0.15670632756894476</v>
      </c>
      <c r="F12">
        <v>10</v>
      </c>
      <c r="G12">
        <f t="shared" si="2"/>
        <v>0.98119999999999985</v>
      </c>
      <c r="H12">
        <f t="shared" si="1"/>
        <v>66</v>
      </c>
      <c r="I12">
        <f>COUNTIF(A9:A78,"&lt;0.9362")</f>
        <v>47</v>
      </c>
    </row>
    <row r="13" spans="1:9" x14ac:dyDescent="0.25">
      <c r="A13">
        <v>0.31230000000000002</v>
      </c>
      <c r="B13">
        <f t="shared" ca="1" si="0"/>
        <v>0.44681811033916119</v>
      </c>
      <c r="F13">
        <v>11</v>
      </c>
      <c r="G13">
        <f t="shared" si="2"/>
        <v>1.0793333333333333</v>
      </c>
      <c r="H13">
        <f t="shared" si="1"/>
        <v>67</v>
      </c>
      <c r="I13">
        <f>COUNTIF(A10:A79,"&lt;1.032111")</f>
        <v>58</v>
      </c>
    </row>
    <row r="14" spans="1:9" x14ac:dyDescent="0.25">
      <c r="A14">
        <v>0.31230000000000002</v>
      </c>
      <c r="B14">
        <f t="shared" ca="1" si="0"/>
        <v>0.97252135778061466</v>
      </c>
    </row>
    <row r="15" spans="1:9" x14ac:dyDescent="0.25">
      <c r="A15">
        <v>0.313</v>
      </c>
      <c r="B15">
        <f t="shared" ca="1" si="0"/>
        <v>0.96806693077583961</v>
      </c>
    </row>
    <row r="16" spans="1:9" x14ac:dyDescent="0.25">
      <c r="A16">
        <v>0.34499999999999997</v>
      </c>
      <c r="B16">
        <f t="shared" ca="1" si="0"/>
        <v>3.1081026680292223E-2</v>
      </c>
    </row>
    <row r="17" spans="1:15" x14ac:dyDescent="0.25">
      <c r="A17">
        <v>0.34499999999999997</v>
      </c>
      <c r="B17">
        <f t="shared" ca="1" si="0"/>
        <v>0.68919065724050999</v>
      </c>
    </row>
    <row r="18" spans="1:15" x14ac:dyDescent="0.25">
      <c r="A18">
        <v>0.42130000000000001</v>
      </c>
      <c r="B18">
        <f t="shared" ca="1" si="0"/>
        <v>0.72326625988223825</v>
      </c>
    </row>
    <row r="19" spans="1:15" x14ac:dyDescent="0.25">
      <c r="A19">
        <v>0.42299999999999999</v>
      </c>
      <c r="B19">
        <f t="shared" ca="1" si="0"/>
        <v>0.44785294908591444</v>
      </c>
    </row>
    <row r="20" spans="1:15" x14ac:dyDescent="0.25">
      <c r="A20">
        <v>0.4234</v>
      </c>
      <c r="B20">
        <f t="shared" ca="1" si="0"/>
        <v>0.9499763248897346</v>
      </c>
      <c r="M20">
        <v>10</v>
      </c>
      <c r="N20">
        <f>FREQUENCY(L:L,M20:M21)</f>
        <v>0</v>
      </c>
    </row>
    <row r="21" spans="1:15" x14ac:dyDescent="0.25">
      <c r="A21">
        <v>0.4234</v>
      </c>
      <c r="B21">
        <f t="shared" ca="1" si="0"/>
        <v>7.9386400440984772E-2</v>
      </c>
      <c r="L21" s="2">
        <v>50</v>
      </c>
      <c r="M21" s="2">
        <v>70</v>
      </c>
      <c r="N21">
        <f>FREQUENCY(L:L,M21:M210)</f>
        <v>1</v>
      </c>
      <c r="O21">
        <f>COUNTIF(L:L,"&lt;=70")</f>
        <v>1</v>
      </c>
    </row>
    <row r="22" spans="1:15" x14ac:dyDescent="0.25">
      <c r="A22">
        <v>0.4234</v>
      </c>
      <c r="B22">
        <f t="shared" ca="1" si="0"/>
        <v>0.70921475759072594</v>
      </c>
      <c r="L22" s="2">
        <v>78</v>
      </c>
      <c r="M22" s="2">
        <v>79</v>
      </c>
      <c r="N22">
        <f>FREQUENCY(L:L,M21:M22)</f>
        <v>1</v>
      </c>
      <c r="O22">
        <f>COUNTIF(L:L,"&lt;=79")</f>
        <v>3</v>
      </c>
    </row>
    <row r="23" spans="1:15" x14ac:dyDescent="0.25">
      <c r="A23">
        <v>0.4234</v>
      </c>
      <c r="B23">
        <f t="shared" ca="1" si="0"/>
        <v>0.29812399929270672</v>
      </c>
      <c r="L23" s="2">
        <v>79</v>
      </c>
      <c r="M23" s="2">
        <v>89</v>
      </c>
      <c r="N23">
        <f>FREQUENCY(L:L,M22:M23)</f>
        <v>3</v>
      </c>
    </row>
    <row r="24" spans="1:15" x14ac:dyDescent="0.25">
      <c r="A24">
        <v>0.42342000000000002</v>
      </c>
      <c r="B24">
        <f t="shared" ca="1" si="0"/>
        <v>0.80011560189531727</v>
      </c>
      <c r="L24" s="2">
        <v>81</v>
      </c>
      <c r="M24" s="2"/>
      <c r="N24">
        <f>FREQUENCY(L:L,M23:M24)</f>
        <v>7</v>
      </c>
    </row>
    <row r="25" spans="1:15" x14ac:dyDescent="0.25">
      <c r="A25">
        <v>0.42342000000000002</v>
      </c>
      <c r="B25">
        <f t="shared" ca="1" si="0"/>
        <v>0.42093180506003913</v>
      </c>
      <c r="L25" s="2">
        <v>85</v>
      </c>
      <c r="M25" s="2"/>
    </row>
    <row r="26" spans="1:15" x14ac:dyDescent="0.25">
      <c r="A26">
        <v>0.42342000000000002</v>
      </c>
      <c r="L26" s="2">
        <v>85</v>
      </c>
      <c r="M26" s="2"/>
    </row>
    <row r="27" spans="1:15" x14ac:dyDescent="0.25">
      <c r="A27">
        <v>0.42380000000000001</v>
      </c>
      <c r="L27" s="2">
        <v>88</v>
      </c>
      <c r="M27" s="2"/>
    </row>
    <row r="28" spans="1:15" x14ac:dyDescent="0.25">
      <c r="A28">
        <v>0.42409999999999998</v>
      </c>
      <c r="L28" s="2">
        <v>95</v>
      </c>
      <c r="M28" s="2"/>
    </row>
    <row r="29" spans="1:15" x14ac:dyDescent="0.25">
      <c r="A29">
        <v>0.43099999999999999</v>
      </c>
      <c r="L29" s="2">
        <v>97</v>
      </c>
      <c r="M29" s="1"/>
    </row>
    <row r="30" spans="1:15" x14ac:dyDescent="0.25">
      <c r="A30">
        <v>0.45634000000000002</v>
      </c>
    </row>
    <row r="31" spans="1:15" x14ac:dyDescent="0.25">
      <c r="A31">
        <v>0.51200000000000001</v>
      </c>
    </row>
    <row r="32" spans="1:15" x14ac:dyDescent="0.25">
      <c r="A32">
        <v>0.51229999999999998</v>
      </c>
    </row>
    <row r="33" spans="1:1" x14ac:dyDescent="0.25">
      <c r="A33">
        <v>0.53420999999999996</v>
      </c>
    </row>
    <row r="34" spans="1:1" x14ac:dyDescent="0.25">
      <c r="A34">
        <v>0.60540000000000005</v>
      </c>
    </row>
    <row r="35" spans="1:1" x14ac:dyDescent="0.25">
      <c r="A35">
        <v>0.62339999999999995</v>
      </c>
    </row>
    <row r="36" spans="1:1" x14ac:dyDescent="0.25">
      <c r="A36">
        <v>0.62339999999999995</v>
      </c>
    </row>
    <row r="37" spans="1:1" x14ac:dyDescent="0.25">
      <c r="A37">
        <v>0.6341</v>
      </c>
    </row>
    <row r="38" spans="1:1" x14ac:dyDescent="0.25">
      <c r="A38">
        <v>0.6512</v>
      </c>
    </row>
    <row r="39" spans="1:1" x14ac:dyDescent="0.25">
      <c r="A39">
        <v>0.65200000000000002</v>
      </c>
    </row>
    <row r="40" spans="1:1" x14ac:dyDescent="0.25">
      <c r="A40">
        <v>0.67344999999999999</v>
      </c>
    </row>
    <row r="41" spans="1:1" x14ac:dyDescent="0.25">
      <c r="A41">
        <v>0.68420000000000003</v>
      </c>
    </row>
    <row r="42" spans="1:1" x14ac:dyDescent="0.25">
      <c r="A42">
        <v>0.72099999999999997</v>
      </c>
    </row>
    <row r="43" spans="1:1" x14ac:dyDescent="0.25">
      <c r="A43">
        <v>0.73450000000000004</v>
      </c>
    </row>
    <row r="44" spans="1:1" x14ac:dyDescent="0.25">
      <c r="A44">
        <v>0.73450000000000004</v>
      </c>
    </row>
    <row r="45" spans="1:1" x14ac:dyDescent="0.25">
      <c r="A45">
        <v>0.74519999999999997</v>
      </c>
    </row>
    <row r="46" spans="1:1" x14ac:dyDescent="0.25">
      <c r="A46">
        <v>0.82340000000000002</v>
      </c>
    </row>
    <row r="47" spans="1:1" x14ac:dyDescent="0.25">
      <c r="A47">
        <v>0.82389999999999997</v>
      </c>
    </row>
    <row r="48" spans="1:1" x14ac:dyDescent="0.25">
      <c r="A48">
        <v>0.84119999999999995</v>
      </c>
    </row>
    <row r="49" spans="1:1" x14ac:dyDescent="0.25">
      <c r="A49">
        <v>0.84123000000000003</v>
      </c>
    </row>
    <row r="50" spans="1:1" x14ac:dyDescent="0.25">
      <c r="A50">
        <v>0.85199999999999998</v>
      </c>
    </row>
    <row r="51" spans="1:1" x14ac:dyDescent="0.25">
      <c r="A51">
        <v>0.86234</v>
      </c>
    </row>
    <row r="52" spans="1:1" x14ac:dyDescent="0.25">
      <c r="A52">
        <v>0.86419999999999997</v>
      </c>
    </row>
    <row r="53" spans="1:1" x14ac:dyDescent="0.25">
      <c r="A53">
        <v>0.89564999999999995</v>
      </c>
    </row>
    <row r="54" spans="1:1" x14ac:dyDescent="0.25">
      <c r="A54">
        <v>0.9234</v>
      </c>
    </row>
    <row r="55" spans="1:1" x14ac:dyDescent="0.25">
      <c r="A55">
        <v>0.93210000000000004</v>
      </c>
    </row>
    <row r="56" spans="1:1" x14ac:dyDescent="0.25">
      <c r="A56">
        <v>0.94199999999999995</v>
      </c>
    </row>
    <row r="57" spans="1:1" x14ac:dyDescent="0.25">
      <c r="A57">
        <v>0.94199999999999995</v>
      </c>
    </row>
    <row r="58" spans="1:1" x14ac:dyDescent="0.25">
      <c r="A58">
        <v>0.94199999999999995</v>
      </c>
    </row>
    <row r="59" spans="1:1" x14ac:dyDescent="0.25">
      <c r="A59">
        <v>0.94199999999999995</v>
      </c>
    </row>
    <row r="60" spans="1:1" x14ac:dyDescent="0.25">
      <c r="A60">
        <v>0.94233999999999996</v>
      </c>
    </row>
    <row r="61" spans="1:1" x14ac:dyDescent="0.25">
      <c r="A61">
        <v>0.95009999999999994</v>
      </c>
    </row>
    <row r="62" spans="1:1" x14ac:dyDescent="0.25">
      <c r="A62">
        <v>0.95199999999999996</v>
      </c>
    </row>
    <row r="63" spans="1:1" x14ac:dyDescent="0.25">
      <c r="A63">
        <v>0.95409999999999995</v>
      </c>
    </row>
    <row r="64" spans="1:1" x14ac:dyDescent="0.25">
      <c r="A64">
        <v>0.96</v>
      </c>
    </row>
    <row r="65" spans="1:1" x14ac:dyDescent="0.25">
      <c r="A65">
        <v>0.96199999999999997</v>
      </c>
    </row>
    <row r="66" spans="1:1" x14ac:dyDescent="0.25">
      <c r="A66">
        <v>0.96199999999999997</v>
      </c>
    </row>
    <row r="67" spans="1:1" x14ac:dyDescent="0.25">
      <c r="A67">
        <v>0.98619999999999997</v>
      </c>
    </row>
  </sheetData>
  <sortState ref="L21:L29">
    <sortCondition ref="L2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workbookViewId="0">
      <selection activeCell="C16" sqref="C16"/>
    </sheetView>
  </sheetViews>
  <sheetFormatPr defaultRowHeight="14" x14ac:dyDescent="0.25"/>
  <cols>
    <col min="3" max="3" width="34.26953125" customWidth="1"/>
    <col min="12" max="12" width="23.6328125" customWidth="1"/>
  </cols>
  <sheetData>
    <row r="1" spans="1:13" x14ac:dyDescent="0.25">
      <c r="A1">
        <v>1</v>
      </c>
      <c r="B1">
        <f ca="1">RAND()</f>
        <v>0.1877564554471326</v>
      </c>
      <c r="C1" t="s">
        <v>0</v>
      </c>
      <c r="D1">
        <f>MAX(A:A)</f>
        <v>100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</v>
      </c>
      <c r="B2">
        <f t="shared" ref="B2:B25" ca="1" si="0">RAND()</f>
        <v>5.6944501634562106E-2</v>
      </c>
      <c r="C2" t="s">
        <v>1</v>
      </c>
      <c r="D2">
        <f>MIN(A:A)</f>
        <v>1</v>
      </c>
      <c r="H2" t="s">
        <v>7</v>
      </c>
      <c r="I2" t="s">
        <v>8</v>
      </c>
      <c r="K2" t="s">
        <v>9</v>
      </c>
      <c r="M2">
        <f>AVERAGE(A:A)</f>
        <v>50.43</v>
      </c>
    </row>
    <row r="3" spans="1:13" x14ac:dyDescent="0.25">
      <c r="A3">
        <v>3</v>
      </c>
      <c r="B3">
        <f t="shared" ca="1" si="0"/>
        <v>0.32074540157908826</v>
      </c>
      <c r="C3" t="s">
        <v>2</v>
      </c>
      <c r="D3">
        <f>D1-D2</f>
        <v>99</v>
      </c>
      <c r="F3">
        <v>1</v>
      </c>
      <c r="G3">
        <f>D2</f>
        <v>1</v>
      </c>
      <c r="H3">
        <f t="array" ref="H3:H12">FREQUENCY($A$1:$A$100,$G$3:$G$13)</f>
        <v>1</v>
      </c>
      <c r="I3">
        <f>NORMDIST(G3,M$2,M$3,0)</f>
        <v>3.2426268230320086E-3</v>
      </c>
      <c r="K3" t="s">
        <v>10</v>
      </c>
      <c r="M3">
        <f>STDEV(A:A)</f>
        <v>29.114977574985684</v>
      </c>
    </row>
    <row r="4" spans="1:13" x14ac:dyDescent="0.25">
      <c r="A4">
        <v>5</v>
      </c>
      <c r="B4">
        <f t="shared" ca="1" si="0"/>
        <v>0.55658859772552083</v>
      </c>
      <c r="C4" t="s">
        <v>3</v>
      </c>
      <c r="D4">
        <f>ROUNDUP(SQRT(COUNT(A:A)),0)</f>
        <v>10</v>
      </c>
      <c r="F4">
        <v>2</v>
      </c>
      <c r="G4">
        <f>G3+D$5</f>
        <v>10.9</v>
      </c>
      <c r="H4">
        <v>10</v>
      </c>
      <c r="I4">
        <f t="shared" ref="I4:I23" si="1">NORMDIST(G4,M$2,M$3,0)</f>
        <v>5.4513409361821264E-3</v>
      </c>
      <c r="K4" t="s">
        <v>11</v>
      </c>
      <c r="M4" t="s">
        <v>12</v>
      </c>
    </row>
    <row r="5" spans="1:13" x14ac:dyDescent="0.25">
      <c r="A5">
        <v>5</v>
      </c>
      <c r="B5">
        <f t="shared" ca="1" si="0"/>
        <v>0.26736707415003147</v>
      </c>
      <c r="C5" t="s">
        <v>4</v>
      </c>
      <c r="D5">
        <f>D3/D4</f>
        <v>9.9</v>
      </c>
      <c r="F5">
        <v>3</v>
      </c>
      <c r="G5">
        <f t="shared" ref="G5:G13" si="2">G4+D$5</f>
        <v>20.8</v>
      </c>
      <c r="H5">
        <v>9</v>
      </c>
      <c r="I5">
        <f t="shared" si="1"/>
        <v>8.1638697870045941E-3</v>
      </c>
    </row>
    <row r="6" spans="1:13" x14ac:dyDescent="0.25">
      <c r="A6">
        <v>6</v>
      </c>
      <c r="B6">
        <f t="shared" ca="1" si="0"/>
        <v>0.4477175232341416</v>
      </c>
      <c r="F6">
        <v>4</v>
      </c>
      <c r="G6">
        <f t="shared" si="2"/>
        <v>30.700000000000003</v>
      </c>
      <c r="H6">
        <v>10</v>
      </c>
      <c r="I6">
        <f t="shared" si="1"/>
        <v>1.0891185250193855E-2</v>
      </c>
    </row>
    <row r="7" spans="1:13" x14ac:dyDescent="0.25">
      <c r="A7">
        <v>5</v>
      </c>
      <c r="B7">
        <f t="shared" ca="1" si="0"/>
        <v>0.42063070353159482</v>
      </c>
      <c r="F7">
        <v>5</v>
      </c>
      <c r="G7">
        <f t="shared" si="2"/>
        <v>40.6</v>
      </c>
      <c r="H7">
        <v>10</v>
      </c>
      <c r="I7">
        <f t="shared" si="1"/>
        <v>1.2943167523208638E-2</v>
      </c>
    </row>
    <row r="8" spans="1:13" x14ac:dyDescent="0.25">
      <c r="A8">
        <v>8</v>
      </c>
      <c r="B8">
        <f t="shared" ca="1" si="0"/>
        <v>0.63763051655152259</v>
      </c>
      <c r="F8">
        <v>6</v>
      </c>
      <c r="G8">
        <f t="shared" si="2"/>
        <v>50.5</v>
      </c>
      <c r="H8">
        <v>10</v>
      </c>
      <c r="I8">
        <f t="shared" si="1"/>
        <v>1.3702264627841833E-2</v>
      </c>
    </row>
    <row r="9" spans="1:13" x14ac:dyDescent="0.25">
      <c r="A9">
        <v>9</v>
      </c>
      <c r="B9">
        <f t="shared" ca="1" si="0"/>
        <v>0.82174408687545497</v>
      </c>
      <c r="F9">
        <v>7</v>
      </c>
      <c r="G9">
        <f t="shared" si="2"/>
        <v>60.4</v>
      </c>
      <c r="H9">
        <v>10</v>
      </c>
      <c r="I9">
        <f t="shared" si="1"/>
        <v>1.2922022124177996E-2</v>
      </c>
    </row>
    <row r="10" spans="1:13" x14ac:dyDescent="0.25">
      <c r="A10">
        <v>10</v>
      </c>
      <c r="B10">
        <f t="shared" ca="1" si="0"/>
        <v>0.76015317478737376</v>
      </c>
      <c r="F10">
        <v>8</v>
      </c>
      <c r="G10">
        <f t="shared" si="2"/>
        <v>70.3</v>
      </c>
      <c r="H10">
        <v>10</v>
      </c>
      <c r="I10">
        <f t="shared" si="1"/>
        <v>1.0855628214093868E-2</v>
      </c>
    </row>
    <row r="11" spans="1:13" x14ac:dyDescent="0.25">
      <c r="A11">
        <v>5</v>
      </c>
      <c r="B11">
        <f t="shared" ca="1" si="0"/>
        <v>0.12897717021728627</v>
      </c>
      <c r="F11">
        <v>9</v>
      </c>
      <c r="G11">
        <f t="shared" si="2"/>
        <v>80.2</v>
      </c>
      <c r="H11">
        <v>10</v>
      </c>
      <c r="I11">
        <f t="shared" si="1"/>
        <v>8.123922900871397E-3</v>
      </c>
    </row>
    <row r="12" spans="1:13" x14ac:dyDescent="0.25">
      <c r="A12">
        <v>12</v>
      </c>
      <c r="B12">
        <f t="shared" ca="1" si="0"/>
        <v>0.45299076637831925</v>
      </c>
      <c r="F12">
        <v>10</v>
      </c>
      <c r="G12">
        <f t="shared" si="2"/>
        <v>90.100000000000009</v>
      </c>
      <c r="H12">
        <v>10</v>
      </c>
      <c r="I12">
        <f t="shared" si="1"/>
        <v>5.415804470193279E-3</v>
      </c>
    </row>
    <row r="13" spans="1:13" x14ac:dyDescent="0.25">
      <c r="A13">
        <v>13</v>
      </c>
      <c r="B13">
        <f t="shared" ca="1" si="0"/>
        <v>0.30059319315962207</v>
      </c>
      <c r="F13">
        <v>11</v>
      </c>
      <c r="G13">
        <f t="shared" si="2"/>
        <v>100.00000000000001</v>
      </c>
    </row>
    <row r="14" spans="1:13" x14ac:dyDescent="0.25">
      <c r="A14">
        <v>14</v>
      </c>
      <c r="B14">
        <f t="shared" ca="1" si="0"/>
        <v>0.42189386666482331</v>
      </c>
    </row>
    <row r="15" spans="1:13" x14ac:dyDescent="0.25">
      <c r="A15">
        <v>15</v>
      </c>
      <c r="B15">
        <f t="shared" ca="1" si="0"/>
        <v>3.6022056953514126E-3</v>
      </c>
    </row>
    <row r="16" spans="1:13" x14ac:dyDescent="0.25">
      <c r="A16">
        <v>16</v>
      </c>
      <c r="B16">
        <f t="shared" ca="1" si="0"/>
        <v>0.58032409508055482</v>
      </c>
    </row>
    <row r="17" spans="1:15" x14ac:dyDescent="0.25">
      <c r="A17">
        <v>17</v>
      </c>
      <c r="B17">
        <f t="shared" ca="1" si="0"/>
        <v>6.8100618355724118E-2</v>
      </c>
    </row>
    <row r="18" spans="1:15" x14ac:dyDescent="0.25">
      <c r="A18">
        <v>18</v>
      </c>
      <c r="B18">
        <f t="shared" ca="1" si="0"/>
        <v>0.4408945610782018</v>
      </c>
    </row>
    <row r="19" spans="1:15" x14ac:dyDescent="0.25">
      <c r="A19">
        <v>19</v>
      </c>
      <c r="B19">
        <f t="shared" ca="1" si="0"/>
        <v>0.9954990636162907</v>
      </c>
    </row>
    <row r="20" spans="1:15" x14ac:dyDescent="0.25">
      <c r="A20">
        <v>20</v>
      </c>
      <c r="B20">
        <f t="shared" ca="1" si="0"/>
        <v>0.48542975494687512</v>
      </c>
      <c r="M20">
        <v>10</v>
      </c>
      <c r="N20">
        <f>FREQUENCY(L:L,M20:M21)</f>
        <v>0</v>
      </c>
    </row>
    <row r="21" spans="1:15" x14ac:dyDescent="0.25">
      <c r="A21">
        <v>21</v>
      </c>
      <c r="B21">
        <f t="shared" ca="1" si="0"/>
        <v>0.21816096680518493</v>
      </c>
      <c r="K21">
        <v>1</v>
      </c>
      <c r="L21" s="2">
        <v>79</v>
      </c>
      <c r="M21" s="2">
        <v>70</v>
      </c>
      <c r="N21">
        <f t="array" ref="N21:N24">FREQUENCY($L$21:$L$29,$M$21:$M$23)</f>
        <v>1</v>
      </c>
      <c r="O21">
        <f>COUNTIF(L:L,"&lt;=70")</f>
        <v>1</v>
      </c>
    </row>
    <row r="22" spans="1:15" x14ac:dyDescent="0.25">
      <c r="A22">
        <v>22</v>
      </c>
      <c r="B22">
        <f t="shared" ca="1" si="0"/>
        <v>0.87339766469706481</v>
      </c>
      <c r="K22">
        <v>2</v>
      </c>
      <c r="L22" s="2">
        <v>85</v>
      </c>
      <c r="M22" s="2">
        <v>79</v>
      </c>
      <c r="N22">
        <v>2</v>
      </c>
      <c r="O22">
        <f>COUNTIF(L:L,"&lt;=79")</f>
        <v>3</v>
      </c>
    </row>
    <row r="23" spans="1:15" x14ac:dyDescent="0.25">
      <c r="A23">
        <v>23</v>
      </c>
      <c r="B23">
        <f t="shared" ca="1" si="0"/>
        <v>0.31285939910192795</v>
      </c>
      <c r="K23">
        <v>3</v>
      </c>
      <c r="L23" s="2">
        <v>78</v>
      </c>
      <c r="M23" s="2">
        <v>95</v>
      </c>
      <c r="N23">
        <v>5</v>
      </c>
    </row>
    <row r="24" spans="1:15" x14ac:dyDescent="0.25">
      <c r="A24">
        <v>24</v>
      </c>
      <c r="B24">
        <f t="shared" ca="1" si="0"/>
        <v>0.74612805642010671</v>
      </c>
      <c r="K24">
        <v>4</v>
      </c>
      <c r="L24" s="2">
        <v>85</v>
      </c>
      <c r="M24" s="2"/>
      <c r="N24">
        <v>1</v>
      </c>
    </row>
    <row r="25" spans="1:15" x14ac:dyDescent="0.25">
      <c r="A25">
        <v>25</v>
      </c>
      <c r="B25">
        <f t="shared" ca="1" si="0"/>
        <v>0.82306383246747483</v>
      </c>
      <c r="K25">
        <v>5</v>
      </c>
      <c r="L25" s="2">
        <v>50</v>
      </c>
      <c r="M25" s="2"/>
    </row>
    <row r="26" spans="1:15" x14ac:dyDescent="0.25">
      <c r="A26">
        <v>26</v>
      </c>
      <c r="K26">
        <v>6</v>
      </c>
      <c r="L26" s="2">
        <v>81</v>
      </c>
      <c r="M26" s="2"/>
    </row>
    <row r="27" spans="1:15" x14ac:dyDescent="0.25">
      <c r="A27">
        <v>27</v>
      </c>
      <c r="K27">
        <v>7</v>
      </c>
      <c r="L27" s="2">
        <v>95</v>
      </c>
      <c r="M27" s="2"/>
    </row>
    <row r="28" spans="1:15" x14ac:dyDescent="0.25">
      <c r="A28">
        <v>28</v>
      </c>
      <c r="K28">
        <v>8</v>
      </c>
      <c r="L28" s="2">
        <v>88</v>
      </c>
      <c r="M28" s="2"/>
    </row>
    <row r="29" spans="1:15" x14ac:dyDescent="0.25">
      <c r="A29">
        <v>29</v>
      </c>
      <c r="K29">
        <v>9</v>
      </c>
      <c r="L29" s="2">
        <v>97</v>
      </c>
      <c r="M29" s="1"/>
    </row>
    <row r="30" spans="1:15" x14ac:dyDescent="0.25">
      <c r="A30">
        <v>30</v>
      </c>
    </row>
    <row r="31" spans="1:15" x14ac:dyDescent="0.25">
      <c r="A31">
        <v>31</v>
      </c>
    </row>
    <row r="32" spans="1:15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2016-05-10T06:29:17Z</dcterms:created>
  <dcterms:modified xsi:type="dcterms:W3CDTF">2016-05-10T08:36:06Z</dcterms:modified>
</cp:coreProperties>
</file>