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I:\伍永锋\dist\data\"/>
    </mc:Choice>
  </mc:AlternateContent>
  <xr:revisionPtr revIDLastSave="0" documentId="13_ncr:1_{0CE03D2C-9C7F-4A34-911E-A77189F4B3D2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初始数据" sheetId="1" r:id="rId1"/>
    <sheet name="报文进站量" sheetId="2" r:id="rId2"/>
    <sheet name="交易进站量" sheetId="4" r:id="rId3"/>
    <sheet name="报文-交易差值" sheetId="3" r:id="rId4"/>
    <sheet name="数据处理表" sheetId="5" r:id="rId5"/>
    <sheet name="客流模板" sheetId="6" r:id="rId6"/>
    <sheet name="阶段客流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6" l="1"/>
  <c r="K8" i="6"/>
  <c r="I8" i="6"/>
  <c r="G8" i="6"/>
  <c r="E8" i="6"/>
  <c r="L3" i="6"/>
  <c r="I3" i="6"/>
  <c r="F3" i="6"/>
  <c r="C12" i="5"/>
  <c r="C11" i="5"/>
  <c r="C10" i="5"/>
  <c r="C9" i="5"/>
  <c r="C8" i="5"/>
  <c r="C7" i="5"/>
  <c r="C3" i="6" s="1"/>
  <c r="F6" i="3" l="1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5" i="3"/>
  <c r="C49" i="3"/>
  <c r="D49" i="3"/>
  <c r="E49" i="3"/>
  <c r="C50" i="3"/>
  <c r="D50" i="3"/>
  <c r="E50" i="3"/>
  <c r="C37" i="3"/>
  <c r="D37" i="3"/>
  <c r="E37" i="3"/>
  <c r="C38" i="3"/>
  <c r="D38" i="3"/>
  <c r="E38" i="3"/>
  <c r="C39" i="3"/>
  <c r="D39" i="3"/>
  <c r="E39" i="3"/>
  <c r="C40" i="3"/>
  <c r="D40" i="3"/>
  <c r="E40" i="3"/>
  <c r="C41" i="3"/>
  <c r="D41" i="3"/>
  <c r="E41" i="3"/>
  <c r="C42" i="3"/>
  <c r="D42" i="3"/>
  <c r="E42" i="3"/>
  <c r="C43" i="3"/>
  <c r="D43" i="3"/>
  <c r="E43" i="3"/>
  <c r="C44" i="3"/>
  <c r="D44" i="3"/>
  <c r="E44" i="3"/>
  <c r="C45" i="3"/>
  <c r="D45" i="3"/>
  <c r="E45" i="3"/>
  <c r="C46" i="3"/>
  <c r="D46" i="3"/>
  <c r="E46" i="3"/>
  <c r="C47" i="3"/>
  <c r="D47" i="3"/>
  <c r="E47" i="3"/>
  <c r="C48" i="3"/>
  <c r="D48" i="3"/>
  <c r="E48" i="3"/>
  <c r="C6" i="3"/>
  <c r="D6" i="3"/>
  <c r="E6" i="3"/>
  <c r="C7" i="3"/>
  <c r="D7" i="3"/>
  <c r="E7" i="3"/>
  <c r="C8" i="3"/>
  <c r="D8" i="3"/>
  <c r="E8" i="3"/>
  <c r="C9" i="3"/>
  <c r="D9" i="3"/>
  <c r="E9" i="3"/>
  <c r="C10" i="3"/>
  <c r="D10" i="3"/>
  <c r="E10" i="3"/>
  <c r="C11" i="3"/>
  <c r="D11" i="3"/>
  <c r="E11" i="3"/>
  <c r="C12" i="3"/>
  <c r="D12" i="3"/>
  <c r="E12" i="3"/>
  <c r="C13" i="3"/>
  <c r="D13" i="3"/>
  <c r="E13" i="3"/>
  <c r="C14" i="3"/>
  <c r="D14" i="3"/>
  <c r="E14" i="3"/>
  <c r="C15" i="3"/>
  <c r="D15" i="3"/>
  <c r="E15" i="3"/>
  <c r="C16" i="3"/>
  <c r="D16" i="3"/>
  <c r="E16" i="3"/>
  <c r="C17" i="3"/>
  <c r="D17" i="3"/>
  <c r="E17" i="3"/>
  <c r="C18" i="3"/>
  <c r="D18" i="3"/>
  <c r="E18" i="3"/>
  <c r="C19" i="3"/>
  <c r="D19" i="3"/>
  <c r="E19" i="3"/>
  <c r="C20" i="3"/>
  <c r="D20" i="3"/>
  <c r="E20" i="3"/>
  <c r="C21" i="3"/>
  <c r="D21" i="3"/>
  <c r="E21" i="3"/>
  <c r="C22" i="3"/>
  <c r="D22" i="3"/>
  <c r="E22" i="3"/>
  <c r="C23" i="3"/>
  <c r="D23" i="3"/>
  <c r="E23" i="3"/>
  <c r="C24" i="3"/>
  <c r="D24" i="3"/>
  <c r="E24" i="3"/>
  <c r="C25" i="3"/>
  <c r="D25" i="3"/>
  <c r="E25" i="3"/>
  <c r="C26" i="3"/>
  <c r="D26" i="3"/>
  <c r="E26" i="3"/>
  <c r="C27" i="3"/>
  <c r="D27" i="3"/>
  <c r="E27" i="3"/>
  <c r="C28" i="3"/>
  <c r="D28" i="3"/>
  <c r="E28" i="3"/>
  <c r="C29" i="3"/>
  <c r="D29" i="3"/>
  <c r="E29" i="3"/>
  <c r="C30" i="3"/>
  <c r="D30" i="3"/>
  <c r="E30" i="3"/>
  <c r="C31" i="3"/>
  <c r="D31" i="3"/>
  <c r="E31" i="3"/>
  <c r="C32" i="3"/>
  <c r="D32" i="3"/>
  <c r="E32" i="3"/>
  <c r="C33" i="3"/>
  <c r="D33" i="3"/>
  <c r="E33" i="3"/>
  <c r="C34" i="3"/>
  <c r="D34" i="3"/>
  <c r="E34" i="3"/>
  <c r="C35" i="3"/>
  <c r="D35" i="3"/>
  <c r="E35" i="3"/>
  <c r="C36" i="3"/>
  <c r="D36" i="3"/>
  <c r="E36" i="3"/>
  <c r="E5" i="3"/>
  <c r="D5" i="3"/>
  <c r="D23" i="6" s="1"/>
  <c r="C23" i="6" s="1"/>
  <c r="C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5" i="3"/>
  <c r="D26" i="6" s="1"/>
  <c r="C26" i="6" s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5" i="3"/>
  <c r="D25" i="6" s="1"/>
  <c r="C25" i="6" s="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5" i="3"/>
  <c r="D24" i="6" s="1"/>
  <c r="C24" i="6" s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4" i="4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4" i="2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4" i="4"/>
  <c r="I10" i="5" l="1"/>
  <c r="H10" i="5" s="1"/>
  <c r="I9" i="5"/>
  <c r="H9" i="5" s="1"/>
  <c r="I7" i="5"/>
  <c r="I8" i="5"/>
  <c r="I11" i="5"/>
  <c r="H11" i="5" s="1"/>
  <c r="I12" i="5"/>
  <c r="H12" i="5" s="1"/>
  <c r="L12" i="5"/>
  <c r="K12" i="5" s="1"/>
  <c r="L11" i="5"/>
  <c r="K11" i="5" s="1"/>
  <c r="L10" i="5"/>
  <c r="K10" i="5" s="1"/>
  <c r="L9" i="5"/>
  <c r="K9" i="5" s="1"/>
  <c r="L8" i="5"/>
  <c r="L7" i="5"/>
  <c r="O8" i="5"/>
  <c r="N8" i="5" s="1"/>
  <c r="O7" i="5"/>
  <c r="N7" i="5" s="1"/>
  <c r="O12" i="5"/>
  <c r="N12" i="5" s="1"/>
  <c r="O11" i="5"/>
  <c r="N11" i="5" s="1"/>
  <c r="O10" i="5"/>
  <c r="N10" i="5" s="1"/>
  <c r="O9" i="5"/>
  <c r="N9" i="5" s="1"/>
  <c r="F9" i="5"/>
  <c r="E9" i="5" s="1"/>
  <c r="F12" i="5"/>
  <c r="E12" i="5" s="1"/>
  <c r="F11" i="5"/>
  <c r="E11" i="5" s="1"/>
  <c r="F10" i="5"/>
  <c r="E10" i="5" s="1"/>
  <c r="F8" i="5"/>
  <c r="F7" i="5"/>
  <c r="K7" i="5" l="1"/>
  <c r="D7" i="6" s="1"/>
  <c r="E7" i="6"/>
  <c r="K8" i="5"/>
  <c r="G7" i="6" s="1"/>
  <c r="H7" i="6"/>
  <c r="H8" i="5"/>
  <c r="G6" i="6" s="1"/>
  <c r="H6" i="6"/>
  <c r="H7" i="5"/>
  <c r="D6" i="6" s="1"/>
  <c r="E6" i="6"/>
  <c r="E7" i="5"/>
  <c r="D5" i="6" s="1"/>
  <c r="E5" i="6"/>
  <c r="E8" i="5"/>
  <c r="G5" i="6" s="1"/>
  <c r="H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wuyongfeng</author>
  </authors>
  <commentList>
    <comment ref="C1" authorId="0" shapeId="0" xr:uid="{F1536F27-0FFB-43B0-AB1E-0B254FC5437E}">
      <text>
        <r>
          <rPr>
            <b/>
            <sz val="9"/>
            <color indexed="81"/>
            <rFont val="宋体"/>
            <family val="3"/>
            <charset val="134"/>
          </rPr>
          <t>wuyongfeng:</t>
        </r>
        <r>
          <rPr>
            <sz val="9"/>
            <color indexed="81"/>
            <rFont val="宋体"/>
            <family val="3"/>
            <charset val="134"/>
          </rPr>
          <t xml:space="preserve">
报文-进站</t>
        </r>
      </text>
    </comment>
    <comment ref="D1" authorId="0" shapeId="0" xr:uid="{CF1A9B51-8C46-4BC8-94CC-6C66A60D5959}">
      <text>
        <r>
          <rPr>
            <b/>
            <sz val="9"/>
            <color indexed="81"/>
            <rFont val="宋体"/>
            <family val="3"/>
            <charset val="134"/>
          </rPr>
          <t>wuyongfeng:</t>
        </r>
        <r>
          <rPr>
            <sz val="9"/>
            <color indexed="81"/>
            <rFont val="宋体"/>
            <family val="3"/>
            <charset val="134"/>
          </rPr>
          <t xml:space="preserve">
报文-出站</t>
        </r>
      </text>
    </comment>
    <comment ref="E1" authorId="0" shapeId="0" xr:uid="{77D27446-27F0-4197-94DB-EC39436A8BBD}">
      <text>
        <r>
          <rPr>
            <b/>
            <sz val="9"/>
            <color indexed="81"/>
            <rFont val="宋体"/>
            <family val="3"/>
            <charset val="134"/>
          </rPr>
          <t>wuyongfeng:</t>
        </r>
        <r>
          <rPr>
            <sz val="9"/>
            <color indexed="81"/>
            <rFont val="宋体"/>
            <family val="3"/>
            <charset val="134"/>
          </rPr>
          <t xml:space="preserve">
交易文件-进站</t>
        </r>
      </text>
    </comment>
    <comment ref="F1" authorId="0" shapeId="0" xr:uid="{59B70E3C-2505-4855-8551-211EBE9DA3D7}">
      <text>
        <r>
          <rPr>
            <b/>
            <sz val="9"/>
            <color indexed="81"/>
            <rFont val="宋体"/>
            <family val="3"/>
            <charset val="134"/>
          </rPr>
          <t>wuyongfeng:</t>
        </r>
        <r>
          <rPr>
            <sz val="9"/>
            <color indexed="81"/>
            <rFont val="宋体"/>
            <family val="3"/>
            <charset val="134"/>
          </rPr>
          <t xml:space="preserve">
交易文件-出站</t>
        </r>
      </text>
    </comment>
  </commentList>
</comments>
</file>

<file path=xl/sharedStrings.xml><?xml version="1.0" encoding="utf-8"?>
<sst xmlns="http://schemas.openxmlformats.org/spreadsheetml/2006/main" count="578" uniqueCount="326">
  <si>
    <t>id</t>
  </si>
  <si>
    <t>name</t>
  </si>
  <si>
    <t>count</t>
  </si>
  <si>
    <t>countOut</t>
  </si>
  <si>
    <t>passengerCount</t>
  </si>
  <si>
    <t>passengerCountOut</t>
  </si>
  <si>
    <t>type</t>
  </si>
  <si>
    <t>0001</t>
  </si>
  <si>
    <t>地铁线网总进站量</t>
  </si>
  <si>
    <t>0</t>
  </si>
  <si>
    <t>0002</t>
  </si>
  <si>
    <t>地铁线网总出站量</t>
  </si>
  <si>
    <t>0003</t>
  </si>
  <si>
    <t>地铁线网总在线量</t>
  </si>
  <si>
    <t>0100</t>
  </si>
  <si>
    <t>一号线进站客流量</t>
  </si>
  <si>
    <t>0200</t>
  </si>
  <si>
    <t>二号线进站客流量</t>
  </si>
  <si>
    <t>0101</t>
  </si>
  <si>
    <t>镇海路</t>
  </si>
  <si>
    <t>0102</t>
  </si>
  <si>
    <t>中山公园</t>
  </si>
  <si>
    <t>0103</t>
  </si>
  <si>
    <t>将军祠</t>
  </si>
  <si>
    <t>0104</t>
  </si>
  <si>
    <t>文灶</t>
  </si>
  <si>
    <t>0105</t>
  </si>
  <si>
    <t>湖滨东路</t>
  </si>
  <si>
    <t>0106</t>
  </si>
  <si>
    <t>莲坂</t>
  </si>
  <si>
    <t>0107</t>
  </si>
  <si>
    <t>莲花路口</t>
  </si>
  <si>
    <t>0108</t>
  </si>
  <si>
    <t>吕厝</t>
  </si>
  <si>
    <t>0109</t>
  </si>
  <si>
    <t>乌石浦</t>
  </si>
  <si>
    <t>0110</t>
  </si>
  <si>
    <t>塘边</t>
  </si>
  <si>
    <t>0111</t>
  </si>
  <si>
    <t>火炬园</t>
  </si>
  <si>
    <t>0112</t>
  </si>
  <si>
    <t>殿前</t>
  </si>
  <si>
    <t>0113</t>
  </si>
  <si>
    <t>高崎</t>
  </si>
  <si>
    <t>0114</t>
  </si>
  <si>
    <t>集美学村</t>
  </si>
  <si>
    <t>0115</t>
  </si>
  <si>
    <t>园博苑</t>
  </si>
  <si>
    <t>0116</t>
  </si>
  <si>
    <t>杏林村</t>
  </si>
  <si>
    <t>0117</t>
  </si>
  <si>
    <t>杏锦路</t>
  </si>
  <si>
    <t>0118</t>
  </si>
  <si>
    <t>官任</t>
  </si>
  <si>
    <t>0119</t>
  </si>
  <si>
    <t>诚毅广场</t>
  </si>
  <si>
    <t>0120</t>
  </si>
  <si>
    <t>集美软件园</t>
  </si>
  <si>
    <t>0121</t>
  </si>
  <si>
    <t>集美大道</t>
  </si>
  <si>
    <t>0122</t>
  </si>
  <si>
    <t>天水路</t>
  </si>
  <si>
    <t>0123</t>
  </si>
  <si>
    <t>厦门北</t>
  </si>
  <si>
    <t>0124</t>
  </si>
  <si>
    <t>岩内</t>
  </si>
  <si>
    <t>0201</t>
  </si>
  <si>
    <t>天竺山</t>
  </si>
  <si>
    <t>0202</t>
  </si>
  <si>
    <t>东孚</t>
  </si>
  <si>
    <t>0203</t>
  </si>
  <si>
    <t>东瑶</t>
  </si>
  <si>
    <t>0204</t>
  </si>
  <si>
    <t>鼎美</t>
  </si>
  <si>
    <t>0205</t>
  </si>
  <si>
    <t>马銮中心</t>
  </si>
  <si>
    <t>0206</t>
  </si>
  <si>
    <t>新阳大道</t>
  </si>
  <si>
    <t>0207</t>
  </si>
  <si>
    <t>新垵</t>
  </si>
  <si>
    <t>0208</t>
  </si>
  <si>
    <t>翁角路</t>
  </si>
  <si>
    <t>0209</t>
  </si>
  <si>
    <t>马青路</t>
  </si>
  <si>
    <t>0210</t>
  </si>
  <si>
    <t>海沧行政中心</t>
  </si>
  <si>
    <t>0211</t>
  </si>
  <si>
    <t>海沧商务中心</t>
  </si>
  <si>
    <t>0212</t>
  </si>
  <si>
    <t>海沧湾公园</t>
  </si>
  <si>
    <t>0213</t>
  </si>
  <si>
    <t>邮轮中心</t>
  </si>
  <si>
    <t>0214</t>
  </si>
  <si>
    <t>建业路</t>
  </si>
  <si>
    <t>0215</t>
  </si>
  <si>
    <t>湖滨中路</t>
  </si>
  <si>
    <t>0216</t>
  </si>
  <si>
    <t>体育中心</t>
  </si>
  <si>
    <t>0217</t>
  </si>
  <si>
    <t>育秀东路</t>
  </si>
  <si>
    <t>0218</t>
  </si>
  <si>
    <t>0219</t>
  </si>
  <si>
    <t>江头</t>
  </si>
  <si>
    <t>0220</t>
  </si>
  <si>
    <t>后埔</t>
  </si>
  <si>
    <t>0221</t>
  </si>
  <si>
    <t>蔡塘</t>
  </si>
  <si>
    <t>0222</t>
  </si>
  <si>
    <t>古地石</t>
  </si>
  <si>
    <t>0223</t>
  </si>
  <si>
    <t>岭兜</t>
  </si>
  <si>
    <t>0224</t>
  </si>
  <si>
    <t>软件园二期</t>
  </si>
  <si>
    <t>0225</t>
  </si>
  <si>
    <t>何厝</t>
  </si>
  <si>
    <t>0226</t>
  </si>
  <si>
    <t>观音山</t>
  </si>
  <si>
    <t>0227</t>
  </si>
  <si>
    <t>东宅</t>
  </si>
  <si>
    <t>0228</t>
  </si>
  <si>
    <t>两岸金融中心</t>
  </si>
  <si>
    <t>0229</t>
  </si>
  <si>
    <t>五通</t>
  </si>
  <si>
    <t>0230</t>
  </si>
  <si>
    <t>湿地公园</t>
  </si>
  <si>
    <t>0231</t>
  </si>
  <si>
    <t>钟宅</t>
  </si>
  <si>
    <t>0232</t>
  </si>
  <si>
    <t>五缘湾</t>
  </si>
  <si>
    <t>0004</t>
  </si>
  <si>
    <t>BRT总进站量</t>
  </si>
  <si>
    <t>0005</t>
  </si>
  <si>
    <t>BRT总出站量</t>
  </si>
  <si>
    <t>0006</t>
  </si>
  <si>
    <t>BRT在线客流量</t>
  </si>
  <si>
    <t>0007</t>
  </si>
  <si>
    <t>ACC总进站客流</t>
  </si>
  <si>
    <t>0008</t>
  </si>
  <si>
    <t>ACC总出站客流</t>
  </si>
  <si>
    <t>2101</t>
  </si>
  <si>
    <t>第一码头</t>
  </si>
  <si>
    <t>2102</t>
  </si>
  <si>
    <t>开禾路口</t>
  </si>
  <si>
    <t>2103</t>
  </si>
  <si>
    <t>思北</t>
  </si>
  <si>
    <t>2104</t>
  </si>
  <si>
    <t>斗西路口</t>
  </si>
  <si>
    <t>2105</t>
  </si>
  <si>
    <t>二市</t>
  </si>
  <si>
    <t>2106</t>
  </si>
  <si>
    <t>2107</t>
  </si>
  <si>
    <t>金榜公园</t>
  </si>
  <si>
    <t>2108</t>
  </si>
  <si>
    <t>火车站</t>
  </si>
  <si>
    <t>2109</t>
  </si>
  <si>
    <t>2110</t>
  </si>
  <si>
    <t>龙山桥</t>
  </si>
  <si>
    <t>2111</t>
  </si>
  <si>
    <t>卧龙晓城</t>
  </si>
  <si>
    <t>2112</t>
  </si>
  <si>
    <t>东芳山庄</t>
  </si>
  <si>
    <t>2113</t>
  </si>
  <si>
    <t>洪文</t>
  </si>
  <si>
    <t>2114</t>
  </si>
  <si>
    <t>前埔枢纽站</t>
  </si>
  <si>
    <t>2115</t>
  </si>
  <si>
    <t>2116</t>
  </si>
  <si>
    <t>金山</t>
  </si>
  <si>
    <t>2117</t>
  </si>
  <si>
    <t>市行政服务中心</t>
  </si>
  <si>
    <t>2118</t>
  </si>
  <si>
    <t>双十中学</t>
  </si>
  <si>
    <t>2119</t>
  </si>
  <si>
    <t>县后</t>
  </si>
  <si>
    <t>2120</t>
  </si>
  <si>
    <t>高崎机场</t>
  </si>
  <si>
    <t>2121</t>
  </si>
  <si>
    <t>T4候机楼</t>
  </si>
  <si>
    <t>2122</t>
  </si>
  <si>
    <t>嘉庚体育馆</t>
  </si>
  <si>
    <t>2123</t>
  </si>
  <si>
    <t>诚毅学院</t>
  </si>
  <si>
    <t>2124</t>
  </si>
  <si>
    <t>华侨大学</t>
  </si>
  <si>
    <t>2125</t>
  </si>
  <si>
    <t>大学城</t>
  </si>
  <si>
    <t>2126</t>
  </si>
  <si>
    <t>产业研究院</t>
  </si>
  <si>
    <t>2127</t>
  </si>
  <si>
    <t>中科院</t>
  </si>
  <si>
    <t>2128</t>
  </si>
  <si>
    <t>2129</t>
  </si>
  <si>
    <t>田厝</t>
  </si>
  <si>
    <t>2130</t>
  </si>
  <si>
    <t>厦门北站</t>
  </si>
  <si>
    <t>2131</t>
  </si>
  <si>
    <t>凤林</t>
  </si>
  <si>
    <t>2132</t>
  </si>
  <si>
    <t>东安</t>
  </si>
  <si>
    <t>2133</t>
  </si>
  <si>
    <t>后田</t>
  </si>
  <si>
    <t>2134</t>
  </si>
  <si>
    <t>东亭</t>
  </si>
  <si>
    <t>2135</t>
  </si>
  <si>
    <t>美峰</t>
  </si>
  <si>
    <t>2136</t>
  </si>
  <si>
    <t>蔡店</t>
  </si>
  <si>
    <t>2137</t>
  </si>
  <si>
    <t>潘涂</t>
  </si>
  <si>
    <t>2138</t>
  </si>
  <si>
    <t>滨海新城西柯枢纽</t>
  </si>
  <si>
    <t>2139</t>
  </si>
  <si>
    <t>官浔</t>
  </si>
  <si>
    <t>2140</t>
  </si>
  <si>
    <t>轻工食品园</t>
  </si>
  <si>
    <t>2141</t>
  </si>
  <si>
    <t>四口圳</t>
  </si>
  <si>
    <t>2142</t>
  </si>
  <si>
    <t>工业集中区</t>
  </si>
  <si>
    <t>2143</t>
  </si>
  <si>
    <t>预留站点</t>
  </si>
  <si>
    <t>2144</t>
  </si>
  <si>
    <t>第三医院</t>
  </si>
  <si>
    <t>2145</t>
  </si>
  <si>
    <t>城南</t>
  </si>
  <si>
    <t>2146</t>
  </si>
  <si>
    <t>同安枢纽</t>
  </si>
  <si>
    <t>0300</t>
  </si>
  <si>
    <t>三号线进站客流</t>
  </si>
  <si>
    <t>0301</t>
  </si>
  <si>
    <t>厦门火车站</t>
  </si>
  <si>
    <t>0302</t>
  </si>
  <si>
    <t>0303</t>
  </si>
  <si>
    <t>0304</t>
  </si>
  <si>
    <t>人才中心</t>
  </si>
  <si>
    <t>0305</t>
  </si>
  <si>
    <t>湖里公园</t>
  </si>
  <si>
    <t>0306</t>
  </si>
  <si>
    <t>华荣路</t>
  </si>
  <si>
    <t>0307</t>
  </si>
  <si>
    <t>0308</t>
  </si>
  <si>
    <t>小东山</t>
  </si>
  <si>
    <t>0309</t>
  </si>
  <si>
    <t>安兜</t>
  </si>
  <si>
    <t>0310</t>
  </si>
  <si>
    <t>坂尚</t>
  </si>
  <si>
    <t>0311</t>
  </si>
  <si>
    <t>湖里创新园</t>
  </si>
  <si>
    <t>0312</t>
  </si>
  <si>
    <t>0313</t>
  </si>
  <si>
    <t>体育会展</t>
  </si>
  <si>
    <t>0314</t>
  </si>
  <si>
    <t>东界</t>
  </si>
  <si>
    <t>0315</t>
  </si>
  <si>
    <t>洪坑</t>
  </si>
  <si>
    <t>0316</t>
  </si>
  <si>
    <t>林前</t>
  </si>
  <si>
    <t>0317</t>
  </si>
  <si>
    <t>鼓锣</t>
  </si>
  <si>
    <t>0318</t>
  </si>
  <si>
    <t>翔安市民公园</t>
  </si>
  <si>
    <t>0319</t>
  </si>
  <si>
    <t>浦边</t>
  </si>
  <si>
    <t>0320</t>
  </si>
  <si>
    <t>后村</t>
  </si>
  <si>
    <t>0321</t>
  </si>
  <si>
    <t>蔡厝</t>
  </si>
  <si>
    <t>0009</t>
  </si>
  <si>
    <t>BRT集美线进站量</t>
  </si>
  <si>
    <t>0010</t>
  </si>
  <si>
    <t>BRT同安线进站量</t>
  </si>
  <si>
    <t>0011</t>
  </si>
  <si>
    <t>BRT前埔线进站量</t>
  </si>
  <si>
    <t>2100</t>
  </si>
  <si>
    <t>BRT</t>
  </si>
  <si>
    <t>实时客流量</t>
  </si>
  <si>
    <t>一号线</t>
  </si>
  <si>
    <t>二号线</t>
  </si>
  <si>
    <t>三号线</t>
  </si>
  <si>
    <t>四号线</t>
  </si>
  <si>
    <t>五号线</t>
  </si>
  <si>
    <t>六号线</t>
  </si>
  <si>
    <t>七号线</t>
  </si>
  <si>
    <t>序号</t>
  </si>
  <si>
    <t>数量</t>
  </si>
  <si>
    <t>车站</t>
  </si>
  <si>
    <t>交易文件量</t>
  </si>
  <si>
    <t>实时客流排名</t>
  </si>
  <si>
    <t>总量</t>
  </si>
  <si>
    <t>一号线进站排名</t>
  </si>
  <si>
    <t>二号线进站排名</t>
  </si>
  <si>
    <t>三号线进站排名</t>
  </si>
  <si>
    <t>BRT进站排名</t>
  </si>
  <si>
    <t>名称</t>
  </si>
  <si>
    <t>车站名称</t>
  </si>
  <si>
    <t>实时客流数量</t>
  </si>
  <si>
    <t>地铁线网进站</t>
  </si>
  <si>
    <t>BRT线网
进站</t>
  </si>
  <si>
    <t>ACC
进站</t>
  </si>
  <si>
    <t>交易文件客流排名</t>
  </si>
  <si>
    <t>交易文件客流数量</t>
  </si>
  <si>
    <t>截至**点,地铁线网进站</t>
  </si>
  <si>
    <t>,较上周？XXX增长/减少XX%,</t>
  </si>
  <si>
    <t>其中1号线进站</t>
  </si>
  <si>
    <t>2号线进站</t>
  </si>
  <si>
    <t>3号线进站</t>
  </si>
  <si>
    <t>,较上周？XXX增长/减少XX%。</t>
  </si>
  <si>
    <t>主要车站：</t>
  </si>
  <si>
    <t>一号线:</t>
  </si>
  <si>
    <t>,</t>
  </si>
  <si>
    <t>;</t>
  </si>
  <si>
    <t>二号线:</t>
  </si>
  <si>
    <t>三号线:</t>
  </si>
  <si>
    <t>换乘站客流:</t>
  </si>
  <si>
    <t>,火炬园</t>
  </si>
  <si>
    <t>,湖滨东路</t>
  </si>
  <si>
    <t>,体育中心</t>
  </si>
  <si>
    <t>,五缘湾</t>
  </si>
  <si>
    <t>。上周？全日客运量XXX/进站量XXX。</t>
  </si>
  <si>
    <t>报文-交易差值</t>
    <phoneticPr fontId="1" type="noConversion"/>
  </si>
  <si>
    <t>差值</t>
    <phoneticPr fontId="1" type="noConversion"/>
  </si>
  <si>
    <t>BRT</t>
    <phoneticPr fontId="1" type="noConversion"/>
  </si>
  <si>
    <t>客
流
模
块</t>
    <phoneticPr fontId="1" type="noConversion"/>
  </si>
  <si>
    <t>差
值</t>
    <phoneticPr fontId="1" type="noConversion"/>
  </si>
  <si>
    <t>一号线差值最大车站：</t>
    <phoneticPr fontId="1" type="noConversion"/>
  </si>
  <si>
    <t>BRT报文-差异最大车站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</si>
</sst>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/>
    <xf numFmtId="0" fontId="0" fillId="0" borderId="10" xfId="0" applyBorder="1"/>
    <xf numFmtId="0" fontId="0" fillId="0" borderId="2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3" xfId="0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24" xfId="0" applyBorder="1" applyAlignment="1">
      <alignment horizontal="center" vertical="center" wrapText="1"/>
    </xf>
    <xf numFmtId="0" fontId="0" fillId="0" borderId="9" xfId="0" applyBorder="1"/>
    <xf numFmtId="0" fontId="0" fillId="0" borderId="3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3" xfId="0" applyBorder="1"/>
    <xf numFmtId="0" fontId="0" fillId="0" borderId="2" xfId="0" applyBorder="1"/>
    <xf numFmtId="0" fontId="0" fillId="0" borderId="25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6" xfId="0" applyBorder="1"/>
    <xf numFmtId="0" fontId="0" fillId="0" borderId="5" xfId="0" applyBorder="1"/>
    <xf numFmtId="0" fontId="0" fillId="0" borderId="6" xfId="0" applyBorder="1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4" xfId="0" applyFill="1" applyBorder="1"/>
    <xf numFmtId="0" fontId="0" fillId="6" borderId="0" xfId="0" applyFill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opLeftCell="A85" zoomScale="85" zoomScaleNormal="85" workbookViewId="0">
      <selection activeCell="C118" sqref="C118"/>
    </sheetView>
  </sheetViews>
  <sheetFormatPr defaultRowHeight="14.25" x14ac:dyDescent="0.2"/>
  <cols>
    <col min="1" max="1" width="5.5" style="1" bestFit="1" customWidth="1"/>
    <col min="2" max="2" width="17.25" style="1" bestFit="1" customWidth="1"/>
    <col min="3" max="3" width="6.125" style="1" bestFit="1" customWidth="1"/>
    <col min="4" max="4" width="9.125" style="1" bestFit="1" customWidth="1"/>
    <col min="5" max="5" width="15.25" style="1" bestFit="1" customWidth="1"/>
    <col min="6" max="6" width="18.625" style="1" bestFit="1" customWidth="1"/>
    <col min="7" max="7" width="5.125" style="1" bestFit="1" customWidth="1"/>
    <col min="8" max="16384" width="9" style="55"/>
  </cols>
  <sheetData>
    <row r="1" spans="1:7" x14ac:dyDescent="0.2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5" t="s">
        <v>6</v>
      </c>
    </row>
    <row r="2" spans="1:7" x14ac:dyDescent="0.2">
      <c r="A2" s="43" t="s">
        <v>7</v>
      </c>
      <c r="B2" s="44" t="s">
        <v>8</v>
      </c>
      <c r="C2" s="44">
        <v>1</v>
      </c>
      <c r="D2" s="44">
        <v>1</v>
      </c>
      <c r="E2" s="44">
        <v>0</v>
      </c>
      <c r="F2" s="44">
        <v>0</v>
      </c>
      <c r="G2" s="45" t="s">
        <v>9</v>
      </c>
    </row>
    <row r="3" spans="1:7" x14ac:dyDescent="0.2">
      <c r="A3" s="43" t="s">
        <v>10</v>
      </c>
      <c r="B3" s="44" t="s">
        <v>11</v>
      </c>
      <c r="C3" s="44">
        <v>1</v>
      </c>
      <c r="D3" s="44">
        <v>1</v>
      </c>
      <c r="E3" s="44">
        <v>0</v>
      </c>
      <c r="F3" s="44">
        <v>0</v>
      </c>
      <c r="G3" s="45" t="s">
        <v>9</v>
      </c>
    </row>
    <row r="4" spans="1:7" x14ac:dyDescent="0.2">
      <c r="A4" s="43" t="s">
        <v>12</v>
      </c>
      <c r="B4" s="44" t="s">
        <v>13</v>
      </c>
      <c r="C4" s="44">
        <v>0</v>
      </c>
      <c r="D4" s="44">
        <v>0</v>
      </c>
      <c r="E4" s="44">
        <v>0</v>
      </c>
      <c r="F4" s="44">
        <v>0</v>
      </c>
      <c r="G4" s="45" t="s">
        <v>9</v>
      </c>
    </row>
    <row r="5" spans="1:7" x14ac:dyDescent="0.2">
      <c r="A5" s="43" t="s">
        <v>14</v>
      </c>
      <c r="B5" s="44" t="s">
        <v>15</v>
      </c>
      <c r="C5" s="44">
        <v>1</v>
      </c>
      <c r="D5" s="44">
        <v>0</v>
      </c>
      <c r="E5" s="44">
        <v>0</v>
      </c>
      <c r="F5" s="44">
        <v>0</v>
      </c>
      <c r="G5" s="45" t="s">
        <v>9</v>
      </c>
    </row>
    <row r="6" spans="1:7" x14ac:dyDescent="0.2">
      <c r="A6" s="43" t="s">
        <v>16</v>
      </c>
      <c r="B6" s="44" t="s">
        <v>17</v>
      </c>
      <c r="C6" s="44">
        <v>0</v>
      </c>
      <c r="D6" s="44">
        <v>0</v>
      </c>
      <c r="E6" s="44">
        <v>0</v>
      </c>
      <c r="F6" s="44">
        <v>0</v>
      </c>
      <c r="G6" s="45" t="s">
        <v>9</v>
      </c>
    </row>
    <row r="7" spans="1:7" x14ac:dyDescent="0.2">
      <c r="A7" s="46" t="s">
        <v>18</v>
      </c>
      <c r="B7" s="47" t="s">
        <v>19</v>
      </c>
      <c r="C7" s="47">
        <v>100</v>
      </c>
      <c r="D7" s="47">
        <v>0</v>
      </c>
      <c r="E7" s="47">
        <v>1</v>
      </c>
      <c r="F7" s="47">
        <v>0</v>
      </c>
      <c r="G7" s="48" t="s">
        <v>9</v>
      </c>
    </row>
    <row r="8" spans="1:7" x14ac:dyDescent="0.2">
      <c r="A8" s="46" t="s">
        <v>20</v>
      </c>
      <c r="B8" s="47" t="s">
        <v>21</v>
      </c>
      <c r="C8" s="47">
        <v>12</v>
      </c>
      <c r="D8" s="47">
        <v>0</v>
      </c>
      <c r="E8" s="47">
        <v>2</v>
      </c>
      <c r="F8" s="47">
        <v>0</v>
      </c>
      <c r="G8" s="48" t="s">
        <v>9</v>
      </c>
    </row>
    <row r="9" spans="1:7" x14ac:dyDescent="0.2">
      <c r="A9" s="46" t="s">
        <v>22</v>
      </c>
      <c r="B9" s="47" t="s">
        <v>23</v>
      </c>
      <c r="C9" s="47">
        <v>13</v>
      </c>
      <c r="D9" s="47">
        <v>0</v>
      </c>
      <c r="E9" s="47">
        <v>3</v>
      </c>
      <c r="F9" s="47">
        <v>0</v>
      </c>
      <c r="G9" s="48" t="s">
        <v>9</v>
      </c>
    </row>
    <row r="10" spans="1:7" x14ac:dyDescent="0.2">
      <c r="A10" s="46" t="s">
        <v>24</v>
      </c>
      <c r="B10" s="47" t="s">
        <v>25</v>
      </c>
      <c r="C10" s="47">
        <v>14</v>
      </c>
      <c r="D10" s="47">
        <v>0</v>
      </c>
      <c r="E10" s="47">
        <v>4</v>
      </c>
      <c r="F10" s="47">
        <v>0</v>
      </c>
      <c r="G10" s="48" t="s">
        <v>9</v>
      </c>
    </row>
    <row r="11" spans="1:7" x14ac:dyDescent="0.2">
      <c r="A11" s="46" t="s">
        <v>26</v>
      </c>
      <c r="B11" s="47" t="s">
        <v>27</v>
      </c>
      <c r="C11" s="47">
        <v>15</v>
      </c>
      <c r="D11" s="47">
        <v>0</v>
      </c>
      <c r="E11" s="47">
        <v>5</v>
      </c>
      <c r="F11" s="47">
        <v>0</v>
      </c>
      <c r="G11" s="48" t="s">
        <v>9</v>
      </c>
    </row>
    <row r="12" spans="1:7" x14ac:dyDescent="0.2">
      <c r="A12" s="46" t="s">
        <v>28</v>
      </c>
      <c r="B12" s="47" t="s">
        <v>29</v>
      </c>
      <c r="C12" s="47">
        <v>16</v>
      </c>
      <c r="D12" s="47">
        <v>0</v>
      </c>
      <c r="E12" s="47">
        <v>6</v>
      </c>
      <c r="F12" s="47">
        <v>0</v>
      </c>
      <c r="G12" s="48" t="s">
        <v>9</v>
      </c>
    </row>
    <row r="13" spans="1:7" x14ac:dyDescent="0.2">
      <c r="A13" s="46" t="s">
        <v>30</v>
      </c>
      <c r="B13" s="47" t="s">
        <v>31</v>
      </c>
      <c r="C13" s="47">
        <v>17</v>
      </c>
      <c r="D13" s="47">
        <v>0</v>
      </c>
      <c r="E13" s="47">
        <v>7</v>
      </c>
      <c r="F13" s="47">
        <v>0</v>
      </c>
      <c r="G13" s="48" t="s">
        <v>9</v>
      </c>
    </row>
    <row r="14" spans="1:7" x14ac:dyDescent="0.2">
      <c r="A14" s="46" t="s">
        <v>32</v>
      </c>
      <c r="B14" s="47" t="s">
        <v>33</v>
      </c>
      <c r="C14" s="47">
        <v>18</v>
      </c>
      <c r="D14" s="47">
        <v>0</v>
      </c>
      <c r="E14" s="47">
        <v>8</v>
      </c>
      <c r="F14" s="47">
        <v>0</v>
      </c>
      <c r="G14" s="48" t="s">
        <v>9</v>
      </c>
    </row>
    <row r="15" spans="1:7" x14ac:dyDescent="0.2">
      <c r="A15" s="46" t="s">
        <v>34</v>
      </c>
      <c r="B15" s="47" t="s">
        <v>35</v>
      </c>
      <c r="C15" s="47">
        <v>19</v>
      </c>
      <c r="D15" s="47">
        <v>0</v>
      </c>
      <c r="E15" s="47">
        <v>9</v>
      </c>
      <c r="F15" s="47">
        <v>0</v>
      </c>
      <c r="G15" s="48" t="s">
        <v>9</v>
      </c>
    </row>
    <row r="16" spans="1:7" x14ac:dyDescent="0.2">
      <c r="A16" s="46" t="s">
        <v>36</v>
      </c>
      <c r="B16" s="47" t="s">
        <v>37</v>
      </c>
      <c r="C16" s="47">
        <v>20</v>
      </c>
      <c r="D16" s="47">
        <v>0</v>
      </c>
      <c r="E16" s="47">
        <v>10</v>
      </c>
      <c r="F16" s="47">
        <v>0</v>
      </c>
      <c r="G16" s="48" t="s">
        <v>9</v>
      </c>
    </row>
    <row r="17" spans="1:7" x14ac:dyDescent="0.2">
      <c r="A17" s="46" t="s">
        <v>38</v>
      </c>
      <c r="B17" s="47" t="s">
        <v>39</v>
      </c>
      <c r="C17" s="47">
        <v>21</v>
      </c>
      <c r="D17" s="47">
        <v>0</v>
      </c>
      <c r="E17" s="47">
        <v>11</v>
      </c>
      <c r="F17" s="47">
        <v>0</v>
      </c>
      <c r="G17" s="48" t="s">
        <v>9</v>
      </c>
    </row>
    <row r="18" spans="1:7" x14ac:dyDescent="0.2">
      <c r="A18" s="46" t="s">
        <v>40</v>
      </c>
      <c r="B18" s="47" t="s">
        <v>41</v>
      </c>
      <c r="C18" s="47">
        <v>22</v>
      </c>
      <c r="D18" s="47">
        <v>0</v>
      </c>
      <c r="E18" s="47">
        <v>12</v>
      </c>
      <c r="F18" s="47">
        <v>0</v>
      </c>
      <c r="G18" s="48" t="s">
        <v>9</v>
      </c>
    </row>
    <row r="19" spans="1:7" x14ac:dyDescent="0.2">
      <c r="A19" s="46" t="s">
        <v>42</v>
      </c>
      <c r="B19" s="47" t="s">
        <v>43</v>
      </c>
      <c r="C19" s="47">
        <v>23</v>
      </c>
      <c r="D19" s="47">
        <v>0</v>
      </c>
      <c r="E19" s="47">
        <v>13</v>
      </c>
      <c r="F19" s="47">
        <v>0</v>
      </c>
      <c r="G19" s="48" t="s">
        <v>9</v>
      </c>
    </row>
    <row r="20" spans="1:7" x14ac:dyDescent="0.2">
      <c r="A20" s="46" t="s">
        <v>44</v>
      </c>
      <c r="B20" s="47" t="s">
        <v>45</v>
      </c>
      <c r="C20" s="47">
        <v>24</v>
      </c>
      <c r="D20" s="47">
        <v>0</v>
      </c>
      <c r="E20" s="47">
        <v>14</v>
      </c>
      <c r="F20" s="47">
        <v>0</v>
      </c>
      <c r="G20" s="48" t="s">
        <v>9</v>
      </c>
    </row>
    <row r="21" spans="1:7" x14ac:dyDescent="0.2">
      <c r="A21" s="46" t="s">
        <v>46</v>
      </c>
      <c r="B21" s="47" t="s">
        <v>47</v>
      </c>
      <c r="C21" s="47">
        <v>25</v>
      </c>
      <c r="D21" s="47">
        <v>0</v>
      </c>
      <c r="E21" s="47">
        <v>15</v>
      </c>
      <c r="F21" s="47">
        <v>0</v>
      </c>
      <c r="G21" s="48" t="s">
        <v>9</v>
      </c>
    </row>
    <row r="22" spans="1:7" x14ac:dyDescent="0.2">
      <c r="A22" s="46" t="s">
        <v>48</v>
      </c>
      <c r="B22" s="47" t="s">
        <v>49</v>
      </c>
      <c r="C22" s="47">
        <v>26</v>
      </c>
      <c r="D22" s="47">
        <v>0</v>
      </c>
      <c r="E22" s="47">
        <v>16</v>
      </c>
      <c r="F22" s="47">
        <v>0</v>
      </c>
      <c r="G22" s="48" t="s">
        <v>9</v>
      </c>
    </row>
    <row r="23" spans="1:7" x14ac:dyDescent="0.2">
      <c r="A23" s="46" t="s">
        <v>50</v>
      </c>
      <c r="B23" s="47" t="s">
        <v>51</v>
      </c>
      <c r="C23" s="47">
        <v>27</v>
      </c>
      <c r="D23" s="47">
        <v>0</v>
      </c>
      <c r="E23" s="47">
        <v>17</v>
      </c>
      <c r="F23" s="47">
        <v>0</v>
      </c>
      <c r="G23" s="48" t="s">
        <v>9</v>
      </c>
    </row>
    <row r="24" spans="1:7" x14ac:dyDescent="0.2">
      <c r="A24" s="46" t="s">
        <v>52</v>
      </c>
      <c r="B24" s="47" t="s">
        <v>53</v>
      </c>
      <c r="C24" s="47">
        <v>28</v>
      </c>
      <c r="D24" s="47">
        <v>0</v>
      </c>
      <c r="E24" s="47">
        <v>18</v>
      </c>
      <c r="F24" s="47">
        <v>0</v>
      </c>
      <c r="G24" s="48" t="s">
        <v>9</v>
      </c>
    </row>
    <row r="25" spans="1:7" x14ac:dyDescent="0.2">
      <c r="A25" s="46" t="s">
        <v>54</v>
      </c>
      <c r="B25" s="47" t="s">
        <v>55</v>
      </c>
      <c r="C25" s="47">
        <v>29</v>
      </c>
      <c r="D25" s="47">
        <v>0</v>
      </c>
      <c r="E25" s="47">
        <v>19</v>
      </c>
      <c r="F25" s="47">
        <v>0</v>
      </c>
      <c r="G25" s="48" t="s">
        <v>9</v>
      </c>
    </row>
    <row r="26" spans="1:7" x14ac:dyDescent="0.2">
      <c r="A26" s="46" t="s">
        <v>56</v>
      </c>
      <c r="B26" s="47" t="s">
        <v>57</v>
      </c>
      <c r="C26" s="47">
        <v>30</v>
      </c>
      <c r="D26" s="47">
        <v>0</v>
      </c>
      <c r="E26" s="47">
        <v>20</v>
      </c>
      <c r="F26" s="47">
        <v>0</v>
      </c>
      <c r="G26" s="48" t="s">
        <v>9</v>
      </c>
    </row>
    <row r="27" spans="1:7" x14ac:dyDescent="0.2">
      <c r="A27" s="46" t="s">
        <v>58</v>
      </c>
      <c r="B27" s="47" t="s">
        <v>59</v>
      </c>
      <c r="C27" s="47">
        <v>31</v>
      </c>
      <c r="D27" s="47">
        <v>0</v>
      </c>
      <c r="E27" s="47">
        <v>21</v>
      </c>
      <c r="F27" s="47">
        <v>0</v>
      </c>
      <c r="G27" s="48" t="s">
        <v>9</v>
      </c>
    </row>
    <row r="28" spans="1:7" x14ac:dyDescent="0.2">
      <c r="A28" s="46" t="s">
        <v>60</v>
      </c>
      <c r="B28" s="47" t="s">
        <v>61</v>
      </c>
      <c r="C28" s="47">
        <v>32</v>
      </c>
      <c r="D28" s="47">
        <v>0</v>
      </c>
      <c r="E28" s="47">
        <v>22</v>
      </c>
      <c r="F28" s="47">
        <v>0</v>
      </c>
      <c r="G28" s="48" t="s">
        <v>9</v>
      </c>
    </row>
    <row r="29" spans="1:7" x14ac:dyDescent="0.2">
      <c r="A29" s="46" t="s">
        <v>62</v>
      </c>
      <c r="B29" s="47" t="s">
        <v>63</v>
      </c>
      <c r="C29" s="47">
        <v>33</v>
      </c>
      <c r="D29" s="47">
        <v>0</v>
      </c>
      <c r="E29" s="47">
        <v>23</v>
      </c>
      <c r="F29" s="47">
        <v>0</v>
      </c>
      <c r="G29" s="48" t="s">
        <v>9</v>
      </c>
    </row>
    <row r="30" spans="1:7" x14ac:dyDescent="0.2">
      <c r="A30" s="46" t="s">
        <v>64</v>
      </c>
      <c r="B30" s="47" t="s">
        <v>65</v>
      </c>
      <c r="C30" s="47">
        <v>34</v>
      </c>
      <c r="D30" s="47">
        <v>0</v>
      </c>
      <c r="E30" s="47">
        <v>24</v>
      </c>
      <c r="F30" s="47">
        <v>0</v>
      </c>
      <c r="G30" s="48" t="s">
        <v>9</v>
      </c>
    </row>
    <row r="31" spans="1:7" x14ac:dyDescent="0.2">
      <c r="A31" s="49" t="s">
        <v>66</v>
      </c>
      <c r="B31" s="50" t="s">
        <v>67</v>
      </c>
      <c r="C31" s="47">
        <v>100</v>
      </c>
      <c r="D31" s="50">
        <v>0</v>
      </c>
      <c r="E31" s="47">
        <v>25</v>
      </c>
      <c r="F31" s="50">
        <v>0</v>
      </c>
      <c r="G31" s="51" t="s">
        <v>9</v>
      </c>
    </row>
    <row r="32" spans="1:7" x14ac:dyDescent="0.2">
      <c r="A32" s="49" t="s">
        <v>68</v>
      </c>
      <c r="B32" s="50" t="s">
        <v>69</v>
      </c>
      <c r="C32" s="47">
        <v>36</v>
      </c>
      <c r="D32" s="50">
        <v>0</v>
      </c>
      <c r="E32" s="47">
        <v>26</v>
      </c>
      <c r="F32" s="50">
        <v>0</v>
      </c>
      <c r="G32" s="51" t="s">
        <v>9</v>
      </c>
    </row>
    <row r="33" spans="1:7" x14ac:dyDescent="0.2">
      <c r="A33" s="49" t="s">
        <v>70</v>
      </c>
      <c r="B33" s="50" t="s">
        <v>71</v>
      </c>
      <c r="C33" s="47">
        <v>37</v>
      </c>
      <c r="D33" s="50">
        <v>0</v>
      </c>
      <c r="E33" s="47">
        <v>27</v>
      </c>
      <c r="F33" s="50">
        <v>0</v>
      </c>
      <c r="G33" s="51" t="s">
        <v>9</v>
      </c>
    </row>
    <row r="34" spans="1:7" x14ac:dyDescent="0.2">
      <c r="A34" s="49" t="s">
        <v>72</v>
      </c>
      <c r="B34" s="50" t="s">
        <v>73</v>
      </c>
      <c r="C34" s="47">
        <v>38</v>
      </c>
      <c r="D34" s="50">
        <v>0</v>
      </c>
      <c r="E34" s="47">
        <v>28</v>
      </c>
      <c r="F34" s="50">
        <v>0</v>
      </c>
      <c r="G34" s="51" t="s">
        <v>9</v>
      </c>
    </row>
    <row r="35" spans="1:7" x14ac:dyDescent="0.2">
      <c r="A35" s="49" t="s">
        <v>74</v>
      </c>
      <c r="B35" s="50" t="s">
        <v>75</v>
      </c>
      <c r="C35" s="47">
        <v>39</v>
      </c>
      <c r="D35" s="50">
        <v>0</v>
      </c>
      <c r="E35" s="47">
        <v>29</v>
      </c>
      <c r="F35" s="50">
        <v>0</v>
      </c>
      <c r="G35" s="51" t="s">
        <v>9</v>
      </c>
    </row>
    <row r="36" spans="1:7" x14ac:dyDescent="0.2">
      <c r="A36" s="49" t="s">
        <v>76</v>
      </c>
      <c r="B36" s="50" t="s">
        <v>77</v>
      </c>
      <c r="C36" s="47">
        <v>40</v>
      </c>
      <c r="D36" s="50">
        <v>0</v>
      </c>
      <c r="E36" s="47">
        <v>30</v>
      </c>
      <c r="F36" s="50">
        <v>0</v>
      </c>
      <c r="G36" s="51" t="s">
        <v>9</v>
      </c>
    </row>
    <row r="37" spans="1:7" x14ac:dyDescent="0.2">
      <c r="A37" s="49" t="s">
        <v>78</v>
      </c>
      <c r="B37" s="50" t="s">
        <v>79</v>
      </c>
      <c r="C37" s="47">
        <v>41</v>
      </c>
      <c r="D37" s="50">
        <v>0</v>
      </c>
      <c r="E37" s="47">
        <v>31</v>
      </c>
      <c r="F37" s="50">
        <v>0</v>
      </c>
      <c r="G37" s="51" t="s">
        <v>9</v>
      </c>
    </row>
    <row r="38" spans="1:7" x14ac:dyDescent="0.2">
      <c r="A38" s="49" t="s">
        <v>80</v>
      </c>
      <c r="B38" s="50" t="s">
        <v>81</v>
      </c>
      <c r="C38" s="47">
        <v>42</v>
      </c>
      <c r="D38" s="50">
        <v>0</v>
      </c>
      <c r="E38" s="47">
        <v>32</v>
      </c>
      <c r="F38" s="50">
        <v>0</v>
      </c>
      <c r="G38" s="51" t="s">
        <v>9</v>
      </c>
    </row>
    <row r="39" spans="1:7" x14ac:dyDescent="0.2">
      <c r="A39" s="49" t="s">
        <v>82</v>
      </c>
      <c r="B39" s="50" t="s">
        <v>83</v>
      </c>
      <c r="C39" s="47">
        <v>43</v>
      </c>
      <c r="D39" s="50">
        <v>0</v>
      </c>
      <c r="E39" s="47">
        <v>33</v>
      </c>
      <c r="F39" s="50">
        <v>0</v>
      </c>
      <c r="G39" s="51" t="s">
        <v>9</v>
      </c>
    </row>
    <row r="40" spans="1:7" x14ac:dyDescent="0.2">
      <c r="A40" s="49" t="s">
        <v>84</v>
      </c>
      <c r="B40" s="50" t="s">
        <v>85</v>
      </c>
      <c r="C40" s="47">
        <v>44</v>
      </c>
      <c r="D40" s="50">
        <v>0</v>
      </c>
      <c r="E40" s="47">
        <v>34</v>
      </c>
      <c r="F40" s="50">
        <v>0</v>
      </c>
      <c r="G40" s="51" t="s">
        <v>9</v>
      </c>
    </row>
    <row r="41" spans="1:7" x14ac:dyDescent="0.2">
      <c r="A41" s="49" t="s">
        <v>86</v>
      </c>
      <c r="B41" s="50" t="s">
        <v>87</v>
      </c>
      <c r="C41" s="47">
        <v>45</v>
      </c>
      <c r="D41" s="50">
        <v>0</v>
      </c>
      <c r="E41" s="47">
        <v>35</v>
      </c>
      <c r="F41" s="50">
        <v>0</v>
      </c>
      <c r="G41" s="51" t="s">
        <v>9</v>
      </c>
    </row>
    <row r="42" spans="1:7" x14ac:dyDescent="0.2">
      <c r="A42" s="49" t="s">
        <v>88</v>
      </c>
      <c r="B42" s="50" t="s">
        <v>89</v>
      </c>
      <c r="C42" s="47">
        <v>46</v>
      </c>
      <c r="D42" s="50">
        <v>0</v>
      </c>
      <c r="E42" s="47">
        <v>36</v>
      </c>
      <c r="F42" s="50">
        <v>0</v>
      </c>
      <c r="G42" s="51" t="s">
        <v>9</v>
      </c>
    </row>
    <row r="43" spans="1:7" x14ac:dyDescent="0.2">
      <c r="A43" s="49" t="s">
        <v>90</v>
      </c>
      <c r="B43" s="50" t="s">
        <v>91</v>
      </c>
      <c r="C43" s="47">
        <v>47</v>
      </c>
      <c r="D43" s="50">
        <v>0</v>
      </c>
      <c r="E43" s="47">
        <v>37</v>
      </c>
      <c r="F43" s="50">
        <v>0</v>
      </c>
      <c r="G43" s="51" t="s">
        <v>9</v>
      </c>
    </row>
    <row r="44" spans="1:7" x14ac:dyDescent="0.2">
      <c r="A44" s="49" t="s">
        <v>92</v>
      </c>
      <c r="B44" s="50" t="s">
        <v>93</v>
      </c>
      <c r="C44" s="47">
        <v>48</v>
      </c>
      <c r="D44" s="50">
        <v>0</v>
      </c>
      <c r="E44" s="47">
        <v>38</v>
      </c>
      <c r="F44" s="50">
        <v>0</v>
      </c>
      <c r="G44" s="51" t="s">
        <v>9</v>
      </c>
    </row>
    <row r="45" spans="1:7" x14ac:dyDescent="0.2">
      <c r="A45" s="49" t="s">
        <v>94</v>
      </c>
      <c r="B45" s="50" t="s">
        <v>95</v>
      </c>
      <c r="C45" s="47">
        <v>49</v>
      </c>
      <c r="D45" s="50">
        <v>0</v>
      </c>
      <c r="E45" s="47">
        <v>39</v>
      </c>
      <c r="F45" s="50">
        <v>0</v>
      </c>
      <c r="G45" s="51" t="s">
        <v>9</v>
      </c>
    </row>
    <row r="46" spans="1:7" x14ac:dyDescent="0.2">
      <c r="A46" s="49" t="s">
        <v>96</v>
      </c>
      <c r="B46" s="50" t="s">
        <v>97</v>
      </c>
      <c r="C46" s="47">
        <v>50</v>
      </c>
      <c r="D46" s="50">
        <v>0</v>
      </c>
      <c r="E46" s="47">
        <v>40</v>
      </c>
      <c r="F46" s="50">
        <v>0</v>
      </c>
      <c r="G46" s="51" t="s">
        <v>9</v>
      </c>
    </row>
    <row r="47" spans="1:7" x14ac:dyDescent="0.2">
      <c r="A47" s="49" t="s">
        <v>98</v>
      </c>
      <c r="B47" s="50" t="s">
        <v>99</v>
      </c>
      <c r="C47" s="47">
        <v>51</v>
      </c>
      <c r="D47" s="50">
        <v>0</v>
      </c>
      <c r="E47" s="47">
        <v>41</v>
      </c>
      <c r="F47" s="50">
        <v>0</v>
      </c>
      <c r="G47" s="51" t="s">
        <v>9</v>
      </c>
    </row>
    <row r="48" spans="1:7" x14ac:dyDescent="0.2">
      <c r="A48" s="49" t="s">
        <v>100</v>
      </c>
      <c r="B48" s="50" t="s">
        <v>33</v>
      </c>
      <c r="C48" s="47">
        <v>52</v>
      </c>
      <c r="D48" s="50">
        <v>0</v>
      </c>
      <c r="E48" s="47">
        <v>42</v>
      </c>
      <c r="F48" s="50">
        <v>0</v>
      </c>
      <c r="G48" s="51" t="s">
        <v>9</v>
      </c>
    </row>
    <row r="49" spans="1:7" x14ac:dyDescent="0.2">
      <c r="A49" s="49" t="s">
        <v>101</v>
      </c>
      <c r="B49" s="50" t="s">
        <v>102</v>
      </c>
      <c r="C49" s="47">
        <v>53</v>
      </c>
      <c r="D49" s="50">
        <v>0</v>
      </c>
      <c r="E49" s="47">
        <v>43</v>
      </c>
      <c r="F49" s="50">
        <v>0</v>
      </c>
      <c r="G49" s="51" t="s">
        <v>9</v>
      </c>
    </row>
    <row r="50" spans="1:7" x14ac:dyDescent="0.2">
      <c r="A50" s="49" t="s">
        <v>103</v>
      </c>
      <c r="B50" s="50" t="s">
        <v>104</v>
      </c>
      <c r="C50" s="47">
        <v>54</v>
      </c>
      <c r="D50" s="50">
        <v>0</v>
      </c>
      <c r="E50" s="47">
        <v>44</v>
      </c>
      <c r="F50" s="50">
        <v>0</v>
      </c>
      <c r="G50" s="51" t="s">
        <v>9</v>
      </c>
    </row>
    <row r="51" spans="1:7" x14ac:dyDescent="0.2">
      <c r="A51" s="49" t="s">
        <v>105</v>
      </c>
      <c r="B51" s="50" t="s">
        <v>106</v>
      </c>
      <c r="C51" s="47">
        <v>55</v>
      </c>
      <c r="D51" s="50">
        <v>0</v>
      </c>
      <c r="E51" s="47">
        <v>45</v>
      </c>
      <c r="F51" s="50">
        <v>0</v>
      </c>
      <c r="G51" s="51" t="s">
        <v>9</v>
      </c>
    </row>
    <row r="52" spans="1:7" x14ac:dyDescent="0.2">
      <c r="A52" s="49" t="s">
        <v>107</v>
      </c>
      <c r="B52" s="50" t="s">
        <v>108</v>
      </c>
      <c r="C52" s="47">
        <v>56</v>
      </c>
      <c r="D52" s="50">
        <v>0</v>
      </c>
      <c r="E52" s="47">
        <v>46</v>
      </c>
      <c r="F52" s="50">
        <v>0</v>
      </c>
      <c r="G52" s="51" t="s">
        <v>9</v>
      </c>
    </row>
    <row r="53" spans="1:7" x14ac:dyDescent="0.2">
      <c r="A53" s="49" t="s">
        <v>109</v>
      </c>
      <c r="B53" s="50" t="s">
        <v>110</v>
      </c>
      <c r="C53" s="47">
        <v>57</v>
      </c>
      <c r="D53" s="50">
        <v>0</v>
      </c>
      <c r="E53" s="47">
        <v>47</v>
      </c>
      <c r="F53" s="50">
        <v>0</v>
      </c>
      <c r="G53" s="51" t="s">
        <v>9</v>
      </c>
    </row>
    <row r="54" spans="1:7" x14ac:dyDescent="0.2">
      <c r="A54" s="49" t="s">
        <v>111</v>
      </c>
      <c r="B54" s="50" t="s">
        <v>112</v>
      </c>
      <c r="C54" s="47">
        <v>58</v>
      </c>
      <c r="D54" s="50">
        <v>0</v>
      </c>
      <c r="E54" s="47">
        <v>48</v>
      </c>
      <c r="F54" s="50">
        <v>0</v>
      </c>
      <c r="G54" s="51" t="s">
        <v>9</v>
      </c>
    </row>
    <row r="55" spans="1:7" x14ac:dyDescent="0.2">
      <c r="A55" s="49" t="s">
        <v>113</v>
      </c>
      <c r="B55" s="50" t="s">
        <v>114</v>
      </c>
      <c r="C55" s="47">
        <v>59</v>
      </c>
      <c r="D55" s="50">
        <v>0</v>
      </c>
      <c r="E55" s="47">
        <v>49</v>
      </c>
      <c r="F55" s="50">
        <v>0</v>
      </c>
      <c r="G55" s="51" t="s">
        <v>9</v>
      </c>
    </row>
    <row r="56" spans="1:7" x14ac:dyDescent="0.2">
      <c r="A56" s="49" t="s">
        <v>115</v>
      </c>
      <c r="B56" s="50" t="s">
        <v>116</v>
      </c>
      <c r="C56" s="47">
        <v>60</v>
      </c>
      <c r="D56" s="50">
        <v>0</v>
      </c>
      <c r="E56" s="47">
        <v>50</v>
      </c>
      <c r="F56" s="50">
        <v>0</v>
      </c>
      <c r="G56" s="51" t="s">
        <v>9</v>
      </c>
    </row>
    <row r="57" spans="1:7" x14ac:dyDescent="0.2">
      <c r="A57" s="49" t="s">
        <v>117</v>
      </c>
      <c r="B57" s="50" t="s">
        <v>118</v>
      </c>
      <c r="C57" s="47">
        <v>61</v>
      </c>
      <c r="D57" s="50">
        <v>0</v>
      </c>
      <c r="E57" s="47">
        <v>51</v>
      </c>
      <c r="F57" s="50">
        <v>0</v>
      </c>
      <c r="G57" s="51" t="s">
        <v>9</v>
      </c>
    </row>
    <row r="58" spans="1:7" x14ac:dyDescent="0.2">
      <c r="A58" s="49" t="s">
        <v>119</v>
      </c>
      <c r="B58" s="50" t="s">
        <v>120</v>
      </c>
      <c r="C58" s="47">
        <v>62</v>
      </c>
      <c r="D58" s="50">
        <v>0</v>
      </c>
      <c r="E58" s="47">
        <v>52</v>
      </c>
      <c r="F58" s="50">
        <v>0</v>
      </c>
      <c r="G58" s="51" t="s">
        <v>9</v>
      </c>
    </row>
    <row r="59" spans="1:7" x14ac:dyDescent="0.2">
      <c r="A59" s="49" t="s">
        <v>121</v>
      </c>
      <c r="B59" s="50" t="s">
        <v>122</v>
      </c>
      <c r="C59" s="47">
        <v>63</v>
      </c>
      <c r="D59" s="50">
        <v>0</v>
      </c>
      <c r="E59" s="47">
        <v>53</v>
      </c>
      <c r="F59" s="50">
        <v>0</v>
      </c>
      <c r="G59" s="51" t="s">
        <v>9</v>
      </c>
    </row>
    <row r="60" spans="1:7" x14ac:dyDescent="0.2">
      <c r="A60" s="49" t="s">
        <v>123</v>
      </c>
      <c r="B60" s="50" t="s">
        <v>124</v>
      </c>
      <c r="C60" s="47">
        <v>64</v>
      </c>
      <c r="D60" s="50">
        <v>0</v>
      </c>
      <c r="E60" s="47">
        <v>54</v>
      </c>
      <c r="F60" s="50">
        <v>0</v>
      </c>
      <c r="G60" s="51" t="s">
        <v>9</v>
      </c>
    </row>
    <row r="61" spans="1:7" x14ac:dyDescent="0.2">
      <c r="A61" s="49" t="s">
        <v>125</v>
      </c>
      <c r="B61" s="50" t="s">
        <v>126</v>
      </c>
      <c r="C61" s="47">
        <v>65</v>
      </c>
      <c r="D61" s="50">
        <v>0</v>
      </c>
      <c r="E61" s="47">
        <v>55</v>
      </c>
      <c r="F61" s="50">
        <v>0</v>
      </c>
      <c r="G61" s="51" t="s">
        <v>9</v>
      </c>
    </row>
    <row r="62" spans="1:7" x14ac:dyDescent="0.2">
      <c r="A62" s="49" t="s">
        <v>127</v>
      </c>
      <c r="B62" s="50" t="s">
        <v>128</v>
      </c>
      <c r="C62" s="47">
        <v>66</v>
      </c>
      <c r="D62" s="50">
        <v>0</v>
      </c>
      <c r="E62" s="47">
        <v>56</v>
      </c>
      <c r="F62" s="50">
        <v>0</v>
      </c>
      <c r="G62" s="51" t="s">
        <v>9</v>
      </c>
    </row>
    <row r="63" spans="1:7" x14ac:dyDescent="0.2">
      <c r="A63" s="43" t="s">
        <v>129</v>
      </c>
      <c r="B63" s="44" t="s">
        <v>130</v>
      </c>
      <c r="C63" s="47">
        <v>67</v>
      </c>
      <c r="D63" s="44">
        <v>2</v>
      </c>
      <c r="E63" s="47">
        <v>57</v>
      </c>
      <c r="F63" s="44">
        <v>0</v>
      </c>
      <c r="G63" s="45" t="s">
        <v>9</v>
      </c>
    </row>
    <row r="64" spans="1:7" x14ac:dyDescent="0.2">
      <c r="A64" s="43" t="s">
        <v>131</v>
      </c>
      <c r="B64" s="44" t="s">
        <v>132</v>
      </c>
      <c r="C64" s="47">
        <v>68</v>
      </c>
      <c r="D64" s="44">
        <v>1</v>
      </c>
      <c r="E64" s="47">
        <v>58</v>
      </c>
      <c r="F64" s="44">
        <v>0</v>
      </c>
      <c r="G64" s="45" t="s">
        <v>9</v>
      </c>
    </row>
    <row r="65" spans="1:7" x14ac:dyDescent="0.2">
      <c r="A65" s="43" t="s">
        <v>133</v>
      </c>
      <c r="B65" s="44" t="s">
        <v>134</v>
      </c>
      <c r="C65" s="47">
        <v>69</v>
      </c>
      <c r="D65" s="44">
        <v>1</v>
      </c>
      <c r="E65" s="47">
        <v>59</v>
      </c>
      <c r="F65" s="44">
        <v>0</v>
      </c>
      <c r="G65" s="45" t="s">
        <v>9</v>
      </c>
    </row>
    <row r="66" spans="1:7" x14ac:dyDescent="0.2">
      <c r="A66" s="43" t="s">
        <v>135</v>
      </c>
      <c r="B66" s="44" t="s">
        <v>136</v>
      </c>
      <c r="C66" s="47">
        <v>70</v>
      </c>
      <c r="D66" s="44">
        <v>3</v>
      </c>
      <c r="E66" s="47">
        <v>60</v>
      </c>
      <c r="F66" s="44">
        <v>0</v>
      </c>
      <c r="G66" s="45" t="s">
        <v>9</v>
      </c>
    </row>
    <row r="67" spans="1:7" x14ac:dyDescent="0.2">
      <c r="A67" s="43" t="s">
        <v>137</v>
      </c>
      <c r="B67" s="44" t="s">
        <v>138</v>
      </c>
      <c r="C67" s="47">
        <v>71</v>
      </c>
      <c r="D67" s="44">
        <v>2</v>
      </c>
      <c r="E67" s="47">
        <v>61</v>
      </c>
      <c r="F67" s="44">
        <v>0</v>
      </c>
      <c r="G67" s="45" t="s">
        <v>9</v>
      </c>
    </row>
    <row r="68" spans="1:7" x14ac:dyDescent="0.2">
      <c r="A68" s="36" t="s">
        <v>139</v>
      </c>
      <c r="B68" s="31" t="s">
        <v>140</v>
      </c>
      <c r="C68" s="47">
        <v>100</v>
      </c>
      <c r="D68" s="31">
        <v>1</v>
      </c>
      <c r="E68" s="47">
        <v>62</v>
      </c>
      <c r="F68" s="31">
        <v>0</v>
      </c>
      <c r="G68" s="37" t="s">
        <v>9</v>
      </c>
    </row>
    <row r="69" spans="1:7" x14ac:dyDescent="0.2">
      <c r="A69" s="36" t="s">
        <v>141</v>
      </c>
      <c r="B69" s="31" t="s">
        <v>142</v>
      </c>
      <c r="C69" s="47">
        <v>73</v>
      </c>
      <c r="D69" s="31">
        <v>0</v>
      </c>
      <c r="E69" s="47">
        <v>63</v>
      </c>
      <c r="F69" s="31">
        <v>0</v>
      </c>
      <c r="G69" s="37" t="s">
        <v>9</v>
      </c>
    </row>
    <row r="70" spans="1:7" x14ac:dyDescent="0.2">
      <c r="A70" s="36" t="s">
        <v>143</v>
      </c>
      <c r="B70" s="31" t="s">
        <v>144</v>
      </c>
      <c r="C70" s="47">
        <v>74</v>
      </c>
      <c r="D70" s="31">
        <v>0</v>
      </c>
      <c r="E70" s="47">
        <v>64</v>
      </c>
      <c r="F70" s="31">
        <v>0</v>
      </c>
      <c r="G70" s="37" t="s">
        <v>9</v>
      </c>
    </row>
    <row r="71" spans="1:7" x14ac:dyDescent="0.2">
      <c r="A71" s="36" t="s">
        <v>145</v>
      </c>
      <c r="B71" s="31" t="s">
        <v>146</v>
      </c>
      <c r="C71" s="47">
        <v>75</v>
      </c>
      <c r="D71" s="31">
        <v>0</v>
      </c>
      <c r="E71" s="47">
        <v>65</v>
      </c>
      <c r="F71" s="31">
        <v>0</v>
      </c>
      <c r="G71" s="37" t="s">
        <v>9</v>
      </c>
    </row>
    <row r="72" spans="1:7" x14ac:dyDescent="0.2">
      <c r="A72" s="36" t="s">
        <v>147</v>
      </c>
      <c r="B72" s="31" t="s">
        <v>148</v>
      </c>
      <c r="C72" s="47">
        <v>76</v>
      </c>
      <c r="D72" s="31">
        <v>0</v>
      </c>
      <c r="E72" s="47">
        <v>66</v>
      </c>
      <c r="F72" s="31">
        <v>0</v>
      </c>
      <c r="G72" s="37" t="s">
        <v>9</v>
      </c>
    </row>
    <row r="73" spans="1:7" x14ac:dyDescent="0.2">
      <c r="A73" s="36" t="s">
        <v>149</v>
      </c>
      <c r="B73" s="31" t="s">
        <v>25</v>
      </c>
      <c r="C73" s="47">
        <v>77</v>
      </c>
      <c r="D73" s="31">
        <v>0</v>
      </c>
      <c r="E73" s="47">
        <v>67</v>
      </c>
      <c r="F73" s="31">
        <v>0</v>
      </c>
      <c r="G73" s="37" t="s">
        <v>9</v>
      </c>
    </row>
    <row r="74" spans="1:7" x14ac:dyDescent="0.2">
      <c r="A74" s="36" t="s">
        <v>150</v>
      </c>
      <c r="B74" s="31" t="s">
        <v>151</v>
      </c>
      <c r="C74" s="47">
        <v>78</v>
      </c>
      <c r="D74" s="31">
        <v>0</v>
      </c>
      <c r="E74" s="47">
        <v>68</v>
      </c>
      <c r="F74" s="31">
        <v>0</v>
      </c>
      <c r="G74" s="37" t="s">
        <v>9</v>
      </c>
    </row>
    <row r="75" spans="1:7" x14ac:dyDescent="0.2">
      <c r="A75" s="36" t="s">
        <v>152</v>
      </c>
      <c r="B75" s="31" t="s">
        <v>153</v>
      </c>
      <c r="C75" s="47">
        <v>79</v>
      </c>
      <c r="D75" s="31">
        <v>0</v>
      </c>
      <c r="E75" s="47">
        <v>69</v>
      </c>
      <c r="F75" s="31">
        <v>0</v>
      </c>
      <c r="G75" s="37" t="s">
        <v>9</v>
      </c>
    </row>
    <row r="76" spans="1:7" x14ac:dyDescent="0.2">
      <c r="A76" s="36" t="s">
        <v>154</v>
      </c>
      <c r="B76" s="31" t="s">
        <v>29</v>
      </c>
      <c r="C76" s="47">
        <v>80</v>
      </c>
      <c r="D76" s="31">
        <v>0</v>
      </c>
      <c r="E76" s="47">
        <v>70</v>
      </c>
      <c r="F76" s="31">
        <v>0</v>
      </c>
      <c r="G76" s="37" t="s">
        <v>9</v>
      </c>
    </row>
    <row r="77" spans="1:7" x14ac:dyDescent="0.2">
      <c r="A77" s="36" t="s">
        <v>155</v>
      </c>
      <c r="B77" s="31" t="s">
        <v>156</v>
      </c>
      <c r="C77" s="47">
        <v>81</v>
      </c>
      <c r="D77" s="31">
        <v>0</v>
      </c>
      <c r="E77" s="47">
        <v>71</v>
      </c>
      <c r="F77" s="31">
        <v>0</v>
      </c>
      <c r="G77" s="37" t="s">
        <v>9</v>
      </c>
    </row>
    <row r="78" spans="1:7" x14ac:dyDescent="0.2">
      <c r="A78" s="36" t="s">
        <v>157</v>
      </c>
      <c r="B78" s="31" t="s">
        <v>158</v>
      </c>
      <c r="C78" s="47">
        <v>82</v>
      </c>
      <c r="D78" s="31">
        <v>0</v>
      </c>
      <c r="E78" s="47">
        <v>72</v>
      </c>
      <c r="F78" s="31">
        <v>0</v>
      </c>
      <c r="G78" s="37" t="s">
        <v>9</v>
      </c>
    </row>
    <row r="79" spans="1:7" x14ac:dyDescent="0.2">
      <c r="A79" s="36" t="s">
        <v>159</v>
      </c>
      <c r="B79" s="31" t="s">
        <v>160</v>
      </c>
      <c r="C79" s="47">
        <v>83</v>
      </c>
      <c r="D79" s="31">
        <v>0</v>
      </c>
      <c r="E79" s="47">
        <v>73</v>
      </c>
      <c r="F79" s="31">
        <v>0</v>
      </c>
      <c r="G79" s="37" t="s">
        <v>9</v>
      </c>
    </row>
    <row r="80" spans="1:7" x14ac:dyDescent="0.2">
      <c r="A80" s="36" t="s">
        <v>161</v>
      </c>
      <c r="B80" s="31" t="s">
        <v>162</v>
      </c>
      <c r="C80" s="47">
        <v>84</v>
      </c>
      <c r="D80" s="31">
        <v>0</v>
      </c>
      <c r="E80" s="47">
        <v>74</v>
      </c>
      <c r="F80" s="31">
        <v>0</v>
      </c>
      <c r="G80" s="37" t="s">
        <v>9</v>
      </c>
    </row>
    <row r="81" spans="1:7" x14ac:dyDescent="0.2">
      <c r="A81" s="36" t="s">
        <v>163</v>
      </c>
      <c r="B81" s="31" t="s">
        <v>164</v>
      </c>
      <c r="C81" s="47">
        <v>85</v>
      </c>
      <c r="D81" s="31">
        <v>0</v>
      </c>
      <c r="E81" s="47">
        <v>75</v>
      </c>
      <c r="F81" s="31">
        <v>0</v>
      </c>
      <c r="G81" s="37" t="s">
        <v>9</v>
      </c>
    </row>
    <row r="82" spans="1:7" x14ac:dyDescent="0.2">
      <c r="A82" s="36" t="s">
        <v>165</v>
      </c>
      <c r="B82" s="31" t="s">
        <v>106</v>
      </c>
      <c r="C82" s="47">
        <v>86</v>
      </c>
      <c r="D82" s="31">
        <v>0</v>
      </c>
      <c r="E82" s="47">
        <v>76</v>
      </c>
      <c r="F82" s="31">
        <v>0</v>
      </c>
      <c r="G82" s="37" t="s">
        <v>9</v>
      </c>
    </row>
    <row r="83" spans="1:7" x14ac:dyDescent="0.2">
      <c r="A83" s="36" t="s">
        <v>166</v>
      </c>
      <c r="B83" s="31" t="s">
        <v>167</v>
      </c>
      <c r="C83" s="47">
        <v>87</v>
      </c>
      <c r="D83" s="31">
        <v>0</v>
      </c>
      <c r="E83" s="47">
        <v>77</v>
      </c>
      <c r="F83" s="31">
        <v>0</v>
      </c>
      <c r="G83" s="37" t="s">
        <v>9</v>
      </c>
    </row>
    <row r="84" spans="1:7" x14ac:dyDescent="0.2">
      <c r="A84" s="36" t="s">
        <v>168</v>
      </c>
      <c r="B84" s="31" t="s">
        <v>169</v>
      </c>
      <c r="C84" s="47">
        <v>88</v>
      </c>
      <c r="D84" s="31">
        <v>0</v>
      </c>
      <c r="E84" s="47">
        <v>78</v>
      </c>
      <c r="F84" s="31">
        <v>0</v>
      </c>
      <c r="G84" s="37" t="s">
        <v>9</v>
      </c>
    </row>
    <row r="85" spans="1:7" x14ac:dyDescent="0.2">
      <c r="A85" s="36" t="s">
        <v>170</v>
      </c>
      <c r="B85" s="31" t="s">
        <v>171</v>
      </c>
      <c r="C85" s="47">
        <v>89</v>
      </c>
      <c r="D85" s="31">
        <v>0</v>
      </c>
      <c r="E85" s="47">
        <v>79</v>
      </c>
      <c r="F85" s="31">
        <v>0</v>
      </c>
      <c r="G85" s="37" t="s">
        <v>9</v>
      </c>
    </row>
    <row r="86" spans="1:7" x14ac:dyDescent="0.2">
      <c r="A86" s="36" t="s">
        <v>172</v>
      </c>
      <c r="B86" s="31" t="s">
        <v>173</v>
      </c>
      <c r="C86" s="47">
        <v>90</v>
      </c>
      <c r="D86" s="31">
        <v>0</v>
      </c>
      <c r="E86" s="47">
        <v>80</v>
      </c>
      <c r="F86" s="31">
        <v>0</v>
      </c>
      <c r="G86" s="37" t="s">
        <v>9</v>
      </c>
    </row>
    <row r="87" spans="1:7" x14ac:dyDescent="0.2">
      <c r="A87" s="36" t="s">
        <v>174</v>
      </c>
      <c r="B87" s="31" t="s">
        <v>175</v>
      </c>
      <c r="C87" s="47">
        <v>91</v>
      </c>
      <c r="D87" s="31">
        <v>0</v>
      </c>
      <c r="E87" s="47">
        <v>81</v>
      </c>
      <c r="F87" s="31">
        <v>0</v>
      </c>
      <c r="G87" s="37" t="s">
        <v>9</v>
      </c>
    </row>
    <row r="88" spans="1:7" x14ac:dyDescent="0.2">
      <c r="A88" s="36" t="s">
        <v>176</v>
      </c>
      <c r="B88" s="31" t="s">
        <v>177</v>
      </c>
      <c r="C88" s="47">
        <v>92</v>
      </c>
      <c r="D88" s="31">
        <v>0</v>
      </c>
      <c r="E88" s="47">
        <v>82</v>
      </c>
      <c r="F88" s="31">
        <v>0</v>
      </c>
      <c r="G88" s="37" t="s">
        <v>9</v>
      </c>
    </row>
    <row r="89" spans="1:7" x14ac:dyDescent="0.2">
      <c r="A89" s="36" t="s">
        <v>178</v>
      </c>
      <c r="B89" s="31" t="s">
        <v>179</v>
      </c>
      <c r="C89" s="47">
        <v>93</v>
      </c>
      <c r="D89" s="31">
        <v>0</v>
      </c>
      <c r="E89" s="47">
        <v>83</v>
      </c>
      <c r="F89" s="31">
        <v>0</v>
      </c>
      <c r="G89" s="37" t="s">
        <v>9</v>
      </c>
    </row>
    <row r="90" spans="1:7" x14ac:dyDescent="0.2">
      <c r="A90" s="36" t="s">
        <v>180</v>
      </c>
      <c r="B90" s="31" t="s">
        <v>181</v>
      </c>
      <c r="C90" s="47">
        <v>94</v>
      </c>
      <c r="D90" s="31">
        <v>0</v>
      </c>
      <c r="E90" s="47">
        <v>84</v>
      </c>
      <c r="F90" s="31">
        <v>0</v>
      </c>
      <c r="G90" s="37" t="s">
        <v>9</v>
      </c>
    </row>
    <row r="91" spans="1:7" x14ac:dyDescent="0.2">
      <c r="A91" s="36" t="s">
        <v>182</v>
      </c>
      <c r="B91" s="31" t="s">
        <v>183</v>
      </c>
      <c r="C91" s="47">
        <v>95</v>
      </c>
      <c r="D91" s="31">
        <v>0</v>
      </c>
      <c r="E91" s="47">
        <v>85</v>
      </c>
      <c r="F91" s="31">
        <v>0</v>
      </c>
      <c r="G91" s="37" t="s">
        <v>9</v>
      </c>
    </row>
    <row r="92" spans="1:7" x14ac:dyDescent="0.2">
      <c r="A92" s="36" t="s">
        <v>184</v>
      </c>
      <c r="B92" s="31" t="s">
        <v>185</v>
      </c>
      <c r="C92" s="47">
        <v>96</v>
      </c>
      <c r="D92" s="31">
        <v>0</v>
      </c>
      <c r="E92" s="47">
        <v>86</v>
      </c>
      <c r="F92" s="31">
        <v>0</v>
      </c>
      <c r="G92" s="37" t="s">
        <v>9</v>
      </c>
    </row>
    <row r="93" spans="1:7" x14ac:dyDescent="0.2">
      <c r="A93" s="36" t="s">
        <v>186</v>
      </c>
      <c r="B93" s="31" t="s">
        <v>187</v>
      </c>
      <c r="C93" s="47">
        <v>97</v>
      </c>
      <c r="D93" s="31">
        <v>0</v>
      </c>
      <c r="E93" s="47">
        <v>87</v>
      </c>
      <c r="F93" s="31">
        <v>0</v>
      </c>
      <c r="G93" s="37" t="s">
        <v>9</v>
      </c>
    </row>
    <row r="94" spans="1:7" x14ac:dyDescent="0.2">
      <c r="A94" s="36" t="s">
        <v>188</v>
      </c>
      <c r="B94" s="31" t="s">
        <v>189</v>
      </c>
      <c r="C94" s="47">
        <v>98</v>
      </c>
      <c r="D94" s="31">
        <v>0</v>
      </c>
      <c r="E94" s="47">
        <v>88</v>
      </c>
      <c r="F94" s="31">
        <v>0</v>
      </c>
      <c r="G94" s="37" t="s">
        <v>9</v>
      </c>
    </row>
    <row r="95" spans="1:7" x14ac:dyDescent="0.2">
      <c r="A95" s="36" t="s">
        <v>190</v>
      </c>
      <c r="B95" s="31" t="s">
        <v>118</v>
      </c>
      <c r="C95" s="47">
        <v>99</v>
      </c>
      <c r="D95" s="31">
        <v>0</v>
      </c>
      <c r="E95" s="47">
        <v>89</v>
      </c>
      <c r="F95" s="31">
        <v>0</v>
      </c>
      <c r="G95" s="37" t="s">
        <v>9</v>
      </c>
    </row>
    <row r="96" spans="1:7" x14ac:dyDescent="0.2">
      <c r="A96" s="36" t="s">
        <v>191</v>
      </c>
      <c r="B96" s="31" t="s">
        <v>192</v>
      </c>
      <c r="C96" s="47">
        <v>100</v>
      </c>
      <c r="D96" s="31">
        <v>0</v>
      </c>
      <c r="E96" s="47">
        <v>90</v>
      </c>
      <c r="F96" s="31">
        <v>0</v>
      </c>
      <c r="G96" s="37" t="s">
        <v>9</v>
      </c>
    </row>
    <row r="97" spans="1:7" x14ac:dyDescent="0.2">
      <c r="A97" s="36" t="s">
        <v>193</v>
      </c>
      <c r="B97" s="31" t="s">
        <v>194</v>
      </c>
      <c r="C97" s="47">
        <v>101</v>
      </c>
      <c r="D97" s="31">
        <v>0</v>
      </c>
      <c r="E97" s="47">
        <v>91</v>
      </c>
      <c r="F97" s="31">
        <v>0</v>
      </c>
      <c r="G97" s="37" t="s">
        <v>9</v>
      </c>
    </row>
    <row r="98" spans="1:7" x14ac:dyDescent="0.2">
      <c r="A98" s="36" t="s">
        <v>195</v>
      </c>
      <c r="B98" s="31" t="s">
        <v>196</v>
      </c>
      <c r="C98" s="47">
        <v>102</v>
      </c>
      <c r="D98" s="31">
        <v>0</v>
      </c>
      <c r="E98" s="47">
        <v>92</v>
      </c>
      <c r="F98" s="31">
        <v>0</v>
      </c>
      <c r="G98" s="37" t="s">
        <v>9</v>
      </c>
    </row>
    <row r="99" spans="1:7" x14ac:dyDescent="0.2">
      <c r="A99" s="36" t="s">
        <v>197</v>
      </c>
      <c r="B99" s="31" t="s">
        <v>198</v>
      </c>
      <c r="C99" s="47">
        <v>103</v>
      </c>
      <c r="D99" s="31">
        <v>0</v>
      </c>
      <c r="E99" s="47">
        <v>93</v>
      </c>
      <c r="F99" s="31">
        <v>0</v>
      </c>
      <c r="G99" s="37" t="s">
        <v>9</v>
      </c>
    </row>
    <row r="100" spans="1:7" x14ac:dyDescent="0.2">
      <c r="A100" s="36" t="s">
        <v>199</v>
      </c>
      <c r="B100" s="31" t="s">
        <v>200</v>
      </c>
      <c r="C100" s="47">
        <v>104</v>
      </c>
      <c r="D100" s="31">
        <v>0</v>
      </c>
      <c r="E100" s="47">
        <v>94</v>
      </c>
      <c r="F100" s="31">
        <v>0</v>
      </c>
      <c r="G100" s="37" t="s">
        <v>9</v>
      </c>
    </row>
    <row r="101" spans="1:7" x14ac:dyDescent="0.2">
      <c r="A101" s="36" t="s">
        <v>201</v>
      </c>
      <c r="B101" s="31" t="s">
        <v>202</v>
      </c>
      <c r="C101" s="47">
        <v>105</v>
      </c>
      <c r="D101" s="31">
        <v>0</v>
      </c>
      <c r="E101" s="47">
        <v>95</v>
      </c>
      <c r="F101" s="31">
        <v>0</v>
      </c>
      <c r="G101" s="37" t="s">
        <v>9</v>
      </c>
    </row>
    <row r="102" spans="1:7" x14ac:dyDescent="0.2">
      <c r="A102" s="36" t="s">
        <v>203</v>
      </c>
      <c r="B102" s="31" t="s">
        <v>204</v>
      </c>
      <c r="C102" s="47">
        <v>106</v>
      </c>
      <c r="D102" s="31">
        <v>0</v>
      </c>
      <c r="E102" s="47">
        <v>96</v>
      </c>
      <c r="F102" s="31">
        <v>0</v>
      </c>
      <c r="G102" s="37" t="s">
        <v>9</v>
      </c>
    </row>
    <row r="103" spans="1:7" x14ac:dyDescent="0.2">
      <c r="A103" s="36" t="s">
        <v>205</v>
      </c>
      <c r="B103" s="31" t="s">
        <v>206</v>
      </c>
      <c r="C103" s="47">
        <v>107</v>
      </c>
      <c r="D103" s="31">
        <v>0</v>
      </c>
      <c r="E103" s="47">
        <v>97</v>
      </c>
      <c r="F103" s="31">
        <v>0</v>
      </c>
      <c r="G103" s="37" t="s">
        <v>9</v>
      </c>
    </row>
    <row r="104" spans="1:7" x14ac:dyDescent="0.2">
      <c r="A104" s="36" t="s">
        <v>207</v>
      </c>
      <c r="B104" s="31" t="s">
        <v>208</v>
      </c>
      <c r="C104" s="47">
        <v>108</v>
      </c>
      <c r="D104" s="31">
        <v>0</v>
      </c>
      <c r="E104" s="47">
        <v>98</v>
      </c>
      <c r="F104" s="31">
        <v>0</v>
      </c>
      <c r="G104" s="37" t="s">
        <v>9</v>
      </c>
    </row>
    <row r="105" spans="1:7" x14ac:dyDescent="0.2">
      <c r="A105" s="36" t="s">
        <v>209</v>
      </c>
      <c r="B105" s="31" t="s">
        <v>210</v>
      </c>
      <c r="C105" s="47">
        <v>109</v>
      </c>
      <c r="D105" s="31">
        <v>0</v>
      </c>
      <c r="E105" s="47">
        <v>99</v>
      </c>
      <c r="F105" s="31">
        <v>0</v>
      </c>
      <c r="G105" s="37" t="s">
        <v>9</v>
      </c>
    </row>
    <row r="106" spans="1:7" x14ac:dyDescent="0.2">
      <c r="A106" s="36" t="s">
        <v>211</v>
      </c>
      <c r="B106" s="31" t="s">
        <v>212</v>
      </c>
      <c r="C106" s="47">
        <v>110</v>
      </c>
      <c r="D106" s="31">
        <v>0</v>
      </c>
      <c r="E106" s="47">
        <v>100</v>
      </c>
      <c r="F106" s="31">
        <v>0</v>
      </c>
      <c r="G106" s="37" t="s">
        <v>9</v>
      </c>
    </row>
    <row r="107" spans="1:7" x14ac:dyDescent="0.2">
      <c r="A107" s="36" t="s">
        <v>213</v>
      </c>
      <c r="B107" s="31" t="s">
        <v>214</v>
      </c>
      <c r="C107" s="47">
        <v>111</v>
      </c>
      <c r="D107" s="31">
        <v>0</v>
      </c>
      <c r="E107" s="47">
        <v>101</v>
      </c>
      <c r="F107" s="31">
        <v>0</v>
      </c>
      <c r="G107" s="37" t="s">
        <v>9</v>
      </c>
    </row>
    <row r="108" spans="1:7" x14ac:dyDescent="0.2">
      <c r="A108" s="36" t="s">
        <v>215</v>
      </c>
      <c r="B108" s="31" t="s">
        <v>216</v>
      </c>
      <c r="C108" s="47">
        <v>112</v>
      </c>
      <c r="D108" s="31">
        <v>0</v>
      </c>
      <c r="E108" s="47">
        <v>102</v>
      </c>
      <c r="F108" s="31">
        <v>0</v>
      </c>
      <c r="G108" s="37" t="s">
        <v>9</v>
      </c>
    </row>
    <row r="109" spans="1:7" x14ac:dyDescent="0.2">
      <c r="A109" s="36" t="s">
        <v>217</v>
      </c>
      <c r="B109" s="31" t="s">
        <v>218</v>
      </c>
      <c r="C109" s="47">
        <v>113</v>
      </c>
      <c r="D109" s="31">
        <v>0</v>
      </c>
      <c r="E109" s="47">
        <v>103</v>
      </c>
      <c r="F109" s="31">
        <v>0</v>
      </c>
      <c r="G109" s="37" t="s">
        <v>9</v>
      </c>
    </row>
    <row r="110" spans="1:7" x14ac:dyDescent="0.2">
      <c r="A110" s="36" t="s">
        <v>219</v>
      </c>
      <c r="B110" s="31" t="s">
        <v>220</v>
      </c>
      <c r="C110" s="47">
        <v>114</v>
      </c>
      <c r="D110" s="31">
        <v>0</v>
      </c>
      <c r="E110" s="47">
        <v>104</v>
      </c>
      <c r="F110" s="31">
        <v>0</v>
      </c>
      <c r="G110" s="37" t="s">
        <v>9</v>
      </c>
    </row>
    <row r="111" spans="1:7" x14ac:dyDescent="0.2">
      <c r="A111" s="36" t="s">
        <v>221</v>
      </c>
      <c r="B111" s="31" t="s">
        <v>222</v>
      </c>
      <c r="C111" s="47">
        <v>115</v>
      </c>
      <c r="D111" s="31">
        <v>0</v>
      </c>
      <c r="E111" s="47">
        <v>105</v>
      </c>
      <c r="F111" s="31">
        <v>0</v>
      </c>
      <c r="G111" s="37" t="s">
        <v>9</v>
      </c>
    </row>
    <row r="112" spans="1:7" x14ac:dyDescent="0.2">
      <c r="A112" s="36" t="s">
        <v>223</v>
      </c>
      <c r="B112" s="31" t="s">
        <v>224</v>
      </c>
      <c r="C112" s="47">
        <v>116</v>
      </c>
      <c r="D112" s="31">
        <v>0</v>
      </c>
      <c r="E112" s="47">
        <v>106</v>
      </c>
      <c r="F112" s="31">
        <v>0</v>
      </c>
      <c r="G112" s="37" t="s">
        <v>9</v>
      </c>
    </row>
    <row r="113" spans="1:7" x14ac:dyDescent="0.2">
      <c r="A113" s="36" t="s">
        <v>225</v>
      </c>
      <c r="B113" s="31" t="s">
        <v>226</v>
      </c>
      <c r="C113" s="47">
        <v>117</v>
      </c>
      <c r="D113" s="31">
        <v>0</v>
      </c>
      <c r="E113" s="47">
        <v>107</v>
      </c>
      <c r="F113" s="31">
        <v>0</v>
      </c>
      <c r="G113" s="37" t="s">
        <v>9</v>
      </c>
    </row>
    <row r="114" spans="1:7" x14ac:dyDescent="0.2">
      <c r="A114" s="43" t="s">
        <v>227</v>
      </c>
      <c r="B114" s="44" t="s">
        <v>228</v>
      </c>
      <c r="C114" s="47">
        <v>118</v>
      </c>
      <c r="D114" s="44">
        <v>1</v>
      </c>
      <c r="E114" s="47">
        <v>108</v>
      </c>
      <c r="F114" s="44">
        <v>0</v>
      </c>
      <c r="G114" s="45" t="s">
        <v>9</v>
      </c>
    </row>
    <row r="115" spans="1:7" x14ac:dyDescent="0.2">
      <c r="A115" s="52" t="s">
        <v>229</v>
      </c>
      <c r="B115" s="53" t="s">
        <v>230</v>
      </c>
      <c r="C115" s="47">
        <v>190</v>
      </c>
      <c r="D115" s="53">
        <v>0</v>
      </c>
      <c r="E115" s="47">
        <v>109</v>
      </c>
      <c r="F115" s="53">
        <v>0</v>
      </c>
      <c r="G115" s="54" t="s">
        <v>9</v>
      </c>
    </row>
    <row r="116" spans="1:7" x14ac:dyDescent="0.2">
      <c r="A116" s="52" t="s">
        <v>231</v>
      </c>
      <c r="B116" s="53" t="s">
        <v>27</v>
      </c>
      <c r="C116" s="47">
        <v>120</v>
      </c>
      <c r="D116" s="53">
        <v>0</v>
      </c>
      <c r="E116" s="47">
        <v>110</v>
      </c>
      <c r="F116" s="53">
        <v>0</v>
      </c>
      <c r="G116" s="54" t="s">
        <v>9</v>
      </c>
    </row>
    <row r="117" spans="1:7" x14ac:dyDescent="0.2">
      <c r="A117" s="52" t="s">
        <v>232</v>
      </c>
      <c r="B117" s="53" t="s">
        <v>97</v>
      </c>
      <c r="C117" s="47">
        <v>121</v>
      </c>
      <c r="D117" s="53">
        <v>0</v>
      </c>
      <c r="E117" s="47">
        <v>111</v>
      </c>
      <c r="F117" s="53">
        <v>0</v>
      </c>
      <c r="G117" s="54" t="s">
        <v>9</v>
      </c>
    </row>
    <row r="118" spans="1:7" x14ac:dyDescent="0.2">
      <c r="A118" s="52" t="s">
        <v>233</v>
      </c>
      <c r="B118" s="53" t="s">
        <v>234</v>
      </c>
      <c r="C118" s="47">
        <v>122</v>
      </c>
      <c r="D118" s="53">
        <v>0</v>
      </c>
      <c r="E118" s="47">
        <v>112</v>
      </c>
      <c r="F118" s="53">
        <v>0</v>
      </c>
      <c r="G118" s="54" t="s">
        <v>9</v>
      </c>
    </row>
    <row r="119" spans="1:7" x14ac:dyDescent="0.2">
      <c r="A119" s="52" t="s">
        <v>235</v>
      </c>
      <c r="B119" s="53" t="s">
        <v>236</v>
      </c>
      <c r="C119" s="47">
        <v>123</v>
      </c>
      <c r="D119" s="53">
        <v>0</v>
      </c>
      <c r="E119" s="47">
        <v>113</v>
      </c>
      <c r="F119" s="53">
        <v>0</v>
      </c>
      <c r="G119" s="54" t="s">
        <v>9</v>
      </c>
    </row>
    <row r="120" spans="1:7" x14ac:dyDescent="0.2">
      <c r="A120" s="52" t="s">
        <v>237</v>
      </c>
      <c r="B120" s="53" t="s">
        <v>238</v>
      </c>
      <c r="C120" s="47">
        <v>124</v>
      </c>
      <c r="D120" s="53">
        <v>0</v>
      </c>
      <c r="E120" s="47">
        <v>114</v>
      </c>
      <c r="F120" s="53">
        <v>0</v>
      </c>
      <c r="G120" s="54" t="s">
        <v>9</v>
      </c>
    </row>
    <row r="121" spans="1:7" x14ac:dyDescent="0.2">
      <c r="A121" s="52" t="s">
        <v>239</v>
      </c>
      <c r="B121" s="53" t="s">
        <v>39</v>
      </c>
      <c r="C121" s="47">
        <v>125</v>
      </c>
      <c r="D121" s="53">
        <v>0</v>
      </c>
      <c r="E121" s="47">
        <v>115</v>
      </c>
      <c r="F121" s="53">
        <v>0</v>
      </c>
      <c r="G121" s="54" t="s">
        <v>9</v>
      </c>
    </row>
    <row r="122" spans="1:7" x14ac:dyDescent="0.2">
      <c r="A122" s="52" t="s">
        <v>240</v>
      </c>
      <c r="B122" s="53" t="s">
        <v>241</v>
      </c>
      <c r="C122" s="47">
        <v>126</v>
      </c>
      <c r="D122" s="53">
        <v>0</v>
      </c>
      <c r="E122" s="47">
        <v>116</v>
      </c>
      <c r="F122" s="53">
        <v>0</v>
      </c>
      <c r="G122" s="54" t="s">
        <v>9</v>
      </c>
    </row>
    <row r="123" spans="1:7" x14ac:dyDescent="0.2">
      <c r="A123" s="52" t="s">
        <v>242</v>
      </c>
      <c r="B123" s="53" t="s">
        <v>243</v>
      </c>
      <c r="C123" s="47">
        <v>127</v>
      </c>
      <c r="D123" s="53">
        <v>0</v>
      </c>
      <c r="E123" s="47">
        <v>117</v>
      </c>
      <c r="F123" s="53">
        <v>0</v>
      </c>
      <c r="G123" s="54" t="s">
        <v>9</v>
      </c>
    </row>
    <row r="124" spans="1:7" x14ac:dyDescent="0.2">
      <c r="A124" s="52" t="s">
        <v>244</v>
      </c>
      <c r="B124" s="53" t="s">
        <v>245</v>
      </c>
      <c r="C124" s="47">
        <v>128</v>
      </c>
      <c r="D124" s="53">
        <v>0</v>
      </c>
      <c r="E124" s="47">
        <v>118</v>
      </c>
      <c r="F124" s="53">
        <v>0</v>
      </c>
      <c r="G124" s="54" t="s">
        <v>9</v>
      </c>
    </row>
    <row r="125" spans="1:7" x14ac:dyDescent="0.2">
      <c r="A125" s="52" t="s">
        <v>246</v>
      </c>
      <c r="B125" s="53" t="s">
        <v>247</v>
      </c>
      <c r="C125" s="47">
        <v>129</v>
      </c>
      <c r="D125" s="53">
        <v>0</v>
      </c>
      <c r="E125" s="47">
        <v>119</v>
      </c>
      <c r="F125" s="53">
        <v>0</v>
      </c>
      <c r="G125" s="54" t="s">
        <v>9</v>
      </c>
    </row>
    <row r="126" spans="1:7" x14ac:dyDescent="0.2">
      <c r="A126" s="52" t="s">
        <v>248</v>
      </c>
      <c r="B126" s="53" t="s">
        <v>128</v>
      </c>
      <c r="C126" s="47">
        <v>130</v>
      </c>
      <c r="D126" s="53">
        <v>0</v>
      </c>
      <c r="E126" s="47">
        <v>120</v>
      </c>
      <c r="F126" s="53">
        <v>0</v>
      </c>
      <c r="G126" s="54" t="s">
        <v>9</v>
      </c>
    </row>
    <row r="127" spans="1:7" x14ac:dyDescent="0.2">
      <c r="A127" s="52" t="s">
        <v>249</v>
      </c>
      <c r="B127" s="53" t="s">
        <v>250</v>
      </c>
      <c r="C127" s="47">
        <v>131</v>
      </c>
      <c r="D127" s="53">
        <v>1</v>
      </c>
      <c r="E127" s="47">
        <v>121</v>
      </c>
      <c r="F127" s="53">
        <v>0</v>
      </c>
      <c r="G127" s="54" t="s">
        <v>9</v>
      </c>
    </row>
    <row r="128" spans="1:7" x14ac:dyDescent="0.2">
      <c r="A128" s="52" t="s">
        <v>251</v>
      </c>
      <c r="B128" s="53" t="s">
        <v>252</v>
      </c>
      <c r="C128" s="47">
        <v>132</v>
      </c>
      <c r="D128" s="53">
        <v>0</v>
      </c>
      <c r="E128" s="47">
        <v>122</v>
      </c>
      <c r="F128" s="53">
        <v>0</v>
      </c>
      <c r="G128" s="54" t="s">
        <v>9</v>
      </c>
    </row>
    <row r="129" spans="1:7" x14ac:dyDescent="0.2">
      <c r="A129" s="52" t="s">
        <v>253</v>
      </c>
      <c r="B129" s="53" t="s">
        <v>254</v>
      </c>
      <c r="C129" s="47">
        <v>133</v>
      </c>
      <c r="D129" s="53">
        <v>0</v>
      </c>
      <c r="E129" s="47">
        <v>123</v>
      </c>
      <c r="F129" s="53">
        <v>0</v>
      </c>
      <c r="G129" s="54" t="s">
        <v>9</v>
      </c>
    </row>
    <row r="130" spans="1:7" x14ac:dyDescent="0.2">
      <c r="A130" s="52" t="s">
        <v>255</v>
      </c>
      <c r="B130" s="53" t="s">
        <v>256</v>
      </c>
      <c r="C130" s="47">
        <v>134</v>
      </c>
      <c r="D130" s="53">
        <v>0</v>
      </c>
      <c r="E130" s="47">
        <v>124</v>
      </c>
      <c r="F130" s="53">
        <v>0</v>
      </c>
      <c r="G130" s="54" t="s">
        <v>9</v>
      </c>
    </row>
    <row r="131" spans="1:7" x14ac:dyDescent="0.2">
      <c r="A131" s="52" t="s">
        <v>257</v>
      </c>
      <c r="B131" s="53" t="s">
        <v>258</v>
      </c>
      <c r="C131" s="47">
        <v>135</v>
      </c>
      <c r="D131" s="53">
        <v>0</v>
      </c>
      <c r="E131" s="47">
        <v>125</v>
      </c>
      <c r="F131" s="53">
        <v>0</v>
      </c>
      <c r="G131" s="54" t="s">
        <v>9</v>
      </c>
    </row>
    <row r="132" spans="1:7" x14ac:dyDescent="0.2">
      <c r="A132" s="52" t="s">
        <v>259</v>
      </c>
      <c r="B132" s="53" t="s">
        <v>260</v>
      </c>
      <c r="C132" s="47">
        <v>136</v>
      </c>
      <c r="D132" s="53">
        <v>0</v>
      </c>
      <c r="E132" s="47">
        <v>126</v>
      </c>
      <c r="F132" s="53">
        <v>0</v>
      </c>
      <c r="G132" s="54" t="s">
        <v>9</v>
      </c>
    </row>
    <row r="133" spans="1:7" x14ac:dyDescent="0.2">
      <c r="A133" s="52" t="s">
        <v>261</v>
      </c>
      <c r="B133" s="53" t="s">
        <v>262</v>
      </c>
      <c r="C133" s="47">
        <v>137</v>
      </c>
      <c r="D133" s="53">
        <v>0</v>
      </c>
      <c r="E133" s="47">
        <v>127</v>
      </c>
      <c r="F133" s="53">
        <v>0</v>
      </c>
      <c r="G133" s="54" t="s">
        <v>9</v>
      </c>
    </row>
    <row r="134" spans="1:7" x14ac:dyDescent="0.2">
      <c r="A134" s="52" t="s">
        <v>263</v>
      </c>
      <c r="B134" s="53" t="s">
        <v>264</v>
      </c>
      <c r="C134" s="47">
        <v>138</v>
      </c>
      <c r="D134" s="53">
        <v>0</v>
      </c>
      <c r="E134" s="47">
        <v>128</v>
      </c>
      <c r="F134" s="53">
        <v>0</v>
      </c>
      <c r="G134" s="54" t="s">
        <v>9</v>
      </c>
    </row>
    <row r="135" spans="1:7" x14ac:dyDescent="0.2">
      <c r="A135" s="52" t="s">
        <v>265</v>
      </c>
      <c r="B135" s="53" t="s">
        <v>266</v>
      </c>
      <c r="C135" s="47">
        <v>139</v>
      </c>
      <c r="D135" s="53">
        <v>0</v>
      </c>
      <c r="E135" s="47">
        <v>129</v>
      </c>
      <c r="F135" s="53">
        <v>0</v>
      </c>
      <c r="G135" s="54" t="s">
        <v>9</v>
      </c>
    </row>
    <row r="136" spans="1:7" x14ac:dyDescent="0.2">
      <c r="A136" s="43" t="s">
        <v>267</v>
      </c>
      <c r="B136" s="44" t="s">
        <v>268</v>
      </c>
      <c r="C136" s="47">
        <v>140</v>
      </c>
      <c r="D136" s="44">
        <v>0</v>
      </c>
      <c r="E136" s="47">
        <v>130</v>
      </c>
      <c r="F136" s="44">
        <v>0</v>
      </c>
      <c r="G136" s="45" t="s">
        <v>9</v>
      </c>
    </row>
    <row r="137" spans="1:7" x14ac:dyDescent="0.2">
      <c r="A137" s="43" t="s">
        <v>269</v>
      </c>
      <c r="B137" s="44" t="s">
        <v>270</v>
      </c>
      <c r="C137" s="47">
        <v>141</v>
      </c>
      <c r="D137" s="44">
        <v>0</v>
      </c>
      <c r="E137" s="47">
        <v>131</v>
      </c>
      <c r="F137" s="44">
        <v>0</v>
      </c>
      <c r="G137" s="45" t="s">
        <v>9</v>
      </c>
    </row>
    <row r="138" spans="1:7" x14ac:dyDescent="0.2">
      <c r="A138" s="43" t="s">
        <v>271</v>
      </c>
      <c r="B138" s="44" t="s">
        <v>272</v>
      </c>
      <c r="C138" s="47">
        <v>142</v>
      </c>
      <c r="D138" s="44">
        <v>1</v>
      </c>
      <c r="E138" s="47">
        <v>132</v>
      </c>
      <c r="F138" s="44">
        <v>0</v>
      </c>
      <c r="G138" s="45" t="s">
        <v>9</v>
      </c>
    </row>
    <row r="139" spans="1:7" x14ac:dyDescent="0.2">
      <c r="A139" s="43" t="s">
        <v>273</v>
      </c>
      <c r="B139" s="44" t="s">
        <v>274</v>
      </c>
      <c r="C139" s="47">
        <v>143</v>
      </c>
      <c r="D139" s="44">
        <v>1</v>
      </c>
      <c r="E139" s="47">
        <v>133</v>
      </c>
      <c r="F139" s="44">
        <v>0</v>
      </c>
      <c r="G139" s="45" t="s">
        <v>9</v>
      </c>
    </row>
    <row r="140" spans="1:7" x14ac:dyDescent="0.2">
      <c r="A140" s="38"/>
      <c r="B140" s="32"/>
      <c r="C140" s="32"/>
      <c r="D140" s="32"/>
      <c r="E140" s="32"/>
      <c r="F140" s="32"/>
      <c r="G140" s="39"/>
    </row>
    <row r="141" spans="1:7" x14ac:dyDescent="0.2">
      <c r="A141" s="38"/>
      <c r="B141" s="32"/>
      <c r="C141" s="32"/>
      <c r="D141" s="32"/>
      <c r="E141" s="32"/>
      <c r="F141" s="32"/>
      <c r="G141" s="39"/>
    </row>
    <row r="142" spans="1:7" x14ac:dyDescent="0.2">
      <c r="A142" s="38"/>
      <c r="B142" s="32"/>
      <c r="C142" s="32"/>
      <c r="D142" s="32"/>
      <c r="E142" s="32"/>
      <c r="F142" s="32"/>
      <c r="G142" s="39"/>
    </row>
    <row r="143" spans="1:7" x14ac:dyDescent="0.2">
      <c r="A143" s="38"/>
      <c r="B143" s="32"/>
      <c r="C143" s="32"/>
      <c r="D143" s="32"/>
      <c r="E143" s="32"/>
      <c r="F143" s="32"/>
      <c r="G143" s="39"/>
    </row>
    <row r="144" spans="1:7" x14ac:dyDescent="0.2">
      <c r="A144" s="38"/>
      <c r="B144" s="32"/>
      <c r="C144" s="32"/>
      <c r="D144" s="32"/>
      <c r="E144" s="32"/>
      <c r="F144" s="32"/>
      <c r="G144" s="39"/>
    </row>
    <row r="145" spans="1:7" x14ac:dyDescent="0.2">
      <c r="A145" s="38"/>
      <c r="B145" s="32"/>
      <c r="C145" s="32"/>
      <c r="D145" s="32"/>
      <c r="E145" s="32"/>
      <c r="F145" s="32"/>
      <c r="G145" s="39"/>
    </row>
    <row r="146" spans="1:7" x14ac:dyDescent="0.2">
      <c r="A146" s="38"/>
      <c r="B146" s="32"/>
      <c r="C146" s="32"/>
      <c r="D146" s="32"/>
      <c r="E146" s="32"/>
      <c r="F146" s="32"/>
      <c r="G146" s="39"/>
    </row>
    <row r="147" spans="1:7" x14ac:dyDescent="0.2">
      <c r="A147" s="38"/>
      <c r="B147" s="32"/>
      <c r="C147" s="32"/>
      <c r="D147" s="32"/>
      <c r="E147" s="32"/>
      <c r="F147" s="32"/>
      <c r="G147" s="39"/>
    </row>
    <row r="148" spans="1:7" x14ac:dyDescent="0.2">
      <c r="A148" s="38"/>
      <c r="B148" s="32"/>
      <c r="C148" s="32"/>
      <c r="D148" s="32"/>
      <c r="E148" s="32"/>
      <c r="F148" s="32"/>
      <c r="G148" s="39"/>
    </row>
    <row r="149" spans="1:7" x14ac:dyDescent="0.2">
      <c r="A149" s="38"/>
      <c r="B149" s="32"/>
      <c r="C149" s="32"/>
      <c r="D149" s="32"/>
      <c r="E149" s="32"/>
      <c r="F149" s="32"/>
      <c r="G149" s="39"/>
    </row>
    <row r="150" spans="1:7" x14ac:dyDescent="0.2">
      <c r="A150" s="38"/>
      <c r="B150" s="32"/>
      <c r="C150" s="32"/>
      <c r="D150" s="32"/>
      <c r="E150" s="32"/>
      <c r="F150" s="32"/>
      <c r="G150" s="39"/>
    </row>
    <row r="151" spans="1:7" x14ac:dyDescent="0.2">
      <c r="A151" s="38"/>
      <c r="B151" s="32"/>
      <c r="C151" s="32"/>
      <c r="D151" s="32"/>
      <c r="E151" s="32"/>
      <c r="F151" s="32"/>
      <c r="G151" s="39"/>
    </row>
    <row r="152" spans="1:7" x14ac:dyDescent="0.2">
      <c r="A152" s="38"/>
      <c r="B152" s="32"/>
      <c r="C152" s="32"/>
      <c r="D152" s="32"/>
      <c r="E152" s="32"/>
      <c r="F152" s="32"/>
      <c r="G152" s="39"/>
    </row>
    <row r="153" spans="1:7" x14ac:dyDescent="0.2">
      <c r="A153" s="38"/>
      <c r="B153" s="32"/>
      <c r="C153" s="32"/>
      <c r="D153" s="32"/>
      <c r="E153" s="32"/>
      <c r="F153" s="32"/>
      <c r="G153" s="39"/>
    </row>
    <row r="154" spans="1:7" x14ac:dyDescent="0.2">
      <c r="A154" s="38"/>
      <c r="B154" s="32"/>
      <c r="C154" s="32"/>
      <c r="D154" s="32"/>
      <c r="E154" s="32"/>
      <c r="F154" s="32"/>
      <c r="G154" s="39"/>
    </row>
    <row r="155" spans="1:7" x14ac:dyDescent="0.2">
      <c r="A155" s="38"/>
      <c r="B155" s="32"/>
      <c r="C155" s="32"/>
      <c r="D155" s="32"/>
      <c r="E155" s="32"/>
      <c r="F155" s="32"/>
      <c r="G155" s="39"/>
    </row>
    <row r="156" spans="1:7" x14ac:dyDescent="0.2">
      <c r="A156" s="38"/>
      <c r="B156" s="32"/>
      <c r="C156" s="32"/>
      <c r="D156" s="32"/>
      <c r="E156" s="32"/>
      <c r="F156" s="32"/>
      <c r="G156" s="39"/>
    </row>
    <row r="157" spans="1:7" x14ac:dyDescent="0.2">
      <c r="A157" s="38"/>
      <c r="B157" s="32"/>
      <c r="C157" s="32"/>
      <c r="D157" s="32"/>
      <c r="E157" s="32"/>
      <c r="F157" s="32"/>
      <c r="G157" s="39"/>
    </row>
    <row r="158" spans="1:7" x14ac:dyDescent="0.2">
      <c r="A158" s="38"/>
      <c r="B158" s="32"/>
      <c r="C158" s="32"/>
      <c r="D158" s="32"/>
      <c r="E158" s="32"/>
      <c r="F158" s="32"/>
      <c r="G158" s="39"/>
    </row>
    <row r="159" spans="1:7" x14ac:dyDescent="0.2">
      <c r="A159" s="38"/>
      <c r="B159" s="32"/>
      <c r="C159" s="32"/>
      <c r="D159" s="32"/>
      <c r="E159" s="32"/>
      <c r="F159" s="32"/>
      <c r="G159" s="39"/>
    </row>
    <row r="160" spans="1:7" x14ac:dyDescent="0.2">
      <c r="A160" s="38"/>
      <c r="B160" s="32"/>
      <c r="C160" s="32"/>
      <c r="D160" s="32"/>
      <c r="E160" s="32"/>
      <c r="F160" s="32"/>
      <c r="G160" s="39"/>
    </row>
    <row r="161" spans="1:7" x14ac:dyDescent="0.2">
      <c r="A161" s="38"/>
      <c r="B161" s="32"/>
      <c r="C161" s="32"/>
      <c r="D161" s="32"/>
      <c r="E161" s="32"/>
      <c r="F161" s="32"/>
      <c r="G161" s="39"/>
    </row>
    <row r="162" spans="1:7" x14ac:dyDescent="0.2">
      <c r="A162" s="38"/>
      <c r="B162" s="32"/>
      <c r="C162" s="32"/>
      <c r="D162" s="32"/>
      <c r="E162" s="32"/>
      <c r="F162" s="32"/>
      <c r="G162" s="39"/>
    </row>
    <row r="163" spans="1:7" x14ac:dyDescent="0.2">
      <c r="A163" s="38"/>
      <c r="B163" s="32"/>
      <c r="C163" s="32"/>
      <c r="D163" s="32"/>
      <c r="E163" s="32"/>
      <c r="F163" s="32"/>
      <c r="G163" s="39"/>
    </row>
    <row r="164" spans="1:7" x14ac:dyDescent="0.2">
      <c r="A164" s="38"/>
      <c r="B164" s="32"/>
      <c r="C164" s="32"/>
      <c r="D164" s="32"/>
      <c r="E164" s="32"/>
      <c r="F164" s="32"/>
      <c r="G164" s="39"/>
    </row>
    <row r="165" spans="1:7" x14ac:dyDescent="0.2">
      <c r="A165" s="38"/>
      <c r="B165" s="32"/>
      <c r="C165" s="32"/>
      <c r="D165" s="32"/>
      <c r="E165" s="32"/>
      <c r="F165" s="32"/>
      <c r="G165" s="39"/>
    </row>
    <row r="166" spans="1:7" x14ac:dyDescent="0.2">
      <c r="A166" s="38"/>
      <c r="B166" s="32"/>
      <c r="C166" s="32"/>
      <c r="D166" s="32"/>
      <c r="E166" s="32"/>
      <c r="F166" s="32"/>
      <c r="G166" s="39"/>
    </row>
    <row r="167" spans="1:7" x14ac:dyDescent="0.2">
      <c r="A167" s="38"/>
      <c r="B167" s="32"/>
      <c r="C167" s="32"/>
      <c r="D167" s="32"/>
      <c r="E167" s="32"/>
      <c r="F167" s="32"/>
      <c r="G167" s="39"/>
    </row>
    <row r="168" spans="1:7" x14ac:dyDescent="0.2">
      <c r="A168" s="38"/>
      <c r="B168" s="32"/>
      <c r="C168" s="32"/>
      <c r="D168" s="32"/>
      <c r="E168" s="32"/>
      <c r="F168" s="32"/>
      <c r="G168" s="39"/>
    </row>
    <row r="169" spans="1:7" x14ac:dyDescent="0.2">
      <c r="A169" s="38"/>
      <c r="B169" s="32"/>
      <c r="C169" s="32"/>
      <c r="D169" s="32"/>
      <c r="E169" s="32"/>
      <c r="F169" s="32"/>
      <c r="G169" s="39"/>
    </row>
    <row r="170" spans="1:7" x14ac:dyDescent="0.2">
      <c r="A170" s="38"/>
      <c r="B170" s="32"/>
      <c r="C170" s="32"/>
      <c r="D170" s="32"/>
      <c r="E170" s="32"/>
      <c r="F170" s="32"/>
      <c r="G170" s="39"/>
    </row>
    <row r="171" spans="1:7" x14ac:dyDescent="0.2">
      <c r="A171" s="38"/>
      <c r="B171" s="32"/>
      <c r="C171" s="32"/>
      <c r="D171" s="32"/>
      <c r="E171" s="32"/>
      <c r="F171" s="32"/>
      <c r="G171" s="39"/>
    </row>
    <row r="172" spans="1:7" x14ac:dyDescent="0.2">
      <c r="A172" s="38"/>
      <c r="B172" s="32"/>
      <c r="C172" s="32"/>
      <c r="D172" s="32"/>
      <c r="E172" s="32"/>
      <c r="F172" s="32"/>
      <c r="G172" s="39"/>
    </row>
    <row r="173" spans="1:7" x14ac:dyDescent="0.2">
      <c r="A173" s="38"/>
      <c r="B173" s="32"/>
      <c r="C173" s="32"/>
      <c r="D173" s="32"/>
      <c r="E173" s="32"/>
      <c r="F173" s="32"/>
      <c r="G173" s="39"/>
    </row>
    <row r="174" spans="1:7" x14ac:dyDescent="0.2">
      <c r="A174" s="38"/>
      <c r="B174" s="32"/>
      <c r="C174" s="32"/>
      <c r="D174" s="32"/>
      <c r="E174" s="32"/>
      <c r="F174" s="32"/>
      <c r="G174" s="39"/>
    </row>
    <row r="175" spans="1:7" x14ac:dyDescent="0.2">
      <c r="A175" s="38"/>
      <c r="B175" s="32"/>
      <c r="C175" s="32"/>
      <c r="D175" s="32"/>
      <c r="E175" s="32"/>
      <c r="F175" s="32"/>
      <c r="G175" s="39"/>
    </row>
    <row r="176" spans="1:7" x14ac:dyDescent="0.2">
      <c r="A176" s="38"/>
      <c r="B176" s="32"/>
      <c r="C176" s="32"/>
      <c r="D176" s="32"/>
      <c r="E176" s="32"/>
      <c r="F176" s="32"/>
      <c r="G176" s="39"/>
    </row>
    <row r="177" spans="1:7" x14ac:dyDescent="0.2">
      <c r="A177" s="38"/>
      <c r="B177" s="32"/>
      <c r="C177" s="32"/>
      <c r="D177" s="32"/>
      <c r="E177" s="32"/>
      <c r="F177" s="32"/>
      <c r="G177" s="39"/>
    </row>
    <row r="178" spans="1:7" x14ac:dyDescent="0.2">
      <c r="A178" s="38"/>
      <c r="B178" s="32"/>
      <c r="C178" s="32"/>
      <c r="D178" s="32"/>
      <c r="E178" s="32"/>
      <c r="F178" s="32"/>
      <c r="G178" s="39"/>
    </row>
    <row r="179" spans="1:7" x14ac:dyDescent="0.2">
      <c r="A179" s="38"/>
      <c r="B179" s="32"/>
      <c r="C179" s="32"/>
      <c r="D179" s="32"/>
      <c r="E179" s="32"/>
      <c r="F179" s="32"/>
      <c r="G179" s="39"/>
    </row>
    <row r="180" spans="1:7" x14ac:dyDescent="0.2">
      <c r="A180" s="38"/>
      <c r="B180" s="32"/>
      <c r="C180" s="32"/>
      <c r="D180" s="32"/>
      <c r="E180" s="32"/>
      <c r="F180" s="32"/>
      <c r="G180" s="39"/>
    </row>
    <row r="181" spans="1:7" x14ac:dyDescent="0.2">
      <c r="A181" s="38"/>
      <c r="B181" s="32"/>
      <c r="C181" s="32"/>
      <c r="D181" s="32"/>
      <c r="E181" s="32"/>
      <c r="F181" s="32"/>
      <c r="G181" s="39"/>
    </row>
    <row r="182" spans="1:7" x14ac:dyDescent="0.2">
      <c r="A182" s="38"/>
      <c r="B182" s="32"/>
      <c r="C182" s="32"/>
      <c r="D182" s="32"/>
      <c r="E182" s="32"/>
      <c r="F182" s="32"/>
      <c r="G182" s="39"/>
    </row>
    <row r="183" spans="1:7" x14ac:dyDescent="0.2">
      <c r="A183" s="38"/>
      <c r="B183" s="32"/>
      <c r="C183" s="32"/>
      <c r="D183" s="32"/>
      <c r="E183" s="32"/>
      <c r="F183" s="32"/>
      <c r="G183" s="39"/>
    </row>
    <row r="184" spans="1:7" x14ac:dyDescent="0.2">
      <c r="A184" s="38"/>
      <c r="B184" s="32"/>
      <c r="C184" s="32"/>
      <c r="D184" s="32"/>
      <c r="E184" s="32"/>
      <c r="F184" s="32"/>
      <c r="G184" s="39"/>
    </row>
    <row r="185" spans="1:7" x14ac:dyDescent="0.2">
      <c r="A185" s="38"/>
      <c r="B185" s="32"/>
      <c r="C185" s="32"/>
      <c r="D185" s="32"/>
      <c r="E185" s="32"/>
      <c r="F185" s="32"/>
      <c r="G185" s="39"/>
    </row>
    <row r="186" spans="1:7" x14ac:dyDescent="0.2">
      <c r="A186" s="38"/>
      <c r="B186" s="32"/>
      <c r="C186" s="32"/>
      <c r="D186" s="32"/>
      <c r="E186" s="32"/>
      <c r="F186" s="32"/>
      <c r="G186" s="39"/>
    </row>
    <row r="187" spans="1:7" x14ac:dyDescent="0.2">
      <c r="A187" s="38"/>
      <c r="B187" s="32"/>
      <c r="C187" s="32"/>
      <c r="D187" s="32"/>
      <c r="E187" s="32"/>
      <c r="F187" s="32"/>
      <c r="G187" s="39"/>
    </row>
    <row r="188" spans="1:7" x14ac:dyDescent="0.2">
      <c r="A188" s="38"/>
      <c r="B188" s="32"/>
      <c r="C188" s="32"/>
      <c r="D188" s="32"/>
      <c r="E188" s="32"/>
      <c r="F188" s="32"/>
      <c r="G188" s="39"/>
    </row>
    <row r="189" spans="1:7" x14ac:dyDescent="0.2">
      <c r="A189" s="38"/>
      <c r="B189" s="32"/>
      <c r="C189" s="32"/>
      <c r="D189" s="32"/>
      <c r="E189" s="32"/>
      <c r="F189" s="32"/>
      <c r="G189" s="39"/>
    </row>
    <row r="190" spans="1:7" x14ac:dyDescent="0.2">
      <c r="A190" s="38"/>
      <c r="B190" s="32"/>
      <c r="C190" s="32"/>
      <c r="D190" s="32"/>
      <c r="E190" s="32"/>
      <c r="F190" s="32"/>
      <c r="G190" s="39"/>
    </row>
    <row r="191" spans="1:7" x14ac:dyDescent="0.2">
      <c r="A191" s="38"/>
      <c r="B191" s="32"/>
      <c r="C191" s="32"/>
      <c r="D191" s="32"/>
      <c r="E191" s="32"/>
      <c r="F191" s="32"/>
      <c r="G191" s="39"/>
    </row>
    <row r="192" spans="1:7" x14ac:dyDescent="0.2">
      <c r="A192" s="38"/>
      <c r="B192" s="32"/>
      <c r="C192" s="32"/>
      <c r="D192" s="32"/>
      <c r="E192" s="32"/>
      <c r="F192" s="32"/>
      <c r="G192" s="39"/>
    </row>
    <row r="193" spans="1:7" x14ac:dyDescent="0.2">
      <c r="A193" s="38"/>
      <c r="B193" s="32"/>
      <c r="C193" s="32"/>
      <c r="D193" s="32"/>
      <c r="E193" s="32"/>
      <c r="F193" s="32"/>
      <c r="G193" s="39"/>
    </row>
    <row r="194" spans="1:7" x14ac:dyDescent="0.2">
      <c r="A194" s="38"/>
      <c r="B194" s="32"/>
      <c r="C194" s="32"/>
      <c r="D194" s="32"/>
      <c r="E194" s="32"/>
      <c r="F194" s="32"/>
      <c r="G194" s="39"/>
    </row>
    <row r="195" spans="1:7" x14ac:dyDescent="0.2">
      <c r="A195" s="38"/>
      <c r="B195" s="32"/>
      <c r="C195" s="32"/>
      <c r="D195" s="32"/>
      <c r="E195" s="32"/>
      <c r="F195" s="32"/>
      <c r="G195" s="39"/>
    </row>
    <row r="196" spans="1:7" x14ac:dyDescent="0.2">
      <c r="A196" s="38"/>
      <c r="B196" s="32"/>
      <c r="C196" s="32"/>
      <c r="D196" s="32"/>
      <c r="E196" s="32"/>
      <c r="F196" s="32"/>
      <c r="G196" s="39"/>
    </row>
    <row r="197" spans="1:7" x14ac:dyDescent="0.2">
      <c r="A197" s="38"/>
      <c r="B197" s="32"/>
      <c r="C197" s="32"/>
      <c r="D197" s="32"/>
      <c r="E197" s="32"/>
      <c r="F197" s="32"/>
      <c r="G197" s="39"/>
    </row>
    <row r="198" spans="1:7" x14ac:dyDescent="0.2">
      <c r="A198" s="38"/>
      <c r="B198" s="32"/>
      <c r="C198" s="32"/>
      <c r="D198" s="32"/>
      <c r="E198" s="32"/>
      <c r="F198" s="32"/>
      <c r="G198" s="39"/>
    </row>
    <row r="199" spans="1:7" x14ac:dyDescent="0.2">
      <c r="A199" s="38"/>
      <c r="B199" s="32"/>
      <c r="C199" s="32"/>
      <c r="D199" s="32"/>
      <c r="E199" s="32"/>
      <c r="F199" s="32"/>
      <c r="G199" s="39"/>
    </row>
    <row r="200" spans="1:7" x14ac:dyDescent="0.2">
      <c r="A200" s="38"/>
      <c r="B200" s="32"/>
      <c r="C200" s="32"/>
      <c r="D200" s="32"/>
      <c r="E200" s="32"/>
      <c r="F200" s="32"/>
      <c r="G200" s="39"/>
    </row>
    <row r="201" spans="1:7" x14ac:dyDescent="0.2">
      <c r="A201" s="38"/>
      <c r="B201" s="32"/>
      <c r="C201" s="32"/>
      <c r="D201" s="32"/>
      <c r="E201" s="32"/>
      <c r="F201" s="32"/>
      <c r="G201" s="39"/>
    </row>
    <row r="202" spans="1:7" x14ac:dyDescent="0.2">
      <c r="A202" s="38"/>
      <c r="B202" s="32"/>
      <c r="C202" s="32"/>
      <c r="D202" s="32"/>
      <c r="E202" s="32"/>
      <c r="F202" s="32"/>
      <c r="G202" s="39"/>
    </row>
    <row r="203" spans="1:7" x14ac:dyDescent="0.2">
      <c r="A203" s="38"/>
      <c r="B203" s="32"/>
      <c r="C203" s="32"/>
      <c r="D203" s="32"/>
      <c r="E203" s="32"/>
      <c r="F203" s="32"/>
      <c r="G203" s="39"/>
    </row>
    <row r="204" spans="1:7" x14ac:dyDescent="0.2">
      <c r="A204" s="38"/>
      <c r="B204" s="32"/>
      <c r="C204" s="32"/>
      <c r="D204" s="32"/>
      <c r="E204" s="32"/>
      <c r="F204" s="32"/>
      <c r="G204" s="39"/>
    </row>
    <row r="205" spans="1:7" x14ac:dyDescent="0.2">
      <c r="A205" s="38"/>
      <c r="B205" s="32"/>
      <c r="C205" s="32"/>
      <c r="D205" s="32"/>
      <c r="E205" s="32"/>
      <c r="F205" s="32"/>
      <c r="G205" s="39"/>
    </row>
    <row r="206" spans="1:7" x14ac:dyDescent="0.2">
      <c r="A206" s="38"/>
      <c r="B206" s="32"/>
      <c r="C206" s="32"/>
      <c r="D206" s="32"/>
      <c r="E206" s="32"/>
      <c r="F206" s="32"/>
      <c r="G206" s="39"/>
    </row>
    <row r="207" spans="1:7" x14ac:dyDescent="0.2">
      <c r="A207" s="38"/>
      <c r="B207" s="32"/>
      <c r="C207" s="32"/>
      <c r="D207" s="32"/>
      <c r="E207" s="32"/>
      <c r="F207" s="32"/>
      <c r="G207" s="39"/>
    </row>
    <row r="208" spans="1:7" x14ac:dyDescent="0.2">
      <c r="A208" s="38"/>
      <c r="B208" s="32"/>
      <c r="C208" s="32"/>
      <c r="D208" s="32"/>
      <c r="E208" s="32"/>
      <c r="F208" s="32"/>
      <c r="G208" s="39"/>
    </row>
    <row r="209" spans="1:7" x14ac:dyDescent="0.2">
      <c r="A209" s="38"/>
      <c r="B209" s="32"/>
      <c r="C209" s="32"/>
      <c r="D209" s="32"/>
      <c r="E209" s="32"/>
      <c r="F209" s="32"/>
      <c r="G209" s="39"/>
    </row>
    <row r="210" spans="1:7" x14ac:dyDescent="0.2">
      <c r="A210" s="38"/>
      <c r="B210" s="32"/>
      <c r="C210" s="32"/>
      <c r="D210" s="32"/>
      <c r="E210" s="32"/>
      <c r="F210" s="32"/>
      <c r="G210" s="39"/>
    </row>
    <row r="211" spans="1:7" x14ac:dyDescent="0.2">
      <c r="A211" s="38"/>
      <c r="B211" s="32"/>
      <c r="C211" s="32"/>
      <c r="D211" s="32"/>
      <c r="E211" s="32"/>
      <c r="F211" s="32"/>
      <c r="G211" s="39"/>
    </row>
    <row r="212" spans="1:7" x14ac:dyDescent="0.2">
      <c r="A212" s="38"/>
      <c r="B212" s="32"/>
      <c r="C212" s="32"/>
      <c r="D212" s="32"/>
      <c r="E212" s="32"/>
      <c r="F212" s="32"/>
      <c r="G212" s="39"/>
    </row>
    <row r="213" spans="1:7" x14ac:dyDescent="0.2">
      <c r="A213" s="38"/>
      <c r="B213" s="32"/>
      <c r="C213" s="32"/>
      <c r="D213" s="32"/>
      <c r="E213" s="32"/>
      <c r="F213" s="32"/>
      <c r="G213" s="39"/>
    </row>
    <row r="214" spans="1:7" x14ac:dyDescent="0.2">
      <c r="A214" s="38"/>
      <c r="B214" s="32"/>
      <c r="C214" s="32"/>
      <c r="D214" s="32"/>
      <c r="E214" s="32"/>
      <c r="F214" s="32"/>
      <c r="G214" s="39"/>
    </row>
    <row r="215" spans="1:7" x14ac:dyDescent="0.2">
      <c r="A215" s="38"/>
      <c r="B215" s="32"/>
      <c r="C215" s="32"/>
      <c r="D215" s="32"/>
      <c r="E215" s="32"/>
      <c r="F215" s="32"/>
      <c r="G215" s="39"/>
    </row>
    <row r="216" spans="1:7" x14ac:dyDescent="0.2">
      <c r="A216" s="38"/>
      <c r="B216" s="32"/>
      <c r="C216" s="32"/>
      <c r="D216" s="32"/>
      <c r="E216" s="32"/>
      <c r="F216" s="32"/>
      <c r="G216" s="39"/>
    </row>
    <row r="217" spans="1:7" x14ac:dyDescent="0.2">
      <c r="A217" s="38"/>
      <c r="B217" s="32"/>
      <c r="C217" s="32"/>
      <c r="D217" s="32"/>
      <c r="E217" s="32"/>
      <c r="F217" s="32"/>
      <c r="G217" s="39"/>
    </row>
    <row r="218" spans="1:7" x14ac:dyDescent="0.2">
      <c r="A218" s="38"/>
      <c r="B218" s="32"/>
      <c r="C218" s="32"/>
      <c r="D218" s="32"/>
      <c r="E218" s="32"/>
      <c r="F218" s="32"/>
      <c r="G218" s="39"/>
    </row>
    <row r="219" spans="1:7" x14ac:dyDescent="0.2">
      <c r="A219" s="38"/>
      <c r="B219" s="32"/>
      <c r="C219" s="32"/>
      <c r="D219" s="32"/>
      <c r="E219" s="32"/>
      <c r="F219" s="32"/>
      <c r="G219" s="39"/>
    </row>
    <row r="220" spans="1:7" x14ac:dyDescent="0.2">
      <c r="A220" s="38"/>
      <c r="B220" s="32"/>
      <c r="C220" s="32"/>
      <c r="D220" s="32"/>
      <c r="E220" s="32"/>
      <c r="F220" s="32"/>
      <c r="G220" s="39"/>
    </row>
    <row r="221" spans="1:7" x14ac:dyDescent="0.2">
      <c r="A221" s="38"/>
      <c r="B221" s="32"/>
      <c r="C221" s="32"/>
      <c r="D221" s="32"/>
      <c r="E221" s="32"/>
      <c r="F221" s="32"/>
      <c r="G221" s="39"/>
    </row>
    <row r="222" spans="1:7" x14ac:dyDescent="0.2">
      <c r="A222" s="38"/>
      <c r="B222" s="32"/>
      <c r="C222" s="32"/>
      <c r="D222" s="32"/>
      <c r="E222" s="32"/>
      <c r="F222" s="32"/>
      <c r="G222" s="39"/>
    </row>
    <row r="223" spans="1:7" x14ac:dyDescent="0.2">
      <c r="A223" s="38"/>
      <c r="B223" s="32"/>
      <c r="C223" s="32"/>
      <c r="D223" s="32"/>
      <c r="E223" s="32"/>
      <c r="F223" s="32"/>
      <c r="G223" s="39"/>
    </row>
    <row r="224" spans="1:7" x14ac:dyDescent="0.2">
      <c r="A224" s="38"/>
      <c r="B224" s="32"/>
      <c r="C224" s="32"/>
      <c r="D224" s="32"/>
      <c r="E224" s="32"/>
      <c r="F224" s="32"/>
      <c r="G224" s="39"/>
    </row>
    <row r="225" spans="1:7" x14ac:dyDescent="0.2">
      <c r="A225" s="38"/>
      <c r="B225" s="32"/>
      <c r="C225" s="32"/>
      <c r="D225" s="32"/>
      <c r="E225" s="32"/>
      <c r="F225" s="32"/>
      <c r="G225" s="39"/>
    </row>
    <row r="226" spans="1:7" x14ac:dyDescent="0.2">
      <c r="A226" s="38"/>
      <c r="B226" s="32"/>
      <c r="C226" s="32"/>
      <c r="D226" s="32"/>
      <c r="E226" s="32"/>
      <c r="F226" s="32"/>
      <c r="G226" s="39"/>
    </row>
    <row r="227" spans="1:7" x14ac:dyDescent="0.2">
      <c r="A227" s="38"/>
      <c r="B227" s="32"/>
      <c r="C227" s="32"/>
      <c r="D227" s="32"/>
      <c r="E227" s="32"/>
      <c r="F227" s="32"/>
      <c r="G227" s="39"/>
    </row>
    <row r="228" spans="1:7" x14ac:dyDescent="0.2">
      <c r="A228" s="38"/>
      <c r="B228" s="32"/>
      <c r="C228" s="32"/>
      <c r="D228" s="32"/>
      <c r="E228" s="32"/>
      <c r="F228" s="32"/>
      <c r="G228" s="39"/>
    </row>
    <row r="229" spans="1:7" x14ac:dyDescent="0.2">
      <c r="A229" s="38"/>
      <c r="B229" s="32"/>
      <c r="C229" s="32"/>
      <c r="D229" s="32"/>
      <c r="E229" s="32"/>
      <c r="F229" s="32"/>
      <c r="G229" s="39"/>
    </row>
    <row r="230" spans="1:7" x14ac:dyDescent="0.2">
      <c r="A230" s="38"/>
      <c r="B230" s="32"/>
      <c r="C230" s="32"/>
      <c r="D230" s="32"/>
      <c r="E230" s="32"/>
      <c r="F230" s="32"/>
      <c r="G230" s="39"/>
    </row>
    <row r="231" spans="1:7" x14ac:dyDescent="0.2">
      <c r="A231" s="38"/>
      <c r="B231" s="32"/>
      <c r="C231" s="32"/>
      <c r="D231" s="32"/>
      <c r="E231" s="32"/>
      <c r="F231" s="32"/>
      <c r="G231" s="39"/>
    </row>
    <row r="232" spans="1:7" x14ac:dyDescent="0.2">
      <c r="A232" s="38"/>
      <c r="B232" s="32"/>
      <c r="C232" s="32"/>
      <c r="D232" s="32"/>
      <c r="E232" s="32"/>
      <c r="F232" s="32"/>
      <c r="G232" s="39"/>
    </row>
    <row r="233" spans="1:7" x14ac:dyDescent="0.2">
      <c r="A233" s="38"/>
      <c r="B233" s="32"/>
      <c r="C233" s="32"/>
      <c r="D233" s="32"/>
      <c r="E233" s="32"/>
      <c r="F233" s="32"/>
      <c r="G233" s="39"/>
    </row>
    <row r="234" spans="1:7" x14ac:dyDescent="0.2">
      <c r="A234" s="38"/>
      <c r="B234" s="32"/>
      <c r="C234" s="32"/>
      <c r="D234" s="32"/>
      <c r="E234" s="32"/>
      <c r="F234" s="32"/>
      <c r="G234" s="39"/>
    </row>
    <row r="235" spans="1:7" x14ac:dyDescent="0.2">
      <c r="A235" s="38"/>
      <c r="B235" s="32"/>
      <c r="C235" s="32"/>
      <c r="D235" s="32"/>
      <c r="E235" s="32"/>
      <c r="F235" s="32"/>
      <c r="G235" s="39"/>
    </row>
    <row r="236" spans="1:7" x14ac:dyDescent="0.2">
      <c r="A236" s="38"/>
      <c r="B236" s="32"/>
      <c r="C236" s="32"/>
      <c r="D236" s="32"/>
      <c r="E236" s="32"/>
      <c r="F236" s="32"/>
      <c r="G236" s="39"/>
    </row>
    <row r="237" spans="1:7" x14ac:dyDescent="0.2">
      <c r="A237" s="38"/>
      <c r="B237" s="32"/>
      <c r="C237" s="32"/>
      <c r="D237" s="32"/>
      <c r="E237" s="32"/>
      <c r="F237" s="32"/>
      <c r="G237" s="39"/>
    </row>
    <row r="238" spans="1:7" x14ac:dyDescent="0.2">
      <c r="A238" s="38"/>
      <c r="B238" s="32"/>
      <c r="C238" s="32"/>
      <c r="D238" s="32"/>
      <c r="E238" s="32"/>
      <c r="F238" s="32"/>
      <c r="G238" s="39"/>
    </row>
    <row r="239" spans="1:7" x14ac:dyDescent="0.2">
      <c r="A239" s="38"/>
      <c r="B239" s="32"/>
      <c r="C239" s="32"/>
      <c r="D239" s="32"/>
      <c r="E239" s="32"/>
      <c r="F239" s="32"/>
      <c r="G239" s="39"/>
    </row>
    <row r="240" spans="1:7" x14ac:dyDescent="0.2">
      <c r="A240" s="38"/>
      <c r="B240" s="32"/>
      <c r="C240" s="32"/>
      <c r="D240" s="32"/>
      <c r="E240" s="32"/>
      <c r="F240" s="32"/>
      <c r="G240" s="39"/>
    </row>
    <row r="241" spans="1:7" x14ac:dyDescent="0.2">
      <c r="A241" s="38"/>
      <c r="B241" s="32"/>
      <c r="C241" s="32"/>
      <c r="D241" s="32"/>
      <c r="E241" s="32"/>
      <c r="F241" s="32"/>
      <c r="G241" s="39"/>
    </row>
    <row r="242" spans="1:7" x14ac:dyDescent="0.2">
      <c r="A242" s="38"/>
      <c r="B242" s="32"/>
      <c r="C242" s="32"/>
      <c r="D242" s="32"/>
      <c r="E242" s="32"/>
      <c r="F242" s="32"/>
      <c r="G242" s="39"/>
    </row>
    <row r="243" spans="1:7" x14ac:dyDescent="0.2">
      <c r="A243" s="38"/>
      <c r="B243" s="32"/>
      <c r="C243" s="32"/>
      <c r="D243" s="32"/>
      <c r="E243" s="32"/>
      <c r="F243" s="32"/>
      <c r="G243" s="39"/>
    </row>
    <row r="244" spans="1:7" x14ac:dyDescent="0.2">
      <c r="A244" s="38"/>
      <c r="B244" s="32"/>
      <c r="C244" s="32"/>
      <c r="D244" s="32"/>
      <c r="E244" s="32"/>
      <c r="F244" s="32"/>
      <c r="G244" s="39"/>
    </row>
    <row r="245" spans="1:7" x14ac:dyDescent="0.2">
      <c r="A245" s="38"/>
      <c r="B245" s="32"/>
      <c r="C245" s="32"/>
      <c r="D245" s="32"/>
      <c r="E245" s="32"/>
      <c r="F245" s="32"/>
      <c r="G245" s="39"/>
    </row>
    <row r="246" spans="1:7" x14ac:dyDescent="0.2">
      <c r="A246" s="38"/>
      <c r="B246" s="32"/>
      <c r="C246" s="32"/>
      <c r="D246" s="32"/>
      <c r="E246" s="32"/>
      <c r="F246" s="32"/>
      <c r="G246" s="39"/>
    </row>
    <row r="247" spans="1:7" x14ac:dyDescent="0.2">
      <c r="A247" s="38"/>
      <c r="B247" s="32"/>
      <c r="C247" s="32"/>
      <c r="D247" s="32"/>
      <c r="E247" s="32"/>
      <c r="F247" s="32"/>
      <c r="G247" s="39"/>
    </row>
    <row r="248" spans="1:7" x14ac:dyDescent="0.2">
      <c r="A248" s="38"/>
      <c r="B248" s="32"/>
      <c r="C248" s="32"/>
      <c r="D248" s="32"/>
      <c r="E248" s="32"/>
      <c r="F248" s="32"/>
      <c r="G248" s="39"/>
    </row>
    <row r="249" spans="1:7" x14ac:dyDescent="0.2">
      <c r="A249" s="38"/>
      <c r="B249" s="32"/>
      <c r="C249" s="32"/>
      <c r="D249" s="32"/>
      <c r="E249" s="32"/>
      <c r="F249" s="32"/>
      <c r="G249" s="39"/>
    </row>
    <row r="250" spans="1:7" x14ac:dyDescent="0.2">
      <c r="A250" s="38"/>
      <c r="B250" s="32"/>
      <c r="C250" s="32"/>
      <c r="D250" s="32"/>
      <c r="E250" s="32"/>
      <c r="F250" s="32"/>
      <c r="G250" s="39"/>
    </row>
    <row r="251" spans="1:7" x14ac:dyDescent="0.2">
      <c r="A251" s="38"/>
      <c r="B251" s="32"/>
      <c r="C251" s="32"/>
      <c r="D251" s="32"/>
      <c r="E251" s="32"/>
      <c r="F251" s="32"/>
      <c r="G251" s="39"/>
    </row>
    <row r="252" spans="1:7" x14ac:dyDescent="0.2">
      <c r="A252" s="38"/>
      <c r="B252" s="32"/>
      <c r="C252" s="32"/>
      <c r="D252" s="32"/>
      <c r="E252" s="32"/>
      <c r="F252" s="32"/>
      <c r="G252" s="39"/>
    </row>
    <row r="253" spans="1:7" x14ac:dyDescent="0.2">
      <c r="A253" s="38"/>
      <c r="B253" s="32"/>
      <c r="C253" s="32"/>
      <c r="D253" s="32"/>
      <c r="E253" s="32"/>
      <c r="F253" s="32"/>
      <c r="G253" s="39"/>
    </row>
    <row r="254" spans="1:7" x14ac:dyDescent="0.2">
      <c r="A254" s="38"/>
      <c r="B254" s="32"/>
      <c r="C254" s="32"/>
      <c r="D254" s="32"/>
      <c r="E254" s="32"/>
      <c r="F254" s="32"/>
      <c r="G254" s="39"/>
    </row>
    <row r="255" spans="1:7" x14ac:dyDescent="0.2">
      <c r="A255" s="38"/>
      <c r="B255" s="32"/>
      <c r="C255" s="32"/>
      <c r="D255" s="32"/>
      <c r="E255" s="32"/>
      <c r="F255" s="32"/>
      <c r="G255" s="39"/>
    </row>
    <row r="256" spans="1:7" x14ac:dyDescent="0.2">
      <c r="A256" s="38"/>
      <c r="B256" s="32"/>
      <c r="C256" s="32"/>
      <c r="D256" s="32"/>
      <c r="E256" s="32"/>
      <c r="F256" s="32"/>
      <c r="G256" s="39"/>
    </row>
    <row r="257" spans="1:7" x14ac:dyDescent="0.2">
      <c r="A257" s="38"/>
      <c r="B257" s="32"/>
      <c r="C257" s="32"/>
      <c r="D257" s="32"/>
      <c r="E257" s="32"/>
      <c r="F257" s="32"/>
      <c r="G257" s="39"/>
    </row>
    <row r="258" spans="1:7" x14ac:dyDescent="0.2">
      <c r="A258" s="38"/>
      <c r="B258" s="32"/>
      <c r="C258" s="32"/>
      <c r="D258" s="32"/>
      <c r="E258" s="32"/>
      <c r="F258" s="32"/>
      <c r="G258" s="39"/>
    </row>
    <row r="259" spans="1:7" x14ac:dyDescent="0.2">
      <c r="A259" s="38"/>
      <c r="B259" s="32"/>
      <c r="C259" s="32"/>
      <c r="D259" s="32"/>
      <c r="E259" s="32"/>
      <c r="F259" s="32"/>
      <c r="G259" s="39"/>
    </row>
    <row r="260" spans="1:7" x14ac:dyDescent="0.2">
      <c r="A260" s="38"/>
      <c r="B260" s="32"/>
      <c r="C260" s="32"/>
      <c r="D260" s="32"/>
      <c r="E260" s="32"/>
      <c r="F260" s="32"/>
      <c r="G260" s="39"/>
    </row>
    <row r="261" spans="1:7" x14ac:dyDescent="0.2">
      <c r="A261" s="38"/>
      <c r="B261" s="32"/>
      <c r="C261" s="32"/>
      <c r="D261" s="32"/>
      <c r="E261" s="32"/>
      <c r="F261" s="32"/>
      <c r="G261" s="39"/>
    </row>
    <row r="262" spans="1:7" x14ac:dyDescent="0.2">
      <c r="A262" s="38"/>
      <c r="B262" s="32"/>
      <c r="C262" s="32"/>
      <c r="D262" s="32"/>
      <c r="E262" s="32"/>
      <c r="F262" s="32"/>
      <c r="G262" s="39"/>
    </row>
    <row r="263" spans="1:7" x14ac:dyDescent="0.2">
      <c r="A263" s="38"/>
      <c r="B263" s="32"/>
      <c r="C263" s="32"/>
      <c r="D263" s="32"/>
      <c r="E263" s="32"/>
      <c r="F263" s="32"/>
      <c r="G263" s="39"/>
    </row>
    <row r="264" spans="1:7" x14ac:dyDescent="0.2">
      <c r="A264" s="38"/>
      <c r="B264" s="32"/>
      <c r="C264" s="32"/>
      <c r="D264" s="32"/>
      <c r="E264" s="32"/>
      <c r="F264" s="32"/>
      <c r="G264" s="39"/>
    </row>
    <row r="265" spans="1:7" x14ac:dyDescent="0.2">
      <c r="A265" s="38"/>
      <c r="B265" s="32"/>
      <c r="C265" s="32"/>
      <c r="D265" s="32"/>
      <c r="E265" s="32"/>
      <c r="F265" s="32"/>
      <c r="G265" s="39"/>
    </row>
    <row r="266" spans="1:7" x14ac:dyDescent="0.2">
      <c r="A266" s="38"/>
      <c r="B266" s="32"/>
      <c r="C266" s="32"/>
      <c r="D266" s="32"/>
      <c r="E266" s="32"/>
      <c r="F266" s="32"/>
      <c r="G266" s="39"/>
    </row>
    <row r="267" spans="1:7" x14ac:dyDescent="0.2">
      <c r="A267" s="38"/>
      <c r="B267" s="32"/>
      <c r="C267" s="32"/>
      <c r="D267" s="32"/>
      <c r="E267" s="32"/>
      <c r="F267" s="32"/>
      <c r="G267" s="39"/>
    </row>
    <row r="268" spans="1:7" x14ac:dyDescent="0.2">
      <c r="A268" s="38"/>
      <c r="B268" s="32"/>
      <c r="C268" s="32"/>
      <c r="D268" s="32"/>
      <c r="E268" s="32"/>
      <c r="F268" s="32"/>
      <c r="G268" s="39"/>
    </row>
    <row r="269" spans="1:7" x14ac:dyDescent="0.2">
      <c r="A269" s="38"/>
      <c r="B269" s="32"/>
      <c r="C269" s="32"/>
      <c r="D269" s="32"/>
      <c r="E269" s="32"/>
      <c r="F269" s="32"/>
      <c r="G269" s="39"/>
    </row>
    <row r="270" spans="1:7" x14ac:dyDescent="0.2">
      <c r="A270" s="38"/>
      <c r="B270" s="32"/>
      <c r="C270" s="32"/>
      <c r="D270" s="32"/>
      <c r="E270" s="32"/>
      <c r="F270" s="32"/>
      <c r="G270" s="39"/>
    </row>
    <row r="271" spans="1:7" x14ac:dyDescent="0.2">
      <c r="A271" s="38"/>
      <c r="B271" s="32"/>
      <c r="C271" s="32"/>
      <c r="D271" s="32"/>
      <c r="E271" s="32"/>
      <c r="F271" s="32"/>
      <c r="G271" s="39"/>
    </row>
    <row r="272" spans="1:7" x14ac:dyDescent="0.2">
      <c r="A272" s="38"/>
      <c r="B272" s="32"/>
      <c r="C272" s="32"/>
      <c r="D272" s="32"/>
      <c r="E272" s="32"/>
      <c r="F272" s="32"/>
      <c r="G272" s="39"/>
    </row>
    <row r="273" spans="1:7" x14ac:dyDescent="0.2">
      <c r="A273" s="38"/>
      <c r="B273" s="32"/>
      <c r="C273" s="32"/>
      <c r="D273" s="32"/>
      <c r="E273" s="32"/>
      <c r="F273" s="32"/>
      <c r="G273" s="39"/>
    </row>
    <row r="274" spans="1:7" x14ac:dyDescent="0.2">
      <c r="A274" s="38"/>
      <c r="B274" s="32"/>
      <c r="C274" s="32"/>
      <c r="D274" s="32"/>
      <c r="E274" s="32"/>
      <c r="F274" s="32"/>
      <c r="G274" s="39"/>
    </row>
    <row r="275" spans="1:7" x14ac:dyDescent="0.2">
      <c r="A275" s="38"/>
      <c r="B275" s="32"/>
      <c r="C275" s="32"/>
      <c r="D275" s="32"/>
      <c r="E275" s="32"/>
      <c r="F275" s="32"/>
      <c r="G275" s="39"/>
    </row>
    <row r="276" spans="1:7" x14ac:dyDescent="0.2">
      <c r="A276" s="38"/>
      <c r="B276" s="32"/>
      <c r="C276" s="32"/>
      <c r="D276" s="32"/>
      <c r="E276" s="32"/>
      <c r="F276" s="32"/>
      <c r="G276" s="39"/>
    </row>
    <row r="277" spans="1:7" x14ac:dyDescent="0.2">
      <c r="A277" s="38"/>
      <c r="B277" s="32"/>
      <c r="C277" s="32"/>
      <c r="D277" s="32"/>
      <c r="E277" s="32"/>
      <c r="F277" s="32"/>
      <c r="G277" s="39"/>
    </row>
    <row r="278" spans="1:7" x14ac:dyDescent="0.2">
      <c r="A278" s="38"/>
      <c r="B278" s="32"/>
      <c r="C278" s="32"/>
      <c r="D278" s="32"/>
      <c r="E278" s="32"/>
      <c r="F278" s="32"/>
      <c r="G278" s="39"/>
    </row>
    <row r="279" spans="1:7" x14ac:dyDescent="0.2">
      <c r="A279" s="38"/>
      <c r="B279" s="32"/>
      <c r="C279" s="32"/>
      <c r="D279" s="32"/>
      <c r="E279" s="32"/>
      <c r="F279" s="32"/>
      <c r="G279" s="39"/>
    </row>
    <row r="280" spans="1:7" x14ac:dyDescent="0.2">
      <c r="A280" s="38"/>
      <c r="B280" s="32"/>
      <c r="C280" s="32"/>
      <c r="D280" s="32"/>
      <c r="E280" s="32"/>
      <c r="F280" s="32"/>
      <c r="G280" s="39"/>
    </row>
    <row r="281" spans="1:7" x14ac:dyDescent="0.2">
      <c r="A281" s="38"/>
      <c r="B281" s="32"/>
      <c r="C281" s="32"/>
      <c r="D281" s="32"/>
      <c r="E281" s="32"/>
      <c r="F281" s="32"/>
      <c r="G281" s="39"/>
    </row>
    <row r="282" spans="1:7" x14ac:dyDescent="0.2">
      <c r="A282" s="38"/>
      <c r="B282" s="32"/>
      <c r="C282" s="32"/>
      <c r="D282" s="32"/>
      <c r="E282" s="32"/>
      <c r="F282" s="32"/>
      <c r="G282" s="39"/>
    </row>
    <row r="283" spans="1:7" x14ac:dyDescent="0.2">
      <c r="A283" s="38"/>
      <c r="B283" s="32"/>
      <c r="C283" s="32"/>
      <c r="D283" s="32"/>
      <c r="E283" s="32"/>
      <c r="F283" s="32"/>
      <c r="G283" s="39"/>
    </row>
    <row r="284" spans="1:7" x14ac:dyDescent="0.2">
      <c r="A284" s="38"/>
      <c r="B284" s="32"/>
      <c r="C284" s="32"/>
      <c r="D284" s="32"/>
      <c r="E284" s="32"/>
      <c r="F284" s="32"/>
      <c r="G284" s="39"/>
    </row>
    <row r="285" spans="1:7" x14ac:dyDescent="0.2">
      <c r="A285" s="38"/>
      <c r="B285" s="32"/>
      <c r="C285" s="32"/>
      <c r="D285" s="32"/>
      <c r="E285" s="32"/>
      <c r="F285" s="32"/>
      <c r="G285" s="39"/>
    </row>
    <row r="286" spans="1:7" x14ac:dyDescent="0.2">
      <c r="A286" s="38"/>
      <c r="B286" s="32"/>
      <c r="C286" s="32"/>
      <c r="D286" s="32"/>
      <c r="E286" s="32"/>
      <c r="F286" s="32"/>
      <c r="G286" s="39"/>
    </row>
    <row r="287" spans="1:7" x14ac:dyDescent="0.2">
      <c r="A287" s="38"/>
      <c r="B287" s="32"/>
      <c r="C287" s="32"/>
      <c r="D287" s="32"/>
      <c r="E287" s="32"/>
      <c r="F287" s="32"/>
      <c r="G287" s="39"/>
    </row>
    <row r="288" spans="1:7" x14ac:dyDescent="0.2">
      <c r="A288" s="38"/>
      <c r="B288" s="32"/>
      <c r="C288" s="32"/>
      <c r="D288" s="32"/>
      <c r="E288" s="32"/>
      <c r="F288" s="32"/>
      <c r="G288" s="39"/>
    </row>
    <row r="289" spans="1:7" x14ac:dyDescent="0.2">
      <c r="A289" s="38"/>
      <c r="B289" s="32"/>
      <c r="C289" s="32"/>
      <c r="D289" s="32"/>
      <c r="E289" s="32"/>
      <c r="F289" s="32"/>
      <c r="G289" s="39"/>
    </row>
    <row r="290" spans="1:7" x14ac:dyDescent="0.2">
      <c r="A290" s="38"/>
      <c r="B290" s="32"/>
      <c r="C290" s="32"/>
      <c r="D290" s="32"/>
      <c r="E290" s="32"/>
      <c r="F290" s="32"/>
      <c r="G290" s="39"/>
    </row>
    <row r="291" spans="1:7" x14ac:dyDescent="0.2">
      <c r="A291" s="38"/>
      <c r="B291" s="32"/>
      <c r="C291" s="32"/>
      <c r="D291" s="32"/>
      <c r="E291" s="32"/>
      <c r="F291" s="32"/>
      <c r="G291" s="39"/>
    </row>
    <row r="292" spans="1:7" x14ac:dyDescent="0.2">
      <c r="A292" s="38"/>
      <c r="B292" s="32"/>
      <c r="C292" s="32"/>
      <c r="D292" s="32"/>
      <c r="E292" s="32"/>
      <c r="F292" s="32"/>
      <c r="G292" s="39"/>
    </row>
    <row r="293" spans="1:7" x14ac:dyDescent="0.2">
      <c r="A293" s="38"/>
      <c r="B293" s="32"/>
      <c r="C293" s="32"/>
      <c r="D293" s="32"/>
      <c r="E293" s="32"/>
      <c r="F293" s="32"/>
      <c r="G293" s="39"/>
    </row>
    <row r="294" spans="1:7" x14ac:dyDescent="0.2">
      <c r="A294" s="38"/>
      <c r="B294" s="32"/>
      <c r="C294" s="32"/>
      <c r="D294" s="32"/>
      <c r="E294" s="32"/>
      <c r="F294" s="32"/>
      <c r="G294" s="39"/>
    </row>
    <row r="295" spans="1:7" x14ac:dyDescent="0.2">
      <c r="A295" s="38"/>
      <c r="B295" s="32"/>
      <c r="C295" s="32"/>
      <c r="D295" s="32"/>
      <c r="E295" s="32"/>
      <c r="F295" s="32"/>
      <c r="G295" s="39"/>
    </row>
    <row r="296" spans="1:7" x14ac:dyDescent="0.2">
      <c r="A296" s="38"/>
      <c r="B296" s="32"/>
      <c r="C296" s="32"/>
      <c r="D296" s="32"/>
      <c r="E296" s="32"/>
      <c r="F296" s="32"/>
      <c r="G296" s="39"/>
    </row>
    <row r="297" spans="1:7" x14ac:dyDescent="0.2">
      <c r="A297" s="38"/>
      <c r="B297" s="32"/>
      <c r="C297" s="32"/>
      <c r="D297" s="32"/>
      <c r="E297" s="32"/>
      <c r="F297" s="32"/>
      <c r="G297" s="39"/>
    </row>
    <row r="298" spans="1:7" x14ac:dyDescent="0.2">
      <c r="A298" s="38"/>
      <c r="B298" s="32"/>
      <c r="C298" s="32"/>
      <c r="D298" s="32"/>
      <c r="E298" s="32"/>
      <c r="F298" s="32"/>
      <c r="G298" s="39"/>
    </row>
    <row r="299" spans="1:7" x14ac:dyDescent="0.2">
      <c r="A299" s="38"/>
      <c r="B299" s="32"/>
      <c r="C299" s="32"/>
      <c r="D299" s="32"/>
      <c r="E299" s="32"/>
      <c r="F299" s="32"/>
      <c r="G299" s="39"/>
    </row>
    <row r="300" spans="1:7" x14ac:dyDescent="0.2">
      <c r="A300" s="38"/>
      <c r="B300" s="32"/>
      <c r="C300" s="32"/>
      <c r="D300" s="32"/>
      <c r="E300" s="32"/>
      <c r="F300" s="32"/>
      <c r="G300" s="39"/>
    </row>
    <row r="301" spans="1:7" x14ac:dyDescent="0.2">
      <c r="A301" s="38"/>
      <c r="B301" s="32"/>
      <c r="C301" s="32"/>
      <c r="D301" s="32"/>
      <c r="E301" s="32"/>
      <c r="F301" s="32"/>
      <c r="G301" s="39"/>
    </row>
    <row r="302" spans="1:7" x14ac:dyDescent="0.2">
      <c r="A302" s="38"/>
      <c r="B302" s="32"/>
      <c r="C302" s="32"/>
      <c r="D302" s="32"/>
      <c r="E302" s="32"/>
      <c r="F302" s="32"/>
      <c r="G302" s="39"/>
    </row>
    <row r="303" spans="1:7" x14ac:dyDescent="0.2">
      <c r="A303" s="38"/>
      <c r="B303" s="32"/>
      <c r="C303" s="32"/>
      <c r="D303" s="32"/>
      <c r="E303" s="32"/>
      <c r="F303" s="32"/>
      <c r="G303" s="39"/>
    </row>
    <row r="304" spans="1:7" x14ac:dyDescent="0.2">
      <c r="A304" s="38"/>
      <c r="B304" s="32"/>
      <c r="C304" s="32"/>
      <c r="D304" s="32"/>
      <c r="E304" s="32"/>
      <c r="F304" s="32"/>
      <c r="G304" s="39"/>
    </row>
    <row r="305" spans="1:7" x14ac:dyDescent="0.2">
      <c r="A305" s="38"/>
      <c r="B305" s="32"/>
      <c r="C305" s="32"/>
      <c r="D305" s="32"/>
      <c r="E305" s="32"/>
      <c r="F305" s="32"/>
      <c r="G305" s="39"/>
    </row>
    <row r="306" spans="1:7" x14ac:dyDescent="0.2">
      <c r="A306" s="38"/>
      <c r="B306" s="32"/>
      <c r="C306" s="32"/>
      <c r="D306" s="32"/>
      <c r="E306" s="32"/>
      <c r="F306" s="32"/>
      <c r="G306" s="39"/>
    </row>
    <row r="307" spans="1:7" x14ac:dyDescent="0.2">
      <c r="A307" s="38"/>
      <c r="B307" s="32"/>
      <c r="C307" s="32"/>
      <c r="D307" s="32"/>
      <c r="E307" s="32"/>
      <c r="F307" s="32"/>
      <c r="G307" s="39"/>
    </row>
    <row r="308" spans="1:7" x14ac:dyDescent="0.2">
      <c r="A308" s="38"/>
      <c r="B308" s="32"/>
      <c r="C308" s="32"/>
      <c r="D308" s="32"/>
      <c r="E308" s="32"/>
      <c r="F308" s="32"/>
      <c r="G308" s="39"/>
    </row>
    <row r="309" spans="1:7" x14ac:dyDescent="0.2">
      <c r="A309" s="38"/>
      <c r="B309" s="32"/>
      <c r="C309" s="32"/>
      <c r="D309" s="32"/>
      <c r="E309" s="32"/>
      <c r="F309" s="32"/>
      <c r="G309" s="39"/>
    </row>
    <row r="310" spans="1:7" x14ac:dyDescent="0.2">
      <c r="A310" s="38"/>
      <c r="B310" s="32"/>
      <c r="C310" s="32"/>
      <c r="D310" s="32"/>
      <c r="E310" s="32"/>
      <c r="F310" s="32"/>
      <c r="G310" s="39"/>
    </row>
    <row r="311" spans="1:7" x14ac:dyDescent="0.2">
      <c r="A311" s="38"/>
      <c r="B311" s="32"/>
      <c r="C311" s="32"/>
      <c r="D311" s="32"/>
      <c r="E311" s="32"/>
      <c r="F311" s="32"/>
      <c r="G311" s="39"/>
    </row>
    <row r="312" spans="1:7" x14ac:dyDescent="0.2">
      <c r="A312" s="38"/>
      <c r="B312" s="32"/>
      <c r="C312" s="32"/>
      <c r="D312" s="32"/>
      <c r="E312" s="32"/>
      <c r="F312" s="32"/>
      <c r="G312" s="39"/>
    </row>
    <row r="313" spans="1:7" x14ac:dyDescent="0.2">
      <c r="A313" s="38"/>
      <c r="B313" s="32"/>
      <c r="C313" s="32"/>
      <c r="D313" s="32"/>
      <c r="E313" s="32"/>
      <c r="F313" s="32"/>
      <c r="G313" s="39"/>
    </row>
    <row r="314" spans="1:7" x14ac:dyDescent="0.2">
      <c r="A314" s="38"/>
      <c r="B314" s="32"/>
      <c r="C314" s="32"/>
      <c r="D314" s="32"/>
      <c r="E314" s="32"/>
      <c r="F314" s="32"/>
      <c r="G314" s="39"/>
    </row>
    <row r="315" spans="1:7" x14ac:dyDescent="0.2">
      <c r="A315" s="38"/>
      <c r="B315" s="32"/>
      <c r="C315" s="32"/>
      <c r="D315" s="32"/>
      <c r="E315" s="32"/>
      <c r="F315" s="32"/>
      <c r="G315" s="39"/>
    </row>
    <row r="316" spans="1:7" x14ac:dyDescent="0.2">
      <c r="A316" s="38"/>
      <c r="B316" s="32"/>
      <c r="C316" s="32"/>
      <c r="D316" s="32"/>
      <c r="E316" s="32"/>
      <c r="F316" s="32"/>
      <c r="G316" s="39"/>
    </row>
    <row r="317" spans="1:7" x14ac:dyDescent="0.2">
      <c r="A317" s="38"/>
      <c r="B317" s="32"/>
      <c r="C317" s="32"/>
      <c r="D317" s="32"/>
      <c r="E317" s="32"/>
      <c r="F317" s="32"/>
      <c r="G317" s="39"/>
    </row>
    <row r="318" spans="1:7" x14ac:dyDescent="0.2">
      <c r="A318" s="38"/>
      <c r="B318" s="32"/>
      <c r="C318" s="32"/>
      <c r="D318" s="32"/>
      <c r="E318" s="32"/>
      <c r="F318" s="32"/>
      <c r="G318" s="39"/>
    </row>
    <row r="319" spans="1:7" x14ac:dyDescent="0.2">
      <c r="A319" s="38"/>
      <c r="B319" s="32"/>
      <c r="C319" s="32"/>
      <c r="D319" s="32"/>
      <c r="E319" s="32"/>
      <c r="F319" s="32"/>
      <c r="G319" s="39"/>
    </row>
    <row r="320" spans="1:7" x14ac:dyDescent="0.2">
      <c r="A320" s="38"/>
      <c r="B320" s="32"/>
      <c r="C320" s="32"/>
      <c r="D320" s="32"/>
      <c r="E320" s="32"/>
      <c r="F320" s="32"/>
      <c r="G320" s="39"/>
    </row>
    <row r="321" spans="1:7" x14ac:dyDescent="0.2">
      <c r="A321" s="38"/>
      <c r="B321" s="32"/>
      <c r="C321" s="32"/>
      <c r="D321" s="32"/>
      <c r="E321" s="32"/>
      <c r="F321" s="32"/>
      <c r="G321" s="39"/>
    </row>
    <row r="322" spans="1:7" x14ac:dyDescent="0.2">
      <c r="A322" s="38"/>
      <c r="B322" s="32"/>
      <c r="C322" s="32"/>
      <c r="D322" s="32"/>
      <c r="E322" s="32"/>
      <c r="F322" s="32"/>
      <c r="G322" s="39"/>
    </row>
    <row r="323" spans="1:7" x14ac:dyDescent="0.2">
      <c r="A323" s="38"/>
      <c r="B323" s="32"/>
      <c r="C323" s="32"/>
      <c r="D323" s="32"/>
      <c r="E323" s="32"/>
      <c r="F323" s="32"/>
      <c r="G323" s="39"/>
    </row>
    <row r="324" spans="1:7" x14ac:dyDescent="0.2">
      <c r="A324" s="38"/>
      <c r="B324" s="32"/>
      <c r="C324" s="32"/>
      <c r="D324" s="32"/>
      <c r="E324" s="32"/>
      <c r="F324" s="32"/>
      <c r="G324" s="39"/>
    </row>
    <row r="325" spans="1:7" x14ac:dyDescent="0.2">
      <c r="A325" s="38"/>
      <c r="B325" s="32"/>
      <c r="C325" s="32"/>
      <c r="D325" s="32"/>
      <c r="E325" s="32"/>
      <c r="F325" s="32"/>
      <c r="G325" s="39"/>
    </row>
    <row r="326" spans="1:7" x14ac:dyDescent="0.2">
      <c r="A326" s="38"/>
      <c r="B326" s="32"/>
      <c r="C326" s="32"/>
      <c r="D326" s="32"/>
      <c r="E326" s="32"/>
      <c r="F326" s="32"/>
      <c r="G326" s="39"/>
    </row>
    <row r="327" spans="1:7" x14ac:dyDescent="0.2">
      <c r="A327" s="38"/>
      <c r="B327" s="32"/>
      <c r="C327" s="32"/>
      <c r="D327" s="32"/>
      <c r="E327" s="32"/>
      <c r="F327" s="32"/>
      <c r="G327" s="39"/>
    </row>
    <row r="328" spans="1:7" x14ac:dyDescent="0.2">
      <c r="A328" s="38"/>
      <c r="B328" s="32"/>
      <c r="C328" s="32"/>
      <c r="D328" s="32"/>
      <c r="E328" s="32"/>
      <c r="F328" s="32"/>
      <c r="G328" s="39"/>
    </row>
    <row r="329" spans="1:7" x14ac:dyDescent="0.2">
      <c r="A329" s="38"/>
      <c r="B329" s="32"/>
      <c r="C329" s="32"/>
      <c r="D329" s="32"/>
      <c r="E329" s="32"/>
      <c r="F329" s="32"/>
      <c r="G329" s="39"/>
    </row>
    <row r="330" spans="1:7" x14ac:dyDescent="0.2">
      <c r="A330" s="38"/>
      <c r="B330" s="32"/>
      <c r="C330" s="32"/>
      <c r="D330" s="32"/>
      <c r="E330" s="32"/>
      <c r="F330" s="32"/>
      <c r="G330" s="39"/>
    </row>
    <row r="331" spans="1:7" x14ac:dyDescent="0.2">
      <c r="A331" s="38"/>
      <c r="B331" s="32"/>
      <c r="C331" s="32"/>
      <c r="D331" s="32"/>
      <c r="E331" s="32"/>
      <c r="F331" s="32"/>
      <c r="G331" s="39"/>
    </row>
    <row r="332" spans="1:7" x14ac:dyDescent="0.2">
      <c r="A332" s="38"/>
      <c r="B332" s="32"/>
      <c r="C332" s="32"/>
      <c r="D332" s="32"/>
      <c r="E332" s="32"/>
      <c r="F332" s="32"/>
      <c r="G332" s="39"/>
    </row>
    <row r="333" spans="1:7" x14ac:dyDescent="0.2">
      <c r="A333" s="38"/>
      <c r="B333" s="32"/>
      <c r="C333" s="32"/>
      <c r="D333" s="32"/>
      <c r="E333" s="32"/>
      <c r="F333" s="32"/>
      <c r="G333" s="39"/>
    </row>
    <row r="334" spans="1:7" x14ac:dyDescent="0.2">
      <c r="A334" s="38"/>
      <c r="B334" s="32"/>
      <c r="C334" s="32"/>
      <c r="D334" s="32"/>
      <c r="E334" s="32"/>
      <c r="F334" s="32"/>
      <c r="G334" s="39"/>
    </row>
    <row r="335" spans="1:7" x14ac:dyDescent="0.2">
      <c r="A335" s="38"/>
      <c r="B335" s="32"/>
      <c r="C335" s="32"/>
      <c r="D335" s="32"/>
      <c r="E335" s="32"/>
      <c r="F335" s="32"/>
      <c r="G335" s="39"/>
    </row>
    <row r="336" spans="1:7" x14ac:dyDescent="0.2">
      <c r="A336" s="38"/>
      <c r="B336" s="32"/>
      <c r="C336" s="32"/>
      <c r="D336" s="32"/>
      <c r="E336" s="32"/>
      <c r="F336" s="32"/>
      <c r="G336" s="39"/>
    </row>
    <row r="337" spans="1:7" x14ac:dyDescent="0.2">
      <c r="A337" s="38"/>
      <c r="B337" s="32"/>
      <c r="C337" s="32"/>
      <c r="D337" s="32"/>
      <c r="E337" s="32"/>
      <c r="F337" s="32"/>
      <c r="G337" s="39"/>
    </row>
    <row r="338" spans="1:7" x14ac:dyDescent="0.2">
      <c r="A338" s="38"/>
      <c r="B338" s="32"/>
      <c r="C338" s="32"/>
      <c r="D338" s="32"/>
      <c r="E338" s="32"/>
      <c r="F338" s="32"/>
      <c r="G338" s="39"/>
    </row>
    <row r="339" spans="1:7" x14ac:dyDescent="0.2">
      <c r="A339" s="38"/>
      <c r="B339" s="32"/>
      <c r="C339" s="32"/>
      <c r="D339" s="32"/>
      <c r="E339" s="32"/>
      <c r="F339" s="32"/>
      <c r="G339" s="39"/>
    </row>
    <row r="340" spans="1:7" x14ac:dyDescent="0.2">
      <c r="A340" s="38"/>
      <c r="B340" s="32"/>
      <c r="C340" s="32"/>
      <c r="D340" s="32"/>
      <c r="E340" s="32"/>
      <c r="F340" s="32"/>
      <c r="G340" s="39"/>
    </row>
    <row r="341" spans="1:7" x14ac:dyDescent="0.2">
      <c r="A341" s="38"/>
      <c r="B341" s="32"/>
      <c r="C341" s="32"/>
      <c r="D341" s="32"/>
      <c r="E341" s="32"/>
      <c r="F341" s="32"/>
      <c r="G341" s="39"/>
    </row>
    <row r="342" spans="1:7" x14ac:dyDescent="0.2">
      <c r="A342" s="38"/>
      <c r="B342" s="32"/>
      <c r="C342" s="32"/>
      <c r="D342" s="32"/>
      <c r="E342" s="32"/>
      <c r="F342" s="32"/>
      <c r="G342" s="39"/>
    </row>
    <row r="343" spans="1:7" x14ac:dyDescent="0.2">
      <c r="A343" s="38"/>
      <c r="B343" s="32"/>
      <c r="C343" s="32"/>
      <c r="D343" s="32"/>
      <c r="E343" s="32"/>
      <c r="F343" s="32"/>
      <c r="G343" s="39"/>
    </row>
    <row r="344" spans="1:7" x14ac:dyDescent="0.2">
      <c r="A344" s="38"/>
      <c r="B344" s="32"/>
      <c r="C344" s="32"/>
      <c r="D344" s="32"/>
      <c r="E344" s="32"/>
      <c r="F344" s="32"/>
      <c r="G344" s="39"/>
    </row>
    <row r="345" spans="1:7" x14ac:dyDescent="0.2">
      <c r="A345" s="38"/>
      <c r="B345" s="32"/>
      <c r="C345" s="32"/>
      <c r="D345" s="32"/>
      <c r="E345" s="32"/>
      <c r="F345" s="32"/>
      <c r="G345" s="39"/>
    </row>
    <row r="346" spans="1:7" x14ac:dyDescent="0.2">
      <c r="A346" s="38"/>
      <c r="B346" s="32"/>
      <c r="C346" s="32"/>
      <c r="D346" s="32"/>
      <c r="E346" s="32"/>
      <c r="F346" s="32"/>
      <c r="G346" s="39"/>
    </row>
    <row r="347" spans="1:7" x14ac:dyDescent="0.2">
      <c r="A347" s="38"/>
      <c r="B347" s="32"/>
      <c r="C347" s="32"/>
      <c r="D347" s="32"/>
      <c r="E347" s="32"/>
      <c r="F347" s="32"/>
      <c r="G347" s="39"/>
    </row>
    <row r="348" spans="1:7" x14ac:dyDescent="0.2">
      <c r="A348" s="38"/>
      <c r="B348" s="32"/>
      <c r="C348" s="32"/>
      <c r="D348" s="32"/>
      <c r="E348" s="32"/>
      <c r="F348" s="32"/>
      <c r="G348" s="39"/>
    </row>
    <row r="349" spans="1:7" x14ac:dyDescent="0.2">
      <c r="A349" s="38"/>
      <c r="B349" s="32"/>
      <c r="C349" s="32"/>
      <c r="D349" s="32"/>
      <c r="E349" s="32"/>
      <c r="F349" s="32"/>
      <c r="G349" s="39"/>
    </row>
    <row r="350" spans="1:7" x14ac:dyDescent="0.2">
      <c r="A350" s="38"/>
      <c r="B350" s="32"/>
      <c r="C350" s="32"/>
      <c r="D350" s="32"/>
      <c r="E350" s="32"/>
      <c r="F350" s="32"/>
      <c r="G350" s="39"/>
    </row>
    <row r="351" spans="1:7" x14ac:dyDescent="0.2">
      <c r="A351" s="38"/>
      <c r="B351" s="32"/>
      <c r="C351" s="32"/>
      <c r="D351" s="32"/>
      <c r="E351" s="32"/>
      <c r="F351" s="32"/>
      <c r="G351" s="39"/>
    </row>
    <row r="352" spans="1:7" x14ac:dyDescent="0.2">
      <c r="A352" s="38"/>
      <c r="B352" s="32"/>
      <c r="C352" s="32"/>
      <c r="D352" s="32"/>
      <c r="E352" s="32"/>
      <c r="F352" s="32"/>
      <c r="G352" s="39"/>
    </row>
    <row r="353" spans="1:7" x14ac:dyDescent="0.2">
      <c r="A353" s="38"/>
      <c r="B353" s="32"/>
      <c r="C353" s="32"/>
      <c r="D353" s="32"/>
      <c r="E353" s="32"/>
      <c r="F353" s="32"/>
      <c r="G353" s="39"/>
    </row>
    <row r="354" spans="1:7" x14ac:dyDescent="0.2">
      <c r="A354" s="38"/>
      <c r="B354" s="32"/>
      <c r="C354" s="32"/>
      <c r="D354" s="32"/>
      <c r="E354" s="32"/>
      <c r="F354" s="32"/>
      <c r="G354" s="39"/>
    </row>
    <row r="355" spans="1:7" x14ac:dyDescent="0.2">
      <c r="A355" s="38"/>
      <c r="B355" s="32"/>
      <c r="C355" s="32"/>
      <c r="D355" s="32"/>
      <c r="E355" s="32"/>
      <c r="F355" s="32"/>
      <c r="G355" s="39"/>
    </row>
    <row r="356" spans="1:7" x14ac:dyDescent="0.2">
      <c r="A356" s="38"/>
      <c r="B356" s="32"/>
      <c r="C356" s="32"/>
      <c r="D356" s="32"/>
      <c r="E356" s="32"/>
      <c r="F356" s="32"/>
      <c r="G356" s="39"/>
    </row>
    <row r="357" spans="1:7" x14ac:dyDescent="0.2">
      <c r="A357" s="38"/>
      <c r="B357" s="32"/>
      <c r="C357" s="32"/>
      <c r="D357" s="32"/>
      <c r="E357" s="32"/>
      <c r="F357" s="32"/>
      <c r="G357" s="39"/>
    </row>
    <row r="358" spans="1:7" x14ac:dyDescent="0.2">
      <c r="A358" s="38"/>
      <c r="B358" s="32"/>
      <c r="C358" s="32"/>
      <c r="D358" s="32"/>
      <c r="E358" s="32"/>
      <c r="F358" s="32"/>
      <c r="G358" s="39"/>
    </row>
    <row r="359" spans="1:7" x14ac:dyDescent="0.2">
      <c r="A359" s="38"/>
      <c r="B359" s="32"/>
      <c r="C359" s="32"/>
      <c r="D359" s="32"/>
      <c r="E359" s="32"/>
      <c r="F359" s="32"/>
      <c r="G359" s="39"/>
    </row>
    <row r="360" spans="1:7" x14ac:dyDescent="0.2">
      <c r="A360" s="38"/>
      <c r="B360" s="32"/>
      <c r="C360" s="32"/>
      <c r="D360" s="32"/>
      <c r="E360" s="32"/>
      <c r="F360" s="32"/>
      <c r="G360" s="39"/>
    </row>
    <row r="361" spans="1:7" x14ac:dyDescent="0.2">
      <c r="A361" s="38"/>
      <c r="B361" s="32"/>
      <c r="C361" s="32"/>
      <c r="D361" s="32"/>
      <c r="E361" s="32"/>
      <c r="F361" s="32"/>
      <c r="G361" s="39"/>
    </row>
    <row r="362" spans="1:7" x14ac:dyDescent="0.2">
      <c r="A362" s="38"/>
      <c r="B362" s="32"/>
      <c r="C362" s="32"/>
      <c r="D362" s="32"/>
      <c r="E362" s="32"/>
      <c r="F362" s="32"/>
      <c r="G362" s="39"/>
    </row>
    <row r="363" spans="1:7" x14ac:dyDescent="0.2">
      <c r="A363" s="38"/>
      <c r="B363" s="32"/>
      <c r="C363" s="32"/>
      <c r="D363" s="32"/>
      <c r="E363" s="32"/>
      <c r="F363" s="32"/>
      <c r="G363" s="39"/>
    </row>
    <row r="364" spans="1:7" x14ac:dyDescent="0.2">
      <c r="A364" s="38"/>
      <c r="B364" s="32"/>
      <c r="C364" s="32"/>
      <c r="D364" s="32"/>
      <c r="E364" s="32"/>
      <c r="F364" s="32"/>
      <c r="G364" s="39"/>
    </row>
    <row r="365" spans="1:7" x14ac:dyDescent="0.2">
      <c r="A365" s="38"/>
      <c r="B365" s="32"/>
      <c r="C365" s="32"/>
      <c r="D365" s="32"/>
      <c r="E365" s="32"/>
      <c r="F365" s="32"/>
      <c r="G365" s="39"/>
    </row>
    <row r="366" spans="1:7" x14ac:dyDescent="0.2">
      <c r="A366" s="38"/>
      <c r="B366" s="32"/>
      <c r="C366" s="32"/>
      <c r="D366" s="32"/>
      <c r="E366" s="32"/>
      <c r="F366" s="32"/>
      <c r="G366" s="39"/>
    </row>
    <row r="367" spans="1:7" x14ac:dyDescent="0.2">
      <c r="A367" s="38"/>
      <c r="B367" s="32"/>
      <c r="C367" s="32"/>
      <c r="D367" s="32"/>
      <c r="E367" s="32"/>
      <c r="F367" s="32"/>
      <c r="G367" s="39"/>
    </row>
    <row r="368" spans="1:7" x14ac:dyDescent="0.2">
      <c r="A368" s="38"/>
      <c r="B368" s="32"/>
      <c r="C368" s="32"/>
      <c r="D368" s="32"/>
      <c r="E368" s="32"/>
      <c r="F368" s="32"/>
      <c r="G368" s="39"/>
    </row>
    <row r="369" spans="1:7" x14ac:dyDescent="0.2">
      <c r="A369" s="38"/>
      <c r="B369" s="32"/>
      <c r="C369" s="32"/>
      <c r="D369" s="32"/>
      <c r="E369" s="32"/>
      <c r="F369" s="32"/>
      <c r="G369" s="39"/>
    </row>
    <row r="370" spans="1:7" x14ac:dyDescent="0.2">
      <c r="A370" s="38"/>
      <c r="B370" s="32"/>
      <c r="C370" s="32"/>
      <c r="D370" s="32"/>
      <c r="E370" s="32"/>
      <c r="F370" s="32"/>
      <c r="G370" s="39"/>
    </row>
    <row r="371" spans="1:7" x14ac:dyDescent="0.2">
      <c r="A371" s="38"/>
      <c r="B371" s="32"/>
      <c r="C371" s="32"/>
      <c r="D371" s="32"/>
      <c r="E371" s="32"/>
      <c r="F371" s="32"/>
      <c r="G371" s="39"/>
    </row>
    <row r="372" spans="1:7" x14ac:dyDescent="0.2">
      <c r="A372" s="38"/>
      <c r="B372" s="32"/>
      <c r="C372" s="32"/>
      <c r="D372" s="32"/>
      <c r="E372" s="32"/>
      <c r="F372" s="32"/>
      <c r="G372" s="39"/>
    </row>
    <row r="373" spans="1:7" x14ac:dyDescent="0.2">
      <c r="A373" s="38"/>
      <c r="B373" s="32"/>
      <c r="C373" s="32"/>
      <c r="D373" s="32"/>
      <c r="E373" s="32"/>
      <c r="F373" s="32"/>
      <c r="G373" s="39"/>
    </row>
    <row r="374" spans="1:7" x14ac:dyDescent="0.2">
      <c r="A374" s="38"/>
      <c r="B374" s="32"/>
      <c r="C374" s="32"/>
      <c r="D374" s="32"/>
      <c r="E374" s="32"/>
      <c r="F374" s="32"/>
      <c r="G374" s="39"/>
    </row>
    <row r="375" spans="1:7" x14ac:dyDescent="0.2">
      <c r="A375" s="38"/>
      <c r="B375" s="32"/>
      <c r="C375" s="32"/>
      <c r="D375" s="32"/>
      <c r="E375" s="32"/>
      <c r="F375" s="32"/>
      <c r="G375" s="39"/>
    </row>
    <row r="376" spans="1:7" x14ac:dyDescent="0.2">
      <c r="A376" s="38"/>
      <c r="B376" s="32"/>
      <c r="C376" s="32"/>
      <c r="D376" s="32"/>
      <c r="E376" s="32"/>
      <c r="F376" s="32"/>
      <c r="G376" s="39"/>
    </row>
    <row r="377" spans="1:7" x14ac:dyDescent="0.2">
      <c r="A377" s="38"/>
      <c r="B377" s="32"/>
      <c r="C377" s="32"/>
      <c r="D377" s="32"/>
      <c r="E377" s="32"/>
      <c r="F377" s="32"/>
      <c r="G377" s="39"/>
    </row>
    <row r="378" spans="1:7" x14ac:dyDescent="0.2">
      <c r="A378" s="38"/>
      <c r="B378" s="32"/>
      <c r="C378" s="32"/>
      <c r="D378" s="32"/>
      <c r="E378" s="32"/>
      <c r="F378" s="32"/>
      <c r="G378" s="39"/>
    </row>
    <row r="379" spans="1:7" x14ac:dyDescent="0.2">
      <c r="A379" s="38"/>
      <c r="B379" s="32"/>
      <c r="C379" s="32"/>
      <c r="D379" s="32"/>
      <c r="E379" s="32"/>
      <c r="F379" s="32"/>
      <c r="G379" s="39"/>
    </row>
    <row r="380" spans="1:7" x14ac:dyDescent="0.2">
      <c r="A380" s="38"/>
      <c r="B380" s="32"/>
      <c r="C380" s="32"/>
      <c r="D380" s="32"/>
      <c r="E380" s="32"/>
      <c r="F380" s="32"/>
      <c r="G380" s="39"/>
    </row>
    <row r="381" spans="1:7" x14ac:dyDescent="0.2">
      <c r="A381" s="38"/>
      <c r="B381" s="32"/>
      <c r="C381" s="32"/>
      <c r="D381" s="32"/>
      <c r="E381" s="32"/>
      <c r="F381" s="32"/>
      <c r="G381" s="39"/>
    </row>
    <row r="382" spans="1:7" x14ac:dyDescent="0.2">
      <c r="A382" s="38"/>
      <c r="B382" s="32"/>
      <c r="C382" s="32"/>
      <c r="D382" s="32"/>
      <c r="E382" s="32"/>
      <c r="F382" s="32"/>
      <c r="G382" s="39"/>
    </row>
    <row r="383" spans="1:7" x14ac:dyDescent="0.2">
      <c r="A383" s="38"/>
      <c r="B383" s="32"/>
      <c r="C383" s="32"/>
      <c r="D383" s="32"/>
      <c r="E383" s="32"/>
      <c r="F383" s="32"/>
      <c r="G383" s="39"/>
    </row>
    <row r="384" spans="1:7" x14ac:dyDescent="0.2">
      <c r="A384" s="38"/>
      <c r="B384" s="32"/>
      <c r="C384" s="32"/>
      <c r="D384" s="32"/>
      <c r="E384" s="32"/>
      <c r="F384" s="32"/>
      <c r="G384" s="39"/>
    </row>
    <row r="385" spans="1:7" x14ac:dyDescent="0.2">
      <c r="A385" s="38"/>
      <c r="B385" s="32"/>
      <c r="C385" s="32"/>
      <c r="D385" s="32"/>
      <c r="E385" s="32"/>
      <c r="F385" s="32"/>
      <c r="G385" s="39"/>
    </row>
    <row r="386" spans="1:7" x14ac:dyDescent="0.2">
      <c r="A386" s="38"/>
      <c r="B386" s="32"/>
      <c r="C386" s="32"/>
      <c r="D386" s="32"/>
      <c r="E386" s="32"/>
      <c r="F386" s="32"/>
      <c r="G386" s="39"/>
    </row>
    <row r="387" spans="1:7" x14ac:dyDescent="0.2">
      <c r="A387" s="38"/>
      <c r="B387" s="32"/>
      <c r="C387" s="32"/>
      <c r="D387" s="32"/>
      <c r="E387" s="32"/>
      <c r="F387" s="32"/>
      <c r="G387" s="39"/>
    </row>
    <row r="388" spans="1:7" x14ac:dyDescent="0.2">
      <c r="A388" s="38"/>
      <c r="B388" s="32"/>
      <c r="C388" s="32"/>
      <c r="D388" s="32"/>
      <c r="E388" s="32"/>
      <c r="F388" s="32"/>
      <c r="G388" s="39"/>
    </row>
    <row r="389" spans="1:7" x14ac:dyDescent="0.2">
      <c r="A389" s="38"/>
      <c r="B389" s="32"/>
      <c r="C389" s="32"/>
      <c r="D389" s="32"/>
      <c r="E389" s="32"/>
      <c r="F389" s="32"/>
      <c r="G389" s="39"/>
    </row>
    <row r="390" spans="1:7" x14ac:dyDescent="0.2">
      <c r="A390" s="38"/>
      <c r="B390" s="32"/>
      <c r="C390" s="32"/>
      <c r="D390" s="32"/>
      <c r="E390" s="32"/>
      <c r="F390" s="32"/>
      <c r="G390" s="39"/>
    </row>
    <row r="391" spans="1:7" x14ac:dyDescent="0.2">
      <c r="A391" s="38"/>
      <c r="B391" s="32"/>
      <c r="C391" s="32"/>
      <c r="D391" s="32"/>
      <c r="E391" s="32"/>
      <c r="F391" s="32"/>
      <c r="G391" s="39"/>
    </row>
    <row r="392" spans="1:7" x14ac:dyDescent="0.2">
      <c r="A392" s="38"/>
      <c r="B392" s="32"/>
      <c r="C392" s="32"/>
      <c r="D392" s="32"/>
      <c r="E392" s="32"/>
      <c r="F392" s="32"/>
      <c r="G392" s="39"/>
    </row>
    <row r="393" spans="1:7" x14ac:dyDescent="0.2">
      <c r="A393" s="38"/>
      <c r="B393" s="32"/>
      <c r="C393" s="32"/>
      <c r="D393" s="32"/>
      <c r="E393" s="32"/>
      <c r="F393" s="32"/>
      <c r="G393" s="39"/>
    </row>
    <row r="394" spans="1:7" x14ac:dyDescent="0.2">
      <c r="A394" s="38"/>
      <c r="B394" s="32"/>
      <c r="C394" s="32"/>
      <c r="D394" s="32"/>
      <c r="E394" s="32"/>
      <c r="F394" s="32"/>
      <c r="G394" s="39"/>
    </row>
    <row r="395" spans="1:7" x14ac:dyDescent="0.2">
      <c r="A395" s="38"/>
      <c r="B395" s="32"/>
      <c r="C395" s="32"/>
      <c r="D395" s="32"/>
      <c r="E395" s="32"/>
      <c r="F395" s="32"/>
      <c r="G395" s="39"/>
    </row>
    <row r="396" spans="1:7" x14ac:dyDescent="0.2">
      <c r="A396" s="38"/>
      <c r="B396" s="32"/>
      <c r="C396" s="32"/>
      <c r="D396" s="32"/>
      <c r="E396" s="32"/>
      <c r="F396" s="32"/>
      <c r="G396" s="39"/>
    </row>
    <row r="397" spans="1:7" x14ac:dyDescent="0.2">
      <c r="A397" s="38"/>
      <c r="B397" s="32"/>
      <c r="C397" s="32"/>
      <c r="D397" s="32"/>
      <c r="E397" s="32"/>
      <c r="F397" s="32"/>
      <c r="G397" s="39"/>
    </row>
    <row r="398" spans="1:7" x14ac:dyDescent="0.2">
      <c r="A398" s="38"/>
      <c r="B398" s="32"/>
      <c r="C398" s="32"/>
      <c r="D398" s="32"/>
      <c r="E398" s="32"/>
      <c r="F398" s="32"/>
      <c r="G398" s="39"/>
    </row>
    <row r="399" spans="1:7" x14ac:dyDescent="0.2">
      <c r="A399" s="38"/>
      <c r="B399" s="32"/>
      <c r="C399" s="32"/>
      <c r="D399" s="32"/>
      <c r="E399" s="32"/>
      <c r="F399" s="32"/>
      <c r="G399" s="39"/>
    </row>
    <row r="400" spans="1:7" x14ac:dyDescent="0.2">
      <c r="A400" s="38"/>
      <c r="B400" s="32"/>
      <c r="C400" s="32"/>
      <c r="D400" s="32"/>
      <c r="E400" s="32"/>
      <c r="F400" s="32"/>
      <c r="G400" s="39"/>
    </row>
    <row r="401" spans="1:7" x14ac:dyDescent="0.2">
      <c r="A401" s="38"/>
      <c r="B401" s="32"/>
      <c r="C401" s="32"/>
      <c r="D401" s="32"/>
      <c r="E401" s="32"/>
      <c r="F401" s="32"/>
      <c r="G401" s="39"/>
    </row>
    <row r="402" spans="1:7" x14ac:dyDescent="0.2">
      <c r="A402" s="38"/>
      <c r="B402" s="32"/>
      <c r="C402" s="32"/>
      <c r="D402" s="32"/>
      <c r="E402" s="32"/>
      <c r="F402" s="32"/>
      <c r="G402" s="39"/>
    </row>
    <row r="403" spans="1:7" x14ac:dyDescent="0.2">
      <c r="A403" s="38"/>
      <c r="B403" s="32"/>
      <c r="C403" s="32"/>
      <c r="D403" s="32"/>
      <c r="E403" s="32"/>
      <c r="F403" s="32"/>
      <c r="G403" s="39"/>
    </row>
    <row r="404" spans="1:7" x14ac:dyDescent="0.2">
      <c r="A404" s="38"/>
      <c r="B404" s="32"/>
      <c r="C404" s="32"/>
      <c r="D404" s="32"/>
      <c r="E404" s="32"/>
      <c r="F404" s="32"/>
      <c r="G404" s="39"/>
    </row>
    <row r="405" spans="1:7" x14ac:dyDescent="0.2">
      <c r="A405" s="38"/>
      <c r="B405" s="32"/>
      <c r="C405" s="32"/>
      <c r="D405" s="32"/>
      <c r="E405" s="32"/>
      <c r="F405" s="32"/>
      <c r="G405" s="39"/>
    </row>
    <row r="406" spans="1:7" x14ac:dyDescent="0.2">
      <c r="A406" s="38"/>
      <c r="B406" s="32"/>
      <c r="C406" s="32"/>
      <c r="D406" s="32"/>
      <c r="E406" s="32"/>
      <c r="F406" s="32"/>
      <c r="G406" s="39"/>
    </row>
    <row r="407" spans="1:7" x14ac:dyDescent="0.2">
      <c r="A407" s="38"/>
      <c r="B407" s="32"/>
      <c r="C407" s="32"/>
      <c r="D407" s="32"/>
      <c r="E407" s="32"/>
      <c r="F407" s="32"/>
      <c r="G407" s="39"/>
    </row>
    <row r="408" spans="1:7" x14ac:dyDescent="0.2">
      <c r="A408" s="38"/>
      <c r="B408" s="32"/>
      <c r="C408" s="32"/>
      <c r="D408" s="32"/>
      <c r="E408" s="32"/>
      <c r="F408" s="32"/>
      <c r="G408" s="39"/>
    </row>
    <row r="409" spans="1:7" x14ac:dyDescent="0.2">
      <c r="A409" s="38"/>
      <c r="B409" s="32"/>
      <c r="C409" s="32"/>
      <c r="D409" s="32"/>
      <c r="E409" s="32"/>
      <c r="F409" s="32"/>
      <c r="G409" s="39"/>
    </row>
    <row r="410" spans="1:7" x14ac:dyDescent="0.2">
      <c r="A410" s="38"/>
      <c r="B410" s="32"/>
      <c r="C410" s="32"/>
      <c r="D410" s="32"/>
      <c r="E410" s="32"/>
      <c r="F410" s="32"/>
      <c r="G410" s="39"/>
    </row>
    <row r="411" spans="1:7" x14ac:dyDescent="0.2">
      <c r="A411" s="38"/>
      <c r="B411" s="32"/>
      <c r="C411" s="32"/>
      <c r="D411" s="32"/>
      <c r="E411" s="32"/>
      <c r="F411" s="32"/>
      <c r="G411" s="39"/>
    </row>
    <row r="412" spans="1:7" x14ac:dyDescent="0.2">
      <c r="A412" s="38"/>
      <c r="B412" s="32"/>
      <c r="C412" s="32"/>
      <c r="D412" s="32"/>
      <c r="E412" s="32"/>
      <c r="F412" s="32"/>
      <c r="G412" s="39"/>
    </row>
    <row r="413" spans="1:7" x14ac:dyDescent="0.2">
      <c r="A413" s="38"/>
      <c r="B413" s="32"/>
      <c r="C413" s="32"/>
      <c r="D413" s="32"/>
      <c r="E413" s="32"/>
      <c r="F413" s="32"/>
      <c r="G413" s="39"/>
    </row>
    <row r="414" spans="1:7" x14ac:dyDescent="0.2">
      <c r="A414" s="38"/>
      <c r="B414" s="32"/>
      <c r="C414" s="32"/>
      <c r="D414" s="32"/>
      <c r="E414" s="32"/>
      <c r="F414" s="32"/>
      <c r="G414" s="39"/>
    </row>
    <row r="415" spans="1:7" x14ac:dyDescent="0.2">
      <c r="A415" s="38"/>
      <c r="B415" s="32"/>
      <c r="C415" s="32"/>
      <c r="D415" s="32"/>
      <c r="E415" s="32"/>
      <c r="F415" s="32"/>
      <c r="G415" s="39"/>
    </row>
    <row r="416" spans="1:7" x14ac:dyDescent="0.2">
      <c r="A416" s="38"/>
      <c r="B416" s="32"/>
      <c r="C416" s="32"/>
      <c r="D416" s="32"/>
      <c r="E416" s="32"/>
      <c r="F416" s="32"/>
      <c r="G416" s="39"/>
    </row>
    <row r="417" spans="1:7" x14ac:dyDescent="0.2">
      <c r="A417" s="38"/>
      <c r="B417" s="32"/>
      <c r="C417" s="32"/>
      <c r="D417" s="32"/>
      <c r="E417" s="32"/>
      <c r="F417" s="32"/>
      <c r="G417" s="39"/>
    </row>
    <row r="418" spans="1:7" x14ac:dyDescent="0.2">
      <c r="A418" s="38"/>
      <c r="B418" s="32"/>
      <c r="C418" s="32"/>
      <c r="D418" s="32"/>
      <c r="E418" s="32"/>
      <c r="F418" s="32"/>
      <c r="G418" s="39"/>
    </row>
    <row r="419" spans="1:7" x14ac:dyDescent="0.2">
      <c r="A419" s="38"/>
      <c r="B419" s="32"/>
      <c r="C419" s="32"/>
      <c r="D419" s="32"/>
      <c r="E419" s="32"/>
      <c r="F419" s="32"/>
      <c r="G419" s="39"/>
    </row>
    <row r="420" spans="1:7" x14ac:dyDescent="0.2">
      <c r="A420" s="38"/>
      <c r="B420" s="32"/>
      <c r="C420" s="32"/>
      <c r="D420" s="32"/>
      <c r="E420" s="32"/>
      <c r="F420" s="32"/>
      <c r="G420" s="39"/>
    </row>
    <row r="421" spans="1:7" x14ac:dyDescent="0.2">
      <c r="A421" s="38"/>
      <c r="B421" s="32"/>
      <c r="C421" s="32"/>
      <c r="D421" s="32"/>
      <c r="E421" s="32"/>
      <c r="F421" s="32"/>
      <c r="G421" s="39"/>
    </row>
    <row r="422" spans="1:7" x14ac:dyDescent="0.2">
      <c r="A422" s="38"/>
      <c r="B422" s="32"/>
      <c r="C422" s="32"/>
      <c r="D422" s="32"/>
      <c r="E422" s="32"/>
      <c r="F422" s="32"/>
      <c r="G422" s="39"/>
    </row>
    <row r="423" spans="1:7" x14ac:dyDescent="0.2">
      <c r="A423" s="38"/>
      <c r="B423" s="32"/>
      <c r="C423" s="32"/>
      <c r="D423" s="32"/>
      <c r="E423" s="32"/>
      <c r="F423" s="32"/>
      <c r="G423" s="39"/>
    </row>
    <row r="424" spans="1:7" x14ac:dyDescent="0.2">
      <c r="A424" s="38"/>
      <c r="B424" s="32"/>
      <c r="C424" s="32"/>
      <c r="D424" s="32"/>
      <c r="E424" s="32"/>
      <c r="F424" s="32"/>
      <c r="G424" s="39"/>
    </row>
    <row r="425" spans="1:7" x14ac:dyDescent="0.2">
      <c r="A425" s="38"/>
      <c r="B425" s="32"/>
      <c r="C425" s="32"/>
      <c r="D425" s="32"/>
      <c r="E425" s="32"/>
      <c r="F425" s="32"/>
      <c r="G425" s="39"/>
    </row>
    <row r="426" spans="1:7" x14ac:dyDescent="0.2">
      <c r="A426" s="38"/>
      <c r="B426" s="32"/>
      <c r="C426" s="32"/>
      <c r="D426" s="32"/>
      <c r="E426" s="32"/>
      <c r="F426" s="32"/>
      <c r="G426" s="39"/>
    </row>
    <row r="427" spans="1:7" x14ac:dyDescent="0.2">
      <c r="A427" s="38"/>
      <c r="B427" s="32"/>
      <c r="C427" s="32"/>
      <c r="D427" s="32"/>
      <c r="E427" s="32"/>
      <c r="F427" s="32"/>
      <c r="G427" s="39"/>
    </row>
    <row r="428" spans="1:7" x14ac:dyDescent="0.2">
      <c r="A428" s="38"/>
      <c r="B428" s="32"/>
      <c r="C428" s="32"/>
      <c r="D428" s="32"/>
      <c r="E428" s="32"/>
      <c r="F428" s="32"/>
      <c r="G428" s="39"/>
    </row>
    <row r="429" spans="1:7" x14ac:dyDescent="0.2">
      <c r="A429" s="38"/>
      <c r="B429" s="32"/>
      <c r="C429" s="32"/>
      <c r="D429" s="32"/>
      <c r="E429" s="32"/>
      <c r="F429" s="32"/>
      <c r="G429" s="39"/>
    </row>
    <row r="430" spans="1:7" x14ac:dyDescent="0.2">
      <c r="A430" s="38"/>
      <c r="B430" s="32"/>
      <c r="C430" s="32"/>
      <c r="D430" s="32"/>
      <c r="E430" s="32"/>
      <c r="F430" s="32"/>
      <c r="G430" s="39"/>
    </row>
    <row r="431" spans="1:7" x14ac:dyDescent="0.2">
      <c r="A431" s="38"/>
      <c r="B431" s="32"/>
      <c r="C431" s="32"/>
      <c r="D431" s="32"/>
      <c r="E431" s="32"/>
      <c r="F431" s="32"/>
      <c r="G431" s="39"/>
    </row>
    <row r="432" spans="1:7" x14ac:dyDescent="0.2">
      <c r="A432" s="38"/>
      <c r="B432" s="32"/>
      <c r="C432" s="32"/>
      <c r="D432" s="32"/>
      <c r="E432" s="32"/>
      <c r="F432" s="32"/>
      <c r="G432" s="39"/>
    </row>
    <row r="433" spans="1:7" x14ac:dyDescent="0.2">
      <c r="A433" s="38"/>
      <c r="B433" s="32"/>
      <c r="C433" s="32"/>
      <c r="D433" s="32"/>
      <c r="E433" s="32"/>
      <c r="F433" s="32"/>
      <c r="G433" s="39"/>
    </row>
    <row r="434" spans="1:7" x14ac:dyDescent="0.2">
      <c r="A434" s="38"/>
      <c r="B434" s="32"/>
      <c r="C434" s="32"/>
      <c r="D434" s="32"/>
      <c r="E434" s="32"/>
      <c r="F434" s="32"/>
      <c r="G434" s="39"/>
    </row>
    <row r="435" spans="1:7" x14ac:dyDescent="0.2">
      <c r="A435" s="38"/>
      <c r="B435" s="32"/>
      <c r="C435" s="32"/>
      <c r="D435" s="32"/>
      <c r="E435" s="32"/>
      <c r="F435" s="32"/>
      <c r="G435" s="39"/>
    </row>
    <row r="436" spans="1:7" x14ac:dyDescent="0.2">
      <c r="A436" s="38"/>
      <c r="B436" s="32"/>
      <c r="C436" s="32"/>
      <c r="D436" s="32"/>
      <c r="E436" s="32"/>
      <c r="F436" s="32"/>
      <c r="G436" s="39"/>
    </row>
    <row r="437" spans="1:7" x14ac:dyDescent="0.2">
      <c r="A437" s="38"/>
      <c r="B437" s="32"/>
      <c r="C437" s="32"/>
      <c r="D437" s="32"/>
      <c r="E437" s="32"/>
      <c r="F437" s="32"/>
      <c r="G437" s="39"/>
    </row>
    <row r="438" spans="1:7" x14ac:dyDescent="0.2">
      <c r="A438" s="38"/>
      <c r="B438" s="32"/>
      <c r="C438" s="32"/>
      <c r="D438" s="32"/>
      <c r="E438" s="32"/>
      <c r="F438" s="32"/>
      <c r="G438" s="39"/>
    </row>
    <row r="439" spans="1:7" x14ac:dyDescent="0.2">
      <c r="A439" s="38"/>
      <c r="B439" s="32"/>
      <c r="C439" s="32"/>
      <c r="D439" s="32"/>
      <c r="E439" s="32"/>
      <c r="F439" s="32"/>
      <c r="G439" s="39"/>
    </row>
    <row r="440" spans="1:7" x14ac:dyDescent="0.2">
      <c r="A440" s="38"/>
      <c r="B440" s="32"/>
      <c r="C440" s="32"/>
      <c r="D440" s="32"/>
      <c r="E440" s="32"/>
      <c r="F440" s="32"/>
      <c r="G440" s="39"/>
    </row>
    <row r="441" spans="1:7" x14ac:dyDescent="0.2">
      <c r="A441" s="38"/>
      <c r="B441" s="32"/>
      <c r="C441" s="32"/>
      <c r="D441" s="32"/>
      <c r="E441" s="32"/>
      <c r="F441" s="32"/>
      <c r="G441" s="39"/>
    </row>
    <row r="442" spans="1:7" x14ac:dyDescent="0.2">
      <c r="A442" s="38"/>
      <c r="B442" s="32"/>
      <c r="C442" s="32"/>
      <c r="D442" s="32"/>
      <c r="E442" s="32"/>
      <c r="F442" s="32"/>
      <c r="G442" s="39"/>
    </row>
    <row r="443" spans="1:7" x14ac:dyDescent="0.2">
      <c r="A443" s="38"/>
      <c r="B443" s="32"/>
      <c r="C443" s="32"/>
      <c r="D443" s="32"/>
      <c r="E443" s="32"/>
      <c r="F443" s="32"/>
      <c r="G443" s="39"/>
    </row>
    <row r="444" spans="1:7" x14ac:dyDescent="0.2">
      <c r="A444" s="38"/>
      <c r="B444" s="32"/>
      <c r="C444" s="32"/>
      <c r="D444" s="32"/>
      <c r="E444" s="32"/>
      <c r="F444" s="32"/>
      <c r="G444" s="39"/>
    </row>
    <row r="445" spans="1:7" x14ac:dyDescent="0.2">
      <c r="A445" s="38"/>
      <c r="B445" s="32"/>
      <c r="C445" s="32"/>
      <c r="D445" s="32"/>
      <c r="E445" s="32"/>
      <c r="F445" s="32"/>
      <c r="G445" s="39"/>
    </row>
    <row r="446" spans="1:7" x14ac:dyDescent="0.2">
      <c r="A446" s="38"/>
      <c r="B446" s="32"/>
      <c r="C446" s="32"/>
      <c r="D446" s="32"/>
      <c r="E446" s="32"/>
      <c r="F446" s="32"/>
      <c r="G446" s="39"/>
    </row>
    <row r="447" spans="1:7" x14ac:dyDescent="0.2">
      <c r="A447" s="38"/>
      <c r="B447" s="32"/>
      <c r="C447" s="32"/>
      <c r="D447" s="32"/>
      <c r="E447" s="32"/>
      <c r="F447" s="32"/>
      <c r="G447" s="39"/>
    </row>
    <row r="448" spans="1:7" x14ac:dyDescent="0.2">
      <c r="A448" s="38"/>
      <c r="B448" s="32"/>
      <c r="C448" s="32"/>
      <c r="D448" s="32"/>
      <c r="E448" s="32"/>
      <c r="F448" s="32"/>
      <c r="G448" s="39"/>
    </row>
    <row r="449" spans="1:7" x14ac:dyDescent="0.2">
      <c r="A449" s="38"/>
      <c r="B449" s="32"/>
      <c r="C449" s="32"/>
      <c r="D449" s="32"/>
      <c r="E449" s="32"/>
      <c r="F449" s="32"/>
      <c r="G449" s="39"/>
    </row>
    <row r="450" spans="1:7" x14ac:dyDescent="0.2">
      <c r="A450" s="38"/>
      <c r="B450" s="32"/>
      <c r="C450" s="32"/>
      <c r="D450" s="32"/>
      <c r="E450" s="32"/>
      <c r="F450" s="32"/>
      <c r="G450" s="39"/>
    </row>
    <row r="451" spans="1:7" x14ac:dyDescent="0.2">
      <c r="A451" s="38"/>
      <c r="B451" s="32"/>
      <c r="C451" s="32"/>
      <c r="D451" s="32"/>
      <c r="E451" s="32"/>
      <c r="F451" s="32"/>
      <c r="G451" s="39"/>
    </row>
    <row r="452" spans="1:7" x14ac:dyDescent="0.2">
      <c r="A452" s="38"/>
      <c r="B452" s="32"/>
      <c r="C452" s="32"/>
      <c r="D452" s="32"/>
      <c r="E452" s="32"/>
      <c r="F452" s="32"/>
      <c r="G452" s="39"/>
    </row>
    <row r="453" spans="1:7" x14ac:dyDescent="0.2">
      <c r="A453" s="38"/>
      <c r="B453" s="32"/>
      <c r="C453" s="32"/>
      <c r="D453" s="32"/>
      <c r="E453" s="32"/>
      <c r="F453" s="32"/>
      <c r="G453" s="39"/>
    </row>
    <row r="454" spans="1:7" x14ac:dyDescent="0.2">
      <c r="A454" s="38"/>
      <c r="B454" s="32"/>
      <c r="C454" s="32"/>
      <c r="D454" s="32"/>
      <c r="E454" s="32"/>
      <c r="F454" s="32"/>
      <c r="G454" s="39"/>
    </row>
    <row r="455" spans="1:7" x14ac:dyDescent="0.2">
      <c r="A455" s="38"/>
      <c r="B455" s="32"/>
      <c r="C455" s="32"/>
      <c r="D455" s="32"/>
      <c r="E455" s="32"/>
      <c r="F455" s="32"/>
      <c r="G455" s="39"/>
    </row>
    <row r="456" spans="1:7" x14ac:dyDescent="0.2">
      <c r="A456" s="38"/>
      <c r="B456" s="32"/>
      <c r="C456" s="32"/>
      <c r="D456" s="32"/>
      <c r="E456" s="32"/>
      <c r="F456" s="32"/>
      <c r="G456" s="39"/>
    </row>
    <row r="457" spans="1:7" x14ac:dyDescent="0.2">
      <c r="A457" s="38"/>
      <c r="B457" s="32"/>
      <c r="C457" s="32"/>
      <c r="D457" s="32"/>
      <c r="E457" s="32"/>
      <c r="F457" s="32"/>
      <c r="G457" s="39"/>
    </row>
    <row r="458" spans="1:7" x14ac:dyDescent="0.2">
      <c r="A458" s="38"/>
      <c r="B458" s="32"/>
      <c r="C458" s="32"/>
      <c r="D458" s="32"/>
      <c r="E458" s="32"/>
      <c r="F458" s="32"/>
      <c r="G458" s="39"/>
    </row>
    <row r="459" spans="1:7" x14ac:dyDescent="0.2">
      <c r="A459" s="38"/>
      <c r="B459" s="32"/>
      <c r="C459" s="32"/>
      <c r="D459" s="32"/>
      <c r="E459" s="32"/>
      <c r="F459" s="32"/>
      <c r="G459" s="39"/>
    </row>
    <row r="460" spans="1:7" x14ac:dyDescent="0.2">
      <c r="A460" s="38"/>
      <c r="B460" s="32"/>
      <c r="C460" s="32"/>
      <c r="D460" s="32"/>
      <c r="E460" s="32"/>
      <c r="F460" s="32"/>
      <c r="G460" s="39"/>
    </row>
    <row r="461" spans="1:7" x14ac:dyDescent="0.2">
      <c r="A461" s="38"/>
      <c r="B461" s="32"/>
      <c r="C461" s="32"/>
      <c r="D461" s="32"/>
      <c r="E461" s="32"/>
      <c r="F461" s="32"/>
      <c r="G461" s="39"/>
    </row>
    <row r="462" spans="1:7" x14ac:dyDescent="0.2">
      <c r="A462" s="38"/>
      <c r="B462" s="32"/>
      <c r="C462" s="32"/>
      <c r="D462" s="32"/>
      <c r="E462" s="32"/>
      <c r="F462" s="32"/>
      <c r="G462" s="39"/>
    </row>
    <row r="463" spans="1:7" x14ac:dyDescent="0.2">
      <c r="A463" s="38"/>
      <c r="B463" s="32"/>
      <c r="C463" s="32"/>
      <c r="D463" s="32"/>
      <c r="E463" s="32"/>
      <c r="F463" s="32"/>
      <c r="G463" s="39"/>
    </row>
    <row r="464" spans="1:7" x14ac:dyDescent="0.2">
      <c r="A464" s="38"/>
      <c r="B464" s="32"/>
      <c r="C464" s="32"/>
      <c r="D464" s="32"/>
      <c r="E464" s="32"/>
      <c r="F464" s="32"/>
      <c r="G464" s="39"/>
    </row>
    <row r="465" spans="1:7" x14ac:dyDescent="0.2">
      <c r="A465" s="38"/>
      <c r="B465" s="32"/>
      <c r="C465" s="32"/>
      <c r="D465" s="32"/>
      <c r="E465" s="32"/>
      <c r="F465" s="32"/>
      <c r="G465" s="39"/>
    </row>
    <row r="466" spans="1:7" x14ac:dyDescent="0.2">
      <c r="A466" s="38"/>
      <c r="B466" s="32"/>
      <c r="C466" s="32"/>
      <c r="D466" s="32"/>
      <c r="E466" s="32"/>
      <c r="F466" s="32"/>
      <c r="G466" s="39"/>
    </row>
    <row r="467" spans="1:7" x14ac:dyDescent="0.2">
      <c r="A467" s="38"/>
      <c r="B467" s="32"/>
      <c r="C467" s="32"/>
      <c r="D467" s="32"/>
      <c r="E467" s="32"/>
      <c r="F467" s="32"/>
      <c r="G467" s="39"/>
    </row>
    <row r="468" spans="1:7" x14ac:dyDescent="0.2">
      <c r="A468" s="38"/>
      <c r="B468" s="32"/>
      <c r="C468" s="32"/>
      <c r="D468" s="32"/>
      <c r="E468" s="32"/>
      <c r="F468" s="32"/>
      <c r="G468" s="39"/>
    </row>
    <row r="469" spans="1:7" x14ac:dyDescent="0.2">
      <c r="A469" s="38"/>
      <c r="B469" s="32"/>
      <c r="C469" s="32"/>
      <c r="D469" s="32"/>
      <c r="E469" s="32"/>
      <c r="F469" s="32"/>
      <c r="G469" s="39"/>
    </row>
    <row r="470" spans="1:7" x14ac:dyDescent="0.2">
      <c r="A470" s="38"/>
      <c r="B470" s="32"/>
      <c r="C470" s="32"/>
      <c r="D470" s="32"/>
      <c r="E470" s="32"/>
      <c r="F470" s="32"/>
      <c r="G470" s="39"/>
    </row>
    <row r="471" spans="1:7" x14ac:dyDescent="0.2">
      <c r="A471" s="38"/>
      <c r="B471" s="32"/>
      <c r="C471" s="32"/>
      <c r="D471" s="32"/>
      <c r="E471" s="32"/>
      <c r="F471" s="32"/>
      <c r="G471" s="39"/>
    </row>
    <row r="472" spans="1:7" x14ac:dyDescent="0.2">
      <c r="A472" s="38"/>
      <c r="B472" s="32"/>
      <c r="C472" s="32"/>
      <c r="D472" s="32"/>
      <c r="E472" s="32"/>
      <c r="F472" s="32"/>
      <c r="G472" s="39"/>
    </row>
    <row r="473" spans="1:7" x14ac:dyDescent="0.2">
      <c r="A473" s="38"/>
      <c r="B473" s="32"/>
      <c r="C473" s="32"/>
      <c r="D473" s="32"/>
      <c r="E473" s="32"/>
      <c r="F473" s="32"/>
      <c r="G473" s="39"/>
    </row>
    <row r="474" spans="1:7" x14ac:dyDescent="0.2">
      <c r="A474" s="38"/>
      <c r="B474" s="32"/>
      <c r="C474" s="32"/>
      <c r="D474" s="32"/>
      <c r="E474" s="32"/>
      <c r="F474" s="32"/>
      <c r="G474" s="39"/>
    </row>
    <row r="475" spans="1:7" x14ac:dyDescent="0.2">
      <c r="A475" s="38"/>
      <c r="B475" s="32"/>
      <c r="C475" s="32"/>
      <c r="D475" s="32"/>
      <c r="E475" s="32"/>
      <c r="F475" s="32"/>
      <c r="G475" s="39"/>
    </row>
    <row r="476" spans="1:7" x14ac:dyDescent="0.2">
      <c r="A476" s="38"/>
      <c r="B476" s="32"/>
      <c r="C476" s="32"/>
      <c r="D476" s="32"/>
      <c r="E476" s="32"/>
      <c r="F476" s="32"/>
      <c r="G476" s="39"/>
    </row>
    <row r="477" spans="1:7" x14ac:dyDescent="0.2">
      <c r="A477" s="38"/>
      <c r="B477" s="32"/>
      <c r="C477" s="32"/>
      <c r="D477" s="32"/>
      <c r="E477" s="32"/>
      <c r="F477" s="32"/>
      <c r="G477" s="39"/>
    </row>
    <row r="478" spans="1:7" x14ac:dyDescent="0.2">
      <c r="A478" s="38"/>
      <c r="B478" s="32"/>
      <c r="C478" s="32"/>
      <c r="D478" s="32"/>
      <c r="E478" s="32"/>
      <c r="F478" s="32"/>
      <c r="G478" s="39"/>
    </row>
    <row r="479" spans="1:7" x14ac:dyDescent="0.2">
      <c r="A479" s="38"/>
      <c r="B479" s="32"/>
      <c r="C479" s="32"/>
      <c r="D479" s="32"/>
      <c r="E479" s="32"/>
      <c r="F479" s="32"/>
      <c r="G479" s="39"/>
    </row>
    <row r="480" spans="1:7" x14ac:dyDescent="0.2">
      <c r="A480" s="38"/>
      <c r="B480" s="32"/>
      <c r="C480" s="32"/>
      <c r="D480" s="32"/>
      <c r="E480" s="32"/>
      <c r="F480" s="32"/>
      <c r="G480" s="39"/>
    </row>
    <row r="481" spans="1:7" x14ac:dyDescent="0.2">
      <c r="A481" s="38"/>
      <c r="B481" s="32"/>
      <c r="C481" s="32"/>
      <c r="D481" s="32"/>
      <c r="E481" s="32"/>
      <c r="F481" s="32"/>
      <c r="G481" s="39"/>
    </row>
    <row r="482" spans="1:7" x14ac:dyDescent="0.2">
      <c r="A482" s="38"/>
      <c r="B482" s="32"/>
      <c r="C482" s="32"/>
      <c r="D482" s="32"/>
      <c r="E482" s="32"/>
      <c r="F482" s="32"/>
      <c r="G482" s="39"/>
    </row>
    <row r="483" spans="1:7" x14ac:dyDescent="0.2">
      <c r="A483" s="38"/>
      <c r="B483" s="32"/>
      <c r="C483" s="32"/>
      <c r="D483" s="32"/>
      <c r="E483" s="32"/>
      <c r="F483" s="32"/>
      <c r="G483" s="39"/>
    </row>
    <row r="484" spans="1:7" x14ac:dyDescent="0.2">
      <c r="A484" s="38"/>
      <c r="B484" s="32"/>
      <c r="C484" s="32"/>
      <c r="D484" s="32"/>
      <c r="E484" s="32"/>
      <c r="F484" s="32"/>
      <c r="G484" s="39"/>
    </row>
    <row r="485" spans="1:7" x14ac:dyDescent="0.2">
      <c r="A485" s="38"/>
      <c r="B485" s="32"/>
      <c r="C485" s="32"/>
      <c r="D485" s="32"/>
      <c r="E485" s="32"/>
      <c r="F485" s="32"/>
      <c r="G485" s="39"/>
    </row>
    <row r="486" spans="1:7" x14ac:dyDescent="0.2">
      <c r="A486" s="38"/>
      <c r="B486" s="32"/>
      <c r="C486" s="32"/>
      <c r="D486" s="32"/>
      <c r="E486" s="32"/>
      <c r="F486" s="32"/>
      <c r="G486" s="39"/>
    </row>
    <row r="487" spans="1:7" x14ac:dyDescent="0.2">
      <c r="A487" s="38"/>
      <c r="B487" s="32"/>
      <c r="C487" s="32"/>
      <c r="D487" s="32"/>
      <c r="E487" s="32"/>
      <c r="F487" s="32"/>
      <c r="G487" s="39"/>
    </row>
    <row r="488" spans="1:7" x14ac:dyDescent="0.2">
      <c r="A488" s="38"/>
      <c r="B488" s="32"/>
      <c r="C488" s="32"/>
      <c r="D488" s="32"/>
      <c r="E488" s="32"/>
      <c r="F488" s="32"/>
      <c r="G488" s="39"/>
    </row>
    <row r="489" spans="1:7" x14ac:dyDescent="0.2">
      <c r="A489" s="38"/>
      <c r="B489" s="32"/>
      <c r="C489" s="32"/>
      <c r="D489" s="32"/>
      <c r="E489" s="32"/>
      <c r="F489" s="32"/>
      <c r="G489" s="39"/>
    </row>
    <row r="490" spans="1:7" x14ac:dyDescent="0.2">
      <c r="A490" s="38"/>
      <c r="B490" s="32"/>
      <c r="C490" s="32"/>
      <c r="D490" s="32"/>
      <c r="E490" s="32"/>
      <c r="F490" s="32"/>
      <c r="G490" s="39"/>
    </row>
    <row r="491" spans="1:7" x14ac:dyDescent="0.2">
      <c r="A491" s="38"/>
      <c r="B491" s="32"/>
      <c r="C491" s="32"/>
      <c r="D491" s="32"/>
      <c r="E491" s="32"/>
      <c r="F491" s="32"/>
      <c r="G491" s="39"/>
    </row>
    <row r="492" spans="1:7" x14ac:dyDescent="0.2">
      <c r="A492" s="38"/>
      <c r="B492" s="32"/>
      <c r="C492" s="32"/>
      <c r="D492" s="32"/>
      <c r="E492" s="32"/>
      <c r="F492" s="32"/>
      <c r="G492" s="39"/>
    </row>
    <row r="493" spans="1:7" x14ac:dyDescent="0.2">
      <c r="A493" s="38"/>
      <c r="B493" s="32"/>
      <c r="C493" s="32"/>
      <c r="D493" s="32"/>
      <c r="E493" s="32"/>
      <c r="F493" s="32"/>
      <c r="G493" s="39"/>
    </row>
    <row r="494" spans="1:7" x14ac:dyDescent="0.2">
      <c r="A494" s="38"/>
      <c r="B494" s="32"/>
      <c r="C494" s="32"/>
      <c r="D494" s="32"/>
      <c r="E494" s="32"/>
      <c r="F494" s="32"/>
      <c r="G494" s="39"/>
    </row>
    <row r="495" spans="1:7" x14ac:dyDescent="0.2">
      <c r="A495" s="38"/>
      <c r="B495" s="32"/>
      <c r="C495" s="32"/>
      <c r="D495" s="32"/>
      <c r="E495" s="32"/>
      <c r="F495" s="32"/>
      <c r="G495" s="39"/>
    </row>
    <row r="496" spans="1:7" x14ac:dyDescent="0.2">
      <c r="A496" s="38"/>
      <c r="B496" s="32"/>
      <c r="C496" s="32"/>
      <c r="D496" s="32"/>
      <c r="E496" s="32"/>
      <c r="F496" s="32"/>
      <c r="G496" s="39"/>
    </row>
    <row r="497" spans="1:7" x14ac:dyDescent="0.2">
      <c r="A497" s="38"/>
      <c r="B497" s="32"/>
      <c r="C497" s="32"/>
      <c r="D497" s="32"/>
      <c r="E497" s="32"/>
      <c r="F497" s="32"/>
      <c r="G497" s="39"/>
    </row>
    <row r="498" spans="1:7" x14ac:dyDescent="0.2">
      <c r="A498" s="38"/>
      <c r="B498" s="32"/>
      <c r="C498" s="32"/>
      <c r="D498" s="32"/>
      <c r="E498" s="32"/>
      <c r="F498" s="32"/>
      <c r="G498" s="39"/>
    </row>
    <row r="499" spans="1:7" x14ac:dyDescent="0.2">
      <c r="A499" s="38"/>
      <c r="B499" s="32"/>
      <c r="C499" s="32"/>
      <c r="D499" s="32"/>
      <c r="E499" s="32"/>
      <c r="F499" s="32"/>
      <c r="G499" s="39"/>
    </row>
    <row r="500" spans="1:7" ht="15" thickBot="1" x14ac:dyDescent="0.25">
      <c r="A500" s="40"/>
      <c r="B500" s="41"/>
      <c r="C500" s="41"/>
      <c r="D500" s="41"/>
      <c r="E500" s="41"/>
      <c r="F500" s="41"/>
      <c r="G500" s="42"/>
    </row>
    <row r="501" spans="1:7" x14ac:dyDescent="0.2">
      <c r="A501"/>
      <c r="B501"/>
      <c r="C501"/>
      <c r="D501"/>
      <c r="E501"/>
      <c r="F501"/>
      <c r="G501"/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9"/>
  <sheetViews>
    <sheetView workbookViewId="0">
      <selection activeCell="S17" sqref="S17"/>
    </sheetView>
  </sheetViews>
  <sheetFormatPr defaultRowHeight="14.25" x14ac:dyDescent="0.2"/>
  <cols>
    <col min="1" max="2" width="5.25" style="2" bestFit="1" customWidth="1"/>
    <col min="3" max="3" width="17.25" style="2" bestFit="1" customWidth="1"/>
    <col min="4" max="5" width="5.25" style="2" bestFit="1" customWidth="1"/>
    <col min="6" max="6" width="11" style="2" bestFit="1" customWidth="1"/>
    <col min="7" max="8" width="5.25" style="2" bestFit="1" customWidth="1"/>
    <col min="9" max="9" width="13" style="2" bestFit="1" customWidth="1"/>
    <col min="10" max="11" width="5.25" style="2" bestFit="1" customWidth="1"/>
    <col min="12" max="12" width="13" style="2" bestFit="1" customWidth="1"/>
    <col min="13" max="24" width="5.25" style="2" bestFit="1" customWidth="1"/>
    <col min="25" max="25" width="23.75" style="2" bestFit="1" customWidth="1"/>
    <col min="26" max="34" width="9" style="2" customWidth="1"/>
    <col min="35" max="16384" width="9" style="2"/>
  </cols>
  <sheetData>
    <row r="1" spans="1:24" ht="31.5" customHeight="1" x14ac:dyDescent="0.2">
      <c r="A1" s="18" t="s">
        <v>275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27" customHeight="1" x14ac:dyDescent="0.2">
      <c r="A2" s="18" t="s">
        <v>274</v>
      </c>
      <c r="B2" s="18"/>
      <c r="C2" s="18"/>
      <c r="D2" s="18" t="s">
        <v>276</v>
      </c>
      <c r="E2" s="18"/>
      <c r="F2" s="18"/>
      <c r="G2" s="18" t="s">
        <v>277</v>
      </c>
      <c r="H2" s="18"/>
      <c r="I2" s="18"/>
      <c r="J2" s="18" t="s">
        <v>278</v>
      </c>
      <c r="K2" s="18"/>
      <c r="L2" s="18"/>
      <c r="M2" s="18" t="s">
        <v>279</v>
      </c>
      <c r="N2" s="18"/>
      <c r="O2" s="18"/>
      <c r="P2" s="18" t="s">
        <v>280</v>
      </c>
      <c r="Q2" s="18"/>
      <c r="R2" s="18"/>
      <c r="S2" s="18" t="s">
        <v>281</v>
      </c>
      <c r="T2" s="18"/>
      <c r="U2" s="18"/>
      <c r="V2" s="18" t="s">
        <v>282</v>
      </c>
      <c r="W2" s="18"/>
      <c r="X2" s="18"/>
    </row>
    <row r="3" spans="1:24" x14ac:dyDescent="0.2">
      <c r="A3" s="2" t="s">
        <v>283</v>
      </c>
      <c r="B3" s="2" t="s">
        <v>284</v>
      </c>
      <c r="C3" s="2" t="s">
        <v>285</v>
      </c>
      <c r="D3" s="2" t="s">
        <v>283</v>
      </c>
      <c r="E3" s="2" t="s">
        <v>284</v>
      </c>
      <c r="F3" s="2" t="s">
        <v>285</v>
      </c>
      <c r="G3" s="2" t="s">
        <v>283</v>
      </c>
      <c r="H3" s="2" t="s">
        <v>284</v>
      </c>
      <c r="I3" s="2" t="s">
        <v>285</v>
      </c>
      <c r="J3" s="2" t="s">
        <v>283</v>
      </c>
      <c r="K3" s="2" t="s">
        <v>284</v>
      </c>
      <c r="L3" s="2" t="s">
        <v>285</v>
      </c>
      <c r="M3" s="2" t="s">
        <v>283</v>
      </c>
      <c r="N3" s="2" t="s">
        <v>284</v>
      </c>
      <c r="O3" s="2" t="s">
        <v>285</v>
      </c>
      <c r="P3" s="2" t="s">
        <v>283</v>
      </c>
      <c r="Q3" s="2" t="s">
        <v>284</v>
      </c>
      <c r="R3" s="2" t="s">
        <v>285</v>
      </c>
      <c r="S3" s="2" t="s">
        <v>283</v>
      </c>
      <c r="T3" s="2" t="s">
        <v>284</v>
      </c>
      <c r="U3" s="2" t="s">
        <v>285</v>
      </c>
      <c r="V3" s="2" t="s">
        <v>283</v>
      </c>
      <c r="W3" s="2" t="s">
        <v>284</v>
      </c>
      <c r="X3" s="2" t="s">
        <v>285</v>
      </c>
    </row>
    <row r="4" spans="1:24" x14ac:dyDescent="0.2">
      <c r="A4" s="2">
        <v>1</v>
      </c>
      <c r="B4" s="2">
        <f>初始数据!C68</f>
        <v>100</v>
      </c>
      <c r="C4" s="2" t="str">
        <f>初始数据!B68</f>
        <v>第一码头</v>
      </c>
      <c r="D4" s="2">
        <v>1</v>
      </c>
      <c r="E4" s="2">
        <f>初始数据!C7</f>
        <v>100</v>
      </c>
      <c r="F4" s="2" t="str">
        <f>初始数据!B7</f>
        <v>镇海路</v>
      </c>
      <c r="G4" s="2">
        <v>1</v>
      </c>
      <c r="H4" s="2">
        <f>初始数据!C31</f>
        <v>100</v>
      </c>
      <c r="I4" s="2" t="str">
        <f>初始数据!B31</f>
        <v>天竺山</v>
      </c>
      <c r="J4" s="2">
        <v>1</v>
      </c>
      <c r="K4" s="2">
        <f>初始数据!C115</f>
        <v>190</v>
      </c>
      <c r="L4" s="2" t="str">
        <f>初始数据!B115</f>
        <v>厦门火车站</v>
      </c>
    </row>
    <row r="5" spans="1:24" x14ac:dyDescent="0.2">
      <c r="A5" s="2">
        <v>2</v>
      </c>
      <c r="B5" s="2">
        <f>初始数据!C69</f>
        <v>73</v>
      </c>
      <c r="C5" s="2" t="str">
        <f>初始数据!B69</f>
        <v>开禾路口</v>
      </c>
      <c r="D5" s="2">
        <v>2</v>
      </c>
      <c r="E5" s="2">
        <f>初始数据!C8</f>
        <v>12</v>
      </c>
      <c r="F5" s="2" t="str">
        <f>初始数据!B8</f>
        <v>中山公园</v>
      </c>
      <c r="G5" s="2">
        <v>2</v>
      </c>
      <c r="H5" s="2">
        <f>初始数据!C32</f>
        <v>36</v>
      </c>
      <c r="I5" s="2" t="str">
        <f>初始数据!B32</f>
        <v>东孚</v>
      </c>
      <c r="J5" s="2">
        <v>2</v>
      </c>
      <c r="K5" s="2">
        <f>初始数据!C116</f>
        <v>120</v>
      </c>
      <c r="L5" s="2" t="str">
        <f>初始数据!B116</f>
        <v>湖滨东路</v>
      </c>
    </row>
    <row r="6" spans="1:24" x14ac:dyDescent="0.2">
      <c r="A6" s="2">
        <v>3</v>
      </c>
      <c r="B6" s="2">
        <f>初始数据!C70</f>
        <v>74</v>
      </c>
      <c r="C6" s="2" t="str">
        <f>初始数据!B70</f>
        <v>思北</v>
      </c>
      <c r="D6" s="2">
        <v>3</v>
      </c>
      <c r="E6" s="2">
        <f>初始数据!C9</f>
        <v>13</v>
      </c>
      <c r="F6" s="2" t="str">
        <f>初始数据!B9</f>
        <v>将军祠</v>
      </c>
      <c r="G6" s="2">
        <v>3</v>
      </c>
      <c r="H6" s="2">
        <f>初始数据!C33</f>
        <v>37</v>
      </c>
      <c r="I6" s="2" t="str">
        <f>初始数据!B33</f>
        <v>东瑶</v>
      </c>
      <c r="J6" s="2">
        <v>3</v>
      </c>
      <c r="K6" s="2">
        <f>初始数据!C117</f>
        <v>121</v>
      </c>
      <c r="L6" s="2" t="str">
        <f>初始数据!B117</f>
        <v>体育中心</v>
      </c>
    </row>
    <row r="7" spans="1:24" x14ac:dyDescent="0.2">
      <c r="A7" s="2">
        <v>4</v>
      </c>
      <c r="B7" s="2">
        <f>初始数据!C71</f>
        <v>75</v>
      </c>
      <c r="C7" s="2" t="str">
        <f>初始数据!B71</f>
        <v>斗西路口</v>
      </c>
      <c r="D7" s="2">
        <v>4</v>
      </c>
      <c r="E7" s="2">
        <f>初始数据!C10</f>
        <v>14</v>
      </c>
      <c r="F7" s="2" t="str">
        <f>初始数据!B10</f>
        <v>文灶</v>
      </c>
      <c r="G7" s="2">
        <v>4</v>
      </c>
      <c r="H7" s="2">
        <f>初始数据!C34</f>
        <v>38</v>
      </c>
      <c r="I7" s="2" t="str">
        <f>初始数据!B34</f>
        <v>鼎美</v>
      </c>
      <c r="J7" s="2">
        <v>4</v>
      </c>
      <c r="K7" s="2">
        <f>初始数据!C118</f>
        <v>122</v>
      </c>
      <c r="L7" s="2" t="str">
        <f>初始数据!B118</f>
        <v>人才中心</v>
      </c>
    </row>
    <row r="8" spans="1:24" x14ac:dyDescent="0.2">
      <c r="A8" s="2">
        <v>5</v>
      </c>
      <c r="B8" s="2">
        <f>初始数据!C72</f>
        <v>76</v>
      </c>
      <c r="C8" s="2" t="str">
        <f>初始数据!B72</f>
        <v>二市</v>
      </c>
      <c r="D8" s="2">
        <v>5</v>
      </c>
      <c r="E8" s="2">
        <f>初始数据!C11</f>
        <v>15</v>
      </c>
      <c r="F8" s="2" t="str">
        <f>初始数据!B11</f>
        <v>湖滨东路</v>
      </c>
      <c r="G8" s="2">
        <v>5</v>
      </c>
      <c r="H8" s="2">
        <f>初始数据!C35</f>
        <v>39</v>
      </c>
      <c r="I8" s="2" t="str">
        <f>初始数据!B35</f>
        <v>马銮中心</v>
      </c>
      <c r="J8" s="2">
        <v>5</v>
      </c>
      <c r="K8" s="2">
        <f>初始数据!C119</f>
        <v>123</v>
      </c>
      <c r="L8" s="2" t="str">
        <f>初始数据!B119</f>
        <v>湖里公园</v>
      </c>
    </row>
    <row r="9" spans="1:24" x14ac:dyDescent="0.2">
      <c r="A9" s="2">
        <v>6</v>
      </c>
      <c r="B9" s="2">
        <f>初始数据!C73</f>
        <v>77</v>
      </c>
      <c r="C9" s="2" t="str">
        <f>初始数据!B73</f>
        <v>文灶</v>
      </c>
      <c r="D9" s="2">
        <v>6</v>
      </c>
      <c r="E9" s="2">
        <f>初始数据!C12</f>
        <v>16</v>
      </c>
      <c r="F9" s="2" t="str">
        <f>初始数据!B12</f>
        <v>莲坂</v>
      </c>
      <c r="G9" s="2">
        <v>6</v>
      </c>
      <c r="H9" s="2">
        <f>初始数据!C36</f>
        <v>40</v>
      </c>
      <c r="I9" s="2" t="str">
        <f>初始数据!B36</f>
        <v>新阳大道</v>
      </c>
      <c r="J9" s="2">
        <v>6</v>
      </c>
      <c r="K9" s="2">
        <f>初始数据!C120</f>
        <v>124</v>
      </c>
      <c r="L9" s="2" t="str">
        <f>初始数据!B120</f>
        <v>华荣路</v>
      </c>
    </row>
    <row r="10" spans="1:24" x14ac:dyDescent="0.2">
      <c r="A10" s="2">
        <v>7</v>
      </c>
      <c r="B10" s="2">
        <f>初始数据!C74</f>
        <v>78</v>
      </c>
      <c r="C10" s="2" t="str">
        <f>初始数据!B74</f>
        <v>金榜公园</v>
      </c>
      <c r="D10" s="2">
        <v>7</v>
      </c>
      <c r="E10" s="2">
        <f>初始数据!C13</f>
        <v>17</v>
      </c>
      <c r="F10" s="2" t="str">
        <f>初始数据!B13</f>
        <v>莲花路口</v>
      </c>
      <c r="G10" s="2">
        <v>7</v>
      </c>
      <c r="H10" s="2">
        <f>初始数据!C37</f>
        <v>41</v>
      </c>
      <c r="I10" s="2" t="str">
        <f>初始数据!B37</f>
        <v>新垵</v>
      </c>
      <c r="J10" s="2">
        <v>7</v>
      </c>
      <c r="K10" s="2">
        <f>初始数据!C121</f>
        <v>125</v>
      </c>
      <c r="L10" s="2" t="str">
        <f>初始数据!B121</f>
        <v>火炬园</v>
      </c>
    </row>
    <row r="11" spans="1:24" x14ac:dyDescent="0.2">
      <c r="A11" s="2">
        <v>8</v>
      </c>
      <c r="B11" s="2">
        <f>初始数据!C75</f>
        <v>79</v>
      </c>
      <c r="C11" s="2" t="str">
        <f>初始数据!B75</f>
        <v>火车站</v>
      </c>
      <c r="D11" s="2">
        <v>8</v>
      </c>
      <c r="E11" s="2">
        <f>初始数据!C14</f>
        <v>18</v>
      </c>
      <c r="F11" s="2" t="str">
        <f>初始数据!B14</f>
        <v>吕厝</v>
      </c>
      <c r="G11" s="2">
        <v>8</v>
      </c>
      <c r="H11" s="2">
        <f>初始数据!C38</f>
        <v>42</v>
      </c>
      <c r="I11" s="2" t="str">
        <f>初始数据!B38</f>
        <v>翁角路</v>
      </c>
      <c r="J11" s="2">
        <v>8</v>
      </c>
      <c r="K11" s="2">
        <f>初始数据!C122</f>
        <v>126</v>
      </c>
      <c r="L11" s="2" t="str">
        <f>初始数据!B122</f>
        <v>小东山</v>
      </c>
    </row>
    <row r="12" spans="1:24" x14ac:dyDescent="0.2">
      <c r="A12" s="2">
        <v>9</v>
      </c>
      <c r="B12" s="2">
        <f>初始数据!C76</f>
        <v>80</v>
      </c>
      <c r="C12" s="2" t="str">
        <f>初始数据!B76</f>
        <v>莲坂</v>
      </c>
      <c r="D12" s="2">
        <v>9</v>
      </c>
      <c r="E12" s="2">
        <f>初始数据!C15</f>
        <v>19</v>
      </c>
      <c r="F12" s="2" t="str">
        <f>初始数据!B15</f>
        <v>乌石浦</v>
      </c>
      <c r="G12" s="2">
        <v>9</v>
      </c>
      <c r="H12" s="2">
        <f>初始数据!C39</f>
        <v>43</v>
      </c>
      <c r="I12" s="2" t="str">
        <f>初始数据!B39</f>
        <v>马青路</v>
      </c>
      <c r="J12" s="2">
        <v>9</v>
      </c>
      <c r="K12" s="2">
        <f>初始数据!C123</f>
        <v>127</v>
      </c>
      <c r="L12" s="2" t="str">
        <f>初始数据!B123</f>
        <v>安兜</v>
      </c>
    </row>
    <row r="13" spans="1:24" x14ac:dyDescent="0.2">
      <c r="A13" s="2">
        <v>10</v>
      </c>
      <c r="B13" s="2">
        <f>初始数据!C77</f>
        <v>81</v>
      </c>
      <c r="C13" s="2" t="str">
        <f>初始数据!B77</f>
        <v>龙山桥</v>
      </c>
      <c r="D13" s="2">
        <v>10</v>
      </c>
      <c r="E13" s="2">
        <f>初始数据!C16</f>
        <v>20</v>
      </c>
      <c r="F13" s="2" t="str">
        <f>初始数据!B16</f>
        <v>塘边</v>
      </c>
      <c r="G13" s="2">
        <v>10</v>
      </c>
      <c r="H13" s="2">
        <f>初始数据!C40</f>
        <v>44</v>
      </c>
      <c r="I13" s="2" t="str">
        <f>初始数据!B40</f>
        <v>海沧行政中心</v>
      </c>
      <c r="J13" s="2">
        <v>10</v>
      </c>
      <c r="K13" s="2">
        <f>初始数据!C124</f>
        <v>128</v>
      </c>
      <c r="L13" s="2" t="str">
        <f>初始数据!B124</f>
        <v>坂尚</v>
      </c>
    </row>
    <row r="14" spans="1:24" x14ac:dyDescent="0.2">
      <c r="A14" s="2">
        <v>11</v>
      </c>
      <c r="B14" s="2">
        <f>初始数据!C78</f>
        <v>82</v>
      </c>
      <c r="C14" s="2" t="str">
        <f>初始数据!B78</f>
        <v>卧龙晓城</v>
      </c>
      <c r="D14" s="2">
        <v>11</v>
      </c>
      <c r="E14" s="2">
        <f>初始数据!C17</f>
        <v>21</v>
      </c>
      <c r="F14" s="2" t="str">
        <f>初始数据!B17</f>
        <v>火炬园</v>
      </c>
      <c r="G14" s="2">
        <v>11</v>
      </c>
      <c r="H14" s="2">
        <f>初始数据!C41</f>
        <v>45</v>
      </c>
      <c r="I14" s="2" t="str">
        <f>初始数据!B41</f>
        <v>海沧商务中心</v>
      </c>
      <c r="J14" s="2">
        <v>11</v>
      </c>
      <c r="K14" s="2">
        <f>初始数据!C125</f>
        <v>129</v>
      </c>
      <c r="L14" s="2" t="str">
        <f>初始数据!B125</f>
        <v>湖里创新园</v>
      </c>
    </row>
    <row r="15" spans="1:24" x14ac:dyDescent="0.2">
      <c r="A15" s="2">
        <v>12</v>
      </c>
      <c r="B15" s="2">
        <f>初始数据!C79</f>
        <v>83</v>
      </c>
      <c r="C15" s="2" t="str">
        <f>初始数据!B79</f>
        <v>东芳山庄</v>
      </c>
      <c r="D15" s="2">
        <v>12</v>
      </c>
      <c r="E15" s="2">
        <f>初始数据!C18</f>
        <v>22</v>
      </c>
      <c r="F15" s="2" t="str">
        <f>初始数据!B18</f>
        <v>殿前</v>
      </c>
      <c r="G15" s="2">
        <v>12</v>
      </c>
      <c r="H15" s="2">
        <f>初始数据!C42</f>
        <v>46</v>
      </c>
      <c r="I15" s="2" t="str">
        <f>初始数据!B42</f>
        <v>海沧湾公园</v>
      </c>
      <c r="J15" s="2">
        <v>12</v>
      </c>
      <c r="K15" s="2">
        <f>初始数据!C126</f>
        <v>130</v>
      </c>
      <c r="L15" s="2" t="str">
        <f>初始数据!B126</f>
        <v>五缘湾</v>
      </c>
    </row>
    <row r="16" spans="1:24" x14ac:dyDescent="0.2">
      <c r="A16" s="2">
        <v>13</v>
      </c>
      <c r="B16" s="2">
        <f>初始数据!C80</f>
        <v>84</v>
      </c>
      <c r="C16" s="2" t="str">
        <f>初始数据!B80</f>
        <v>洪文</v>
      </c>
      <c r="D16" s="2">
        <v>13</v>
      </c>
      <c r="E16" s="2">
        <f>初始数据!C19</f>
        <v>23</v>
      </c>
      <c r="F16" s="2" t="str">
        <f>初始数据!B19</f>
        <v>高崎</v>
      </c>
      <c r="G16" s="2">
        <v>13</v>
      </c>
      <c r="H16" s="2">
        <f>初始数据!C43</f>
        <v>47</v>
      </c>
      <c r="I16" s="2" t="str">
        <f>初始数据!B43</f>
        <v>邮轮中心</v>
      </c>
      <c r="J16" s="2">
        <v>13</v>
      </c>
      <c r="K16" s="2">
        <f>初始数据!C127</f>
        <v>131</v>
      </c>
      <c r="L16" s="2" t="str">
        <f>初始数据!B127</f>
        <v>体育会展</v>
      </c>
    </row>
    <row r="17" spans="1:12" x14ac:dyDescent="0.2">
      <c r="A17" s="2">
        <v>14</v>
      </c>
      <c r="B17" s="2">
        <f>初始数据!C81</f>
        <v>85</v>
      </c>
      <c r="C17" s="2" t="str">
        <f>初始数据!B81</f>
        <v>前埔枢纽站</v>
      </c>
      <c r="D17" s="2">
        <v>14</v>
      </c>
      <c r="E17" s="2">
        <f>初始数据!C20</f>
        <v>24</v>
      </c>
      <c r="F17" s="2" t="str">
        <f>初始数据!B20</f>
        <v>集美学村</v>
      </c>
      <c r="G17" s="2">
        <v>14</v>
      </c>
      <c r="H17" s="2">
        <f>初始数据!C44</f>
        <v>48</v>
      </c>
      <c r="I17" s="2" t="str">
        <f>初始数据!B44</f>
        <v>建业路</v>
      </c>
      <c r="J17" s="2">
        <v>14</v>
      </c>
      <c r="K17" s="2">
        <f>初始数据!C128</f>
        <v>132</v>
      </c>
      <c r="L17" s="2" t="str">
        <f>初始数据!B128</f>
        <v>东界</v>
      </c>
    </row>
    <row r="18" spans="1:12" x14ac:dyDescent="0.2">
      <c r="A18" s="2">
        <v>15</v>
      </c>
      <c r="B18" s="2">
        <f>初始数据!C82</f>
        <v>86</v>
      </c>
      <c r="C18" s="2" t="str">
        <f>初始数据!B82</f>
        <v>蔡塘</v>
      </c>
      <c r="D18" s="2">
        <v>15</v>
      </c>
      <c r="E18" s="2">
        <f>初始数据!C21</f>
        <v>25</v>
      </c>
      <c r="F18" s="2" t="str">
        <f>初始数据!B21</f>
        <v>园博苑</v>
      </c>
      <c r="G18" s="2">
        <v>15</v>
      </c>
      <c r="H18" s="2">
        <f>初始数据!C45</f>
        <v>49</v>
      </c>
      <c r="I18" s="2" t="str">
        <f>初始数据!B45</f>
        <v>湖滨中路</v>
      </c>
      <c r="J18" s="2">
        <v>15</v>
      </c>
      <c r="K18" s="2">
        <f>初始数据!C129</f>
        <v>133</v>
      </c>
      <c r="L18" s="2" t="str">
        <f>初始数据!B129</f>
        <v>洪坑</v>
      </c>
    </row>
    <row r="19" spans="1:12" x14ac:dyDescent="0.2">
      <c r="A19" s="2">
        <v>16</v>
      </c>
      <c r="B19" s="2">
        <f>初始数据!C83</f>
        <v>87</v>
      </c>
      <c r="C19" s="2" t="str">
        <f>初始数据!B83</f>
        <v>金山</v>
      </c>
      <c r="D19" s="2">
        <v>16</v>
      </c>
      <c r="E19" s="2">
        <f>初始数据!C22</f>
        <v>26</v>
      </c>
      <c r="F19" s="2" t="str">
        <f>初始数据!B22</f>
        <v>杏林村</v>
      </c>
      <c r="G19" s="2">
        <v>16</v>
      </c>
      <c r="H19" s="2">
        <f>初始数据!C46</f>
        <v>50</v>
      </c>
      <c r="I19" s="2" t="str">
        <f>初始数据!B46</f>
        <v>体育中心</v>
      </c>
      <c r="J19" s="2">
        <v>16</v>
      </c>
      <c r="K19" s="2">
        <f>初始数据!C130</f>
        <v>134</v>
      </c>
      <c r="L19" s="2" t="str">
        <f>初始数据!B130</f>
        <v>林前</v>
      </c>
    </row>
    <row r="20" spans="1:12" x14ac:dyDescent="0.2">
      <c r="A20" s="2">
        <v>17</v>
      </c>
      <c r="B20" s="2">
        <f>初始数据!C84</f>
        <v>88</v>
      </c>
      <c r="C20" s="2" t="str">
        <f>初始数据!B84</f>
        <v>市行政服务中心</v>
      </c>
      <c r="D20" s="2">
        <v>17</v>
      </c>
      <c r="E20" s="2">
        <f>初始数据!C23</f>
        <v>27</v>
      </c>
      <c r="F20" s="2" t="str">
        <f>初始数据!B23</f>
        <v>杏锦路</v>
      </c>
      <c r="G20" s="2">
        <v>17</v>
      </c>
      <c r="H20" s="2">
        <f>初始数据!C47</f>
        <v>51</v>
      </c>
      <c r="I20" s="2" t="str">
        <f>初始数据!B47</f>
        <v>育秀东路</v>
      </c>
      <c r="J20" s="2">
        <v>17</v>
      </c>
      <c r="K20" s="2">
        <f>初始数据!C131</f>
        <v>135</v>
      </c>
      <c r="L20" s="2" t="str">
        <f>初始数据!B131</f>
        <v>鼓锣</v>
      </c>
    </row>
    <row r="21" spans="1:12" x14ac:dyDescent="0.2">
      <c r="A21" s="2">
        <v>18</v>
      </c>
      <c r="B21" s="2">
        <f>初始数据!C85</f>
        <v>89</v>
      </c>
      <c r="C21" s="2" t="str">
        <f>初始数据!B85</f>
        <v>双十中学</v>
      </c>
      <c r="D21" s="2">
        <v>18</v>
      </c>
      <c r="E21" s="2">
        <f>初始数据!C24</f>
        <v>28</v>
      </c>
      <c r="F21" s="2" t="str">
        <f>初始数据!B24</f>
        <v>官任</v>
      </c>
      <c r="G21" s="2">
        <v>18</v>
      </c>
      <c r="H21" s="2">
        <f>初始数据!C48</f>
        <v>52</v>
      </c>
      <c r="I21" s="2" t="str">
        <f>初始数据!B48</f>
        <v>吕厝</v>
      </c>
      <c r="J21" s="2">
        <v>18</v>
      </c>
      <c r="K21" s="2">
        <f>初始数据!C132</f>
        <v>136</v>
      </c>
      <c r="L21" s="2" t="str">
        <f>初始数据!B132</f>
        <v>翔安市民公园</v>
      </c>
    </row>
    <row r="22" spans="1:12" x14ac:dyDescent="0.2">
      <c r="A22" s="2">
        <v>19</v>
      </c>
      <c r="B22" s="2">
        <f>初始数据!C86</f>
        <v>90</v>
      </c>
      <c r="C22" s="2" t="str">
        <f>初始数据!B86</f>
        <v>县后</v>
      </c>
      <c r="D22" s="2">
        <v>19</v>
      </c>
      <c r="E22" s="2">
        <f>初始数据!C25</f>
        <v>29</v>
      </c>
      <c r="F22" s="2" t="str">
        <f>初始数据!B25</f>
        <v>诚毅广场</v>
      </c>
      <c r="G22" s="2">
        <v>19</v>
      </c>
      <c r="H22" s="2">
        <f>初始数据!C49</f>
        <v>53</v>
      </c>
      <c r="I22" s="2" t="str">
        <f>初始数据!B49</f>
        <v>江头</v>
      </c>
      <c r="J22" s="2">
        <v>19</v>
      </c>
      <c r="K22" s="2">
        <f>初始数据!C133</f>
        <v>137</v>
      </c>
      <c r="L22" s="2" t="str">
        <f>初始数据!B133</f>
        <v>浦边</v>
      </c>
    </row>
    <row r="23" spans="1:12" x14ac:dyDescent="0.2">
      <c r="A23" s="2">
        <v>20</v>
      </c>
      <c r="B23" s="2">
        <f>初始数据!C87</f>
        <v>91</v>
      </c>
      <c r="C23" s="2" t="str">
        <f>初始数据!B87</f>
        <v>高崎机场</v>
      </c>
      <c r="D23" s="2">
        <v>20</v>
      </c>
      <c r="E23" s="2">
        <f>初始数据!C26</f>
        <v>30</v>
      </c>
      <c r="F23" s="2" t="str">
        <f>初始数据!B26</f>
        <v>集美软件园</v>
      </c>
      <c r="G23" s="2">
        <v>20</v>
      </c>
      <c r="H23" s="2">
        <f>初始数据!C50</f>
        <v>54</v>
      </c>
      <c r="I23" s="2" t="str">
        <f>初始数据!B50</f>
        <v>后埔</v>
      </c>
      <c r="J23" s="2">
        <v>20</v>
      </c>
      <c r="K23" s="2">
        <f>初始数据!C134</f>
        <v>138</v>
      </c>
      <c r="L23" s="2" t="str">
        <f>初始数据!B134</f>
        <v>后村</v>
      </c>
    </row>
    <row r="24" spans="1:12" x14ac:dyDescent="0.2">
      <c r="A24" s="2">
        <v>21</v>
      </c>
      <c r="B24" s="2">
        <f>初始数据!C88</f>
        <v>92</v>
      </c>
      <c r="C24" s="2" t="str">
        <f>初始数据!B88</f>
        <v>T4候机楼</v>
      </c>
      <c r="D24" s="2">
        <v>21</v>
      </c>
      <c r="E24" s="2">
        <f>初始数据!C27</f>
        <v>31</v>
      </c>
      <c r="F24" s="2" t="str">
        <f>初始数据!B27</f>
        <v>集美大道</v>
      </c>
      <c r="G24" s="2">
        <v>21</v>
      </c>
      <c r="H24" s="2">
        <f>初始数据!C51</f>
        <v>55</v>
      </c>
      <c r="I24" s="2" t="str">
        <f>初始数据!B51</f>
        <v>蔡塘</v>
      </c>
      <c r="J24" s="2">
        <v>21</v>
      </c>
      <c r="K24" s="2">
        <f>初始数据!C135</f>
        <v>139</v>
      </c>
      <c r="L24" s="2" t="str">
        <f>初始数据!B135</f>
        <v>蔡厝</v>
      </c>
    </row>
    <row r="25" spans="1:12" x14ac:dyDescent="0.2">
      <c r="A25" s="2">
        <v>22</v>
      </c>
      <c r="B25" s="2">
        <f>初始数据!C89</f>
        <v>93</v>
      </c>
      <c r="C25" s="2" t="str">
        <f>初始数据!B89</f>
        <v>嘉庚体育馆</v>
      </c>
      <c r="D25" s="2">
        <v>22</v>
      </c>
      <c r="E25" s="2">
        <f>初始数据!C28</f>
        <v>32</v>
      </c>
      <c r="F25" s="2" t="str">
        <f>初始数据!B28</f>
        <v>天水路</v>
      </c>
      <c r="G25" s="2">
        <v>22</v>
      </c>
      <c r="H25" s="2">
        <f>初始数据!C52</f>
        <v>56</v>
      </c>
      <c r="I25" s="2" t="str">
        <f>初始数据!B52</f>
        <v>古地石</v>
      </c>
    </row>
    <row r="26" spans="1:12" x14ac:dyDescent="0.2">
      <c r="A26" s="2">
        <v>23</v>
      </c>
      <c r="B26" s="2">
        <f>初始数据!C90</f>
        <v>94</v>
      </c>
      <c r="C26" s="2" t="str">
        <f>初始数据!B90</f>
        <v>诚毅学院</v>
      </c>
      <c r="D26" s="2">
        <v>23</v>
      </c>
      <c r="E26" s="2">
        <f>初始数据!C29</f>
        <v>33</v>
      </c>
      <c r="F26" s="2" t="str">
        <f>初始数据!B29</f>
        <v>厦门北</v>
      </c>
      <c r="G26" s="2">
        <v>23</v>
      </c>
      <c r="H26" s="2">
        <f>初始数据!C53</f>
        <v>57</v>
      </c>
      <c r="I26" s="2" t="str">
        <f>初始数据!B53</f>
        <v>岭兜</v>
      </c>
    </row>
    <row r="27" spans="1:12" x14ac:dyDescent="0.2">
      <c r="A27" s="2">
        <v>24</v>
      </c>
      <c r="B27" s="2">
        <f>初始数据!C91</f>
        <v>95</v>
      </c>
      <c r="C27" s="2" t="str">
        <f>初始数据!B91</f>
        <v>华侨大学</v>
      </c>
      <c r="D27" s="2">
        <v>24</v>
      </c>
      <c r="E27" s="2">
        <f>初始数据!C30</f>
        <v>34</v>
      </c>
      <c r="F27" s="2" t="str">
        <f>初始数据!B30</f>
        <v>岩内</v>
      </c>
      <c r="G27" s="2">
        <v>24</v>
      </c>
      <c r="H27" s="2">
        <f>初始数据!C54</f>
        <v>58</v>
      </c>
      <c r="I27" s="2" t="str">
        <f>初始数据!B54</f>
        <v>软件园二期</v>
      </c>
    </row>
    <row r="28" spans="1:12" x14ac:dyDescent="0.2">
      <c r="A28" s="2">
        <v>25</v>
      </c>
      <c r="B28" s="2">
        <f>初始数据!C92</f>
        <v>96</v>
      </c>
      <c r="C28" s="2" t="str">
        <f>初始数据!B92</f>
        <v>大学城</v>
      </c>
      <c r="G28" s="2">
        <v>25</v>
      </c>
      <c r="H28" s="2">
        <f>初始数据!C55</f>
        <v>59</v>
      </c>
      <c r="I28" s="2" t="str">
        <f>初始数据!B55</f>
        <v>何厝</v>
      </c>
    </row>
    <row r="29" spans="1:12" x14ac:dyDescent="0.2">
      <c r="A29" s="2">
        <v>26</v>
      </c>
      <c r="B29" s="2">
        <f>初始数据!C93</f>
        <v>97</v>
      </c>
      <c r="C29" s="2" t="str">
        <f>初始数据!B93</f>
        <v>产业研究院</v>
      </c>
      <c r="G29" s="2">
        <v>26</v>
      </c>
      <c r="H29" s="2">
        <f>初始数据!C56</f>
        <v>60</v>
      </c>
      <c r="I29" s="2" t="str">
        <f>初始数据!B56</f>
        <v>观音山</v>
      </c>
    </row>
    <row r="30" spans="1:12" x14ac:dyDescent="0.2">
      <c r="A30" s="2">
        <v>27</v>
      </c>
      <c r="B30" s="2">
        <f>初始数据!C94</f>
        <v>98</v>
      </c>
      <c r="C30" s="2" t="str">
        <f>初始数据!B94</f>
        <v>中科院</v>
      </c>
      <c r="G30" s="2">
        <v>27</v>
      </c>
      <c r="H30" s="2">
        <f>初始数据!C57</f>
        <v>61</v>
      </c>
      <c r="I30" s="2" t="str">
        <f>初始数据!B57</f>
        <v>东宅</v>
      </c>
    </row>
    <row r="31" spans="1:12" x14ac:dyDescent="0.2">
      <c r="A31" s="2">
        <v>28</v>
      </c>
      <c r="B31" s="2">
        <f>初始数据!C95</f>
        <v>99</v>
      </c>
      <c r="C31" s="2" t="str">
        <f>初始数据!B95</f>
        <v>东宅</v>
      </c>
      <c r="G31" s="2">
        <v>28</v>
      </c>
      <c r="H31" s="2">
        <f>初始数据!C58</f>
        <v>62</v>
      </c>
      <c r="I31" s="2" t="str">
        <f>初始数据!B58</f>
        <v>两岸金融中心</v>
      </c>
    </row>
    <row r="32" spans="1:12" x14ac:dyDescent="0.2">
      <c r="A32" s="2">
        <v>29</v>
      </c>
      <c r="B32" s="2">
        <f>初始数据!C96</f>
        <v>100</v>
      </c>
      <c r="C32" s="2" t="str">
        <f>初始数据!B96</f>
        <v>田厝</v>
      </c>
      <c r="G32" s="2">
        <v>29</v>
      </c>
      <c r="H32" s="2">
        <f>初始数据!C59</f>
        <v>63</v>
      </c>
      <c r="I32" s="2" t="str">
        <f>初始数据!B59</f>
        <v>五通</v>
      </c>
    </row>
    <row r="33" spans="1:9" x14ac:dyDescent="0.2">
      <c r="A33" s="2">
        <v>30</v>
      </c>
      <c r="B33" s="2">
        <f>初始数据!C97</f>
        <v>101</v>
      </c>
      <c r="C33" s="2" t="str">
        <f>初始数据!B97</f>
        <v>厦门北站</v>
      </c>
      <c r="G33" s="2">
        <v>30</v>
      </c>
      <c r="H33" s="2">
        <f>初始数据!C60</f>
        <v>64</v>
      </c>
      <c r="I33" s="2" t="str">
        <f>初始数据!B60</f>
        <v>湿地公园</v>
      </c>
    </row>
    <row r="34" spans="1:9" x14ac:dyDescent="0.2">
      <c r="A34" s="2">
        <v>31</v>
      </c>
      <c r="B34" s="2">
        <f>初始数据!C98</f>
        <v>102</v>
      </c>
      <c r="C34" s="2" t="str">
        <f>初始数据!B98</f>
        <v>凤林</v>
      </c>
      <c r="G34" s="2">
        <v>31</v>
      </c>
      <c r="H34" s="2">
        <f>初始数据!C61</f>
        <v>65</v>
      </c>
      <c r="I34" s="2" t="str">
        <f>初始数据!B61</f>
        <v>钟宅</v>
      </c>
    </row>
    <row r="35" spans="1:9" x14ac:dyDescent="0.2">
      <c r="A35" s="2">
        <v>32</v>
      </c>
      <c r="B35" s="2">
        <f>初始数据!C99</f>
        <v>103</v>
      </c>
      <c r="C35" s="2" t="str">
        <f>初始数据!B99</f>
        <v>东安</v>
      </c>
      <c r="G35" s="2">
        <v>32</v>
      </c>
      <c r="H35" s="2">
        <f>初始数据!C62</f>
        <v>66</v>
      </c>
      <c r="I35" s="2" t="str">
        <f>初始数据!B62</f>
        <v>五缘湾</v>
      </c>
    </row>
    <row r="36" spans="1:9" x14ac:dyDescent="0.2">
      <c r="A36" s="2">
        <v>33</v>
      </c>
      <c r="B36" s="2">
        <f>初始数据!C100</f>
        <v>104</v>
      </c>
      <c r="C36" s="2" t="str">
        <f>初始数据!B100</f>
        <v>后田</v>
      </c>
    </row>
    <row r="37" spans="1:9" x14ac:dyDescent="0.2">
      <c r="A37" s="2">
        <v>34</v>
      </c>
      <c r="B37" s="2">
        <f>初始数据!C101</f>
        <v>105</v>
      </c>
      <c r="C37" s="2" t="str">
        <f>初始数据!B101</f>
        <v>东亭</v>
      </c>
    </row>
    <row r="38" spans="1:9" x14ac:dyDescent="0.2">
      <c r="A38" s="2">
        <v>35</v>
      </c>
      <c r="B38" s="2">
        <f>初始数据!C102</f>
        <v>106</v>
      </c>
      <c r="C38" s="2" t="str">
        <f>初始数据!B102</f>
        <v>美峰</v>
      </c>
    </row>
    <row r="39" spans="1:9" x14ac:dyDescent="0.2">
      <c r="A39" s="2">
        <v>36</v>
      </c>
      <c r="B39" s="2">
        <f>初始数据!C103</f>
        <v>107</v>
      </c>
      <c r="C39" s="2" t="str">
        <f>初始数据!B103</f>
        <v>蔡店</v>
      </c>
    </row>
    <row r="40" spans="1:9" x14ac:dyDescent="0.2">
      <c r="A40" s="2">
        <v>37</v>
      </c>
      <c r="B40" s="2">
        <f>初始数据!C104</f>
        <v>108</v>
      </c>
      <c r="C40" s="2" t="str">
        <f>初始数据!B104</f>
        <v>潘涂</v>
      </c>
    </row>
    <row r="41" spans="1:9" x14ac:dyDescent="0.2">
      <c r="A41" s="2">
        <v>38</v>
      </c>
      <c r="B41" s="2">
        <f>初始数据!C105</f>
        <v>109</v>
      </c>
      <c r="C41" s="2" t="str">
        <f>初始数据!B105</f>
        <v>滨海新城西柯枢纽</v>
      </c>
    </row>
    <row r="42" spans="1:9" x14ac:dyDescent="0.2">
      <c r="A42" s="2">
        <v>39</v>
      </c>
      <c r="B42" s="2">
        <f>初始数据!C106</f>
        <v>110</v>
      </c>
      <c r="C42" s="2" t="str">
        <f>初始数据!B106</f>
        <v>官浔</v>
      </c>
    </row>
    <row r="43" spans="1:9" x14ac:dyDescent="0.2">
      <c r="A43" s="2">
        <v>40</v>
      </c>
      <c r="B43" s="2">
        <f>初始数据!C107</f>
        <v>111</v>
      </c>
      <c r="C43" s="2" t="str">
        <f>初始数据!B107</f>
        <v>轻工食品园</v>
      </c>
    </row>
    <row r="44" spans="1:9" x14ac:dyDescent="0.2">
      <c r="A44" s="2">
        <v>41</v>
      </c>
      <c r="B44" s="2">
        <f>初始数据!C108</f>
        <v>112</v>
      </c>
      <c r="C44" s="2" t="str">
        <f>初始数据!B108</f>
        <v>四口圳</v>
      </c>
    </row>
    <row r="45" spans="1:9" x14ac:dyDescent="0.2">
      <c r="A45" s="2">
        <v>42</v>
      </c>
      <c r="B45" s="2">
        <f>初始数据!C109</f>
        <v>113</v>
      </c>
      <c r="C45" s="2" t="str">
        <f>初始数据!B109</f>
        <v>工业集中区</v>
      </c>
    </row>
    <row r="46" spans="1:9" x14ac:dyDescent="0.2">
      <c r="A46" s="2">
        <v>43</v>
      </c>
      <c r="B46" s="2">
        <f>初始数据!C110</f>
        <v>114</v>
      </c>
      <c r="C46" s="2" t="str">
        <f>初始数据!B110</f>
        <v>预留站点</v>
      </c>
    </row>
    <row r="47" spans="1:9" x14ac:dyDescent="0.2">
      <c r="A47" s="2">
        <v>44</v>
      </c>
      <c r="B47" s="2">
        <f>初始数据!C111</f>
        <v>115</v>
      </c>
      <c r="C47" s="2" t="str">
        <f>初始数据!B111</f>
        <v>第三医院</v>
      </c>
    </row>
    <row r="48" spans="1:9" x14ac:dyDescent="0.2">
      <c r="A48" s="2">
        <v>45</v>
      </c>
      <c r="B48" s="2">
        <f>初始数据!C112</f>
        <v>116</v>
      </c>
      <c r="C48" s="2" t="str">
        <f>初始数据!B112</f>
        <v>城南</v>
      </c>
    </row>
    <row r="49" spans="1:3" x14ac:dyDescent="0.2">
      <c r="A49" s="2">
        <v>46</v>
      </c>
      <c r="B49" s="2">
        <f>初始数据!C113</f>
        <v>117</v>
      </c>
      <c r="C49" s="2" t="str">
        <f>初始数据!B113</f>
        <v>同安枢纽</v>
      </c>
    </row>
  </sheetData>
  <mergeCells count="9">
    <mergeCell ref="A1:X1"/>
    <mergeCell ref="M2:O2"/>
    <mergeCell ref="S2:U2"/>
    <mergeCell ref="V2:X2"/>
    <mergeCell ref="D2:F2"/>
    <mergeCell ref="G2:I2"/>
    <mergeCell ref="J2:L2"/>
    <mergeCell ref="P2:R2"/>
    <mergeCell ref="A2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9"/>
  <sheetViews>
    <sheetView workbookViewId="0">
      <selection activeCell="F36" sqref="F36"/>
    </sheetView>
  </sheetViews>
  <sheetFormatPr defaultRowHeight="14.25" x14ac:dyDescent="0.2"/>
  <cols>
    <col min="1" max="1" width="5.5" style="2" bestFit="1" customWidth="1"/>
    <col min="2" max="2" width="5.25" style="2" bestFit="1" customWidth="1"/>
    <col min="3" max="3" width="17.25" style="2" bestFit="1" customWidth="1"/>
    <col min="4" max="5" width="5.25" style="2" bestFit="1" customWidth="1"/>
    <col min="6" max="6" width="11" style="2" bestFit="1" customWidth="1"/>
    <col min="7" max="8" width="5.25" style="2" bestFit="1" customWidth="1"/>
    <col min="9" max="9" width="13" style="2" bestFit="1" customWidth="1"/>
    <col min="10" max="10" width="5.5" style="2" bestFit="1" customWidth="1"/>
    <col min="11" max="11" width="5.25" style="2" bestFit="1" customWidth="1"/>
    <col min="12" max="12" width="13" style="2" bestFit="1" customWidth="1"/>
    <col min="13" max="24" width="5.25" style="2" bestFit="1" customWidth="1"/>
    <col min="25" max="33" width="9" style="2" customWidth="1"/>
    <col min="34" max="16384" width="9" style="2"/>
  </cols>
  <sheetData>
    <row r="1" spans="1:24" ht="31.5" customHeight="1" x14ac:dyDescent="0.2">
      <c r="A1" s="18" t="s">
        <v>286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27" customHeight="1" x14ac:dyDescent="0.2">
      <c r="A2" s="18" t="s">
        <v>274</v>
      </c>
      <c r="B2" s="18"/>
      <c r="C2" s="18"/>
      <c r="D2" s="18" t="s">
        <v>276</v>
      </c>
      <c r="E2" s="18"/>
      <c r="F2" s="18"/>
      <c r="G2" s="18" t="s">
        <v>277</v>
      </c>
      <c r="H2" s="18"/>
      <c r="I2" s="18"/>
      <c r="J2" s="18" t="s">
        <v>278</v>
      </c>
      <c r="K2" s="18"/>
      <c r="L2" s="18"/>
      <c r="M2" s="18" t="s">
        <v>279</v>
      </c>
      <c r="N2" s="18"/>
      <c r="O2" s="18"/>
      <c r="P2" s="18" t="s">
        <v>280</v>
      </c>
      <c r="Q2" s="18"/>
      <c r="R2" s="18"/>
      <c r="S2" s="18" t="s">
        <v>281</v>
      </c>
      <c r="T2" s="18"/>
      <c r="U2" s="18"/>
      <c r="V2" s="18" t="s">
        <v>282</v>
      </c>
      <c r="W2" s="18"/>
      <c r="X2" s="18"/>
    </row>
    <row r="3" spans="1:24" x14ac:dyDescent="0.2">
      <c r="A3" s="2" t="s">
        <v>283</v>
      </c>
      <c r="B3" s="2" t="s">
        <v>284</v>
      </c>
      <c r="C3" s="2" t="s">
        <v>285</v>
      </c>
      <c r="D3" s="2" t="s">
        <v>283</v>
      </c>
      <c r="E3" s="2" t="s">
        <v>284</v>
      </c>
      <c r="F3" s="2" t="s">
        <v>285</v>
      </c>
      <c r="G3" s="2" t="s">
        <v>283</v>
      </c>
      <c r="H3" s="2" t="s">
        <v>284</v>
      </c>
      <c r="I3" s="2" t="s">
        <v>285</v>
      </c>
      <c r="J3" s="2" t="s">
        <v>283</v>
      </c>
      <c r="K3" s="2" t="s">
        <v>284</v>
      </c>
      <c r="L3" s="2" t="s">
        <v>285</v>
      </c>
      <c r="M3" s="2" t="s">
        <v>283</v>
      </c>
      <c r="N3" s="2" t="s">
        <v>284</v>
      </c>
      <c r="O3" s="2" t="s">
        <v>285</v>
      </c>
      <c r="P3" s="2" t="s">
        <v>283</v>
      </c>
      <c r="Q3" s="2" t="s">
        <v>284</v>
      </c>
      <c r="R3" s="2" t="s">
        <v>285</v>
      </c>
      <c r="S3" s="2" t="s">
        <v>283</v>
      </c>
      <c r="T3" s="2" t="s">
        <v>284</v>
      </c>
      <c r="U3" s="2" t="s">
        <v>285</v>
      </c>
      <c r="V3" s="2" t="s">
        <v>283</v>
      </c>
      <c r="W3" s="2" t="s">
        <v>284</v>
      </c>
      <c r="X3" s="2" t="s">
        <v>285</v>
      </c>
    </row>
    <row r="4" spans="1:24" x14ac:dyDescent="0.2">
      <c r="A4" s="2" t="str">
        <f>初始数据!A68</f>
        <v>2101</v>
      </c>
      <c r="B4" s="2">
        <f>初始数据!E68</f>
        <v>62</v>
      </c>
      <c r="C4" s="2" t="str">
        <f>初始数据!B68</f>
        <v>第一码头</v>
      </c>
      <c r="D4" s="2" t="str">
        <f>初始数据!A7</f>
        <v>0101</v>
      </c>
      <c r="E4" s="2">
        <f>初始数据!E7</f>
        <v>1</v>
      </c>
      <c r="F4" s="2" t="str">
        <f>初始数据!B7</f>
        <v>镇海路</v>
      </c>
      <c r="G4" s="2" t="str">
        <f>初始数据!A31</f>
        <v>0201</v>
      </c>
      <c r="H4" s="2">
        <f>初始数据!E31</f>
        <v>25</v>
      </c>
      <c r="I4" s="2" t="str">
        <f>初始数据!B31</f>
        <v>天竺山</v>
      </c>
      <c r="J4" s="2" t="str">
        <f>初始数据!A115</f>
        <v>0301</v>
      </c>
      <c r="K4" s="2">
        <f>初始数据!E115</f>
        <v>109</v>
      </c>
      <c r="L4" s="2" t="str">
        <f>初始数据!B115</f>
        <v>厦门火车站</v>
      </c>
    </row>
    <row r="5" spans="1:24" x14ac:dyDescent="0.2">
      <c r="A5" s="2" t="str">
        <f>初始数据!A69</f>
        <v>2102</v>
      </c>
      <c r="B5" s="2">
        <f>初始数据!E69</f>
        <v>63</v>
      </c>
      <c r="C5" s="2" t="str">
        <f>初始数据!B69</f>
        <v>开禾路口</v>
      </c>
      <c r="D5" s="2" t="str">
        <f>初始数据!A8</f>
        <v>0102</v>
      </c>
      <c r="E5" s="2">
        <f>初始数据!E8</f>
        <v>2</v>
      </c>
      <c r="F5" s="2" t="str">
        <f>初始数据!B8</f>
        <v>中山公园</v>
      </c>
      <c r="G5" s="2" t="str">
        <f>初始数据!A32</f>
        <v>0202</v>
      </c>
      <c r="H5" s="2">
        <f>初始数据!E32</f>
        <v>26</v>
      </c>
      <c r="I5" s="2" t="str">
        <f>初始数据!B32</f>
        <v>东孚</v>
      </c>
      <c r="J5" s="2" t="str">
        <f>初始数据!A116</f>
        <v>0302</v>
      </c>
      <c r="K5" s="2">
        <f>初始数据!E116</f>
        <v>110</v>
      </c>
      <c r="L5" s="2" t="str">
        <f>初始数据!B116</f>
        <v>湖滨东路</v>
      </c>
    </row>
    <row r="6" spans="1:24" x14ac:dyDescent="0.2">
      <c r="A6" s="2" t="str">
        <f>初始数据!A70</f>
        <v>2103</v>
      </c>
      <c r="B6" s="2">
        <f>初始数据!E70</f>
        <v>64</v>
      </c>
      <c r="C6" s="2" t="str">
        <f>初始数据!B70</f>
        <v>思北</v>
      </c>
      <c r="D6" s="2" t="str">
        <f>初始数据!A9</f>
        <v>0103</v>
      </c>
      <c r="E6" s="2">
        <f>初始数据!E9</f>
        <v>3</v>
      </c>
      <c r="F6" s="2" t="str">
        <f>初始数据!B9</f>
        <v>将军祠</v>
      </c>
      <c r="G6" s="2" t="str">
        <f>初始数据!A33</f>
        <v>0203</v>
      </c>
      <c r="H6" s="2">
        <f>初始数据!E33</f>
        <v>27</v>
      </c>
      <c r="I6" s="2" t="str">
        <f>初始数据!B33</f>
        <v>东瑶</v>
      </c>
      <c r="J6" s="2" t="str">
        <f>初始数据!A117</f>
        <v>0303</v>
      </c>
      <c r="K6" s="2">
        <f>初始数据!E117</f>
        <v>111</v>
      </c>
      <c r="L6" s="2" t="str">
        <f>初始数据!B117</f>
        <v>体育中心</v>
      </c>
    </row>
    <row r="7" spans="1:24" x14ac:dyDescent="0.2">
      <c r="A7" s="2" t="str">
        <f>初始数据!A71</f>
        <v>2104</v>
      </c>
      <c r="B7" s="2">
        <f>初始数据!E71</f>
        <v>65</v>
      </c>
      <c r="C7" s="2" t="str">
        <f>初始数据!B71</f>
        <v>斗西路口</v>
      </c>
      <c r="D7" s="2" t="str">
        <f>初始数据!A10</f>
        <v>0104</v>
      </c>
      <c r="E7" s="2">
        <f>初始数据!E10</f>
        <v>4</v>
      </c>
      <c r="F7" s="2" t="str">
        <f>初始数据!B10</f>
        <v>文灶</v>
      </c>
      <c r="G7" s="2" t="str">
        <f>初始数据!A34</f>
        <v>0204</v>
      </c>
      <c r="H7" s="2">
        <f>初始数据!E34</f>
        <v>28</v>
      </c>
      <c r="I7" s="2" t="str">
        <f>初始数据!B34</f>
        <v>鼎美</v>
      </c>
      <c r="J7" s="2" t="str">
        <f>初始数据!A118</f>
        <v>0304</v>
      </c>
      <c r="K7" s="2">
        <f>初始数据!E118</f>
        <v>112</v>
      </c>
      <c r="L7" s="2" t="str">
        <f>初始数据!B118</f>
        <v>人才中心</v>
      </c>
    </row>
    <row r="8" spans="1:24" x14ac:dyDescent="0.2">
      <c r="A8" s="2" t="str">
        <f>初始数据!A72</f>
        <v>2105</v>
      </c>
      <c r="B8" s="2">
        <f>初始数据!E72</f>
        <v>66</v>
      </c>
      <c r="C8" s="2" t="str">
        <f>初始数据!B72</f>
        <v>二市</v>
      </c>
      <c r="D8" s="2" t="str">
        <f>初始数据!A11</f>
        <v>0105</v>
      </c>
      <c r="E8" s="2">
        <f>初始数据!E11</f>
        <v>5</v>
      </c>
      <c r="F8" s="2" t="str">
        <f>初始数据!B11</f>
        <v>湖滨东路</v>
      </c>
      <c r="G8" s="2" t="str">
        <f>初始数据!A35</f>
        <v>0205</v>
      </c>
      <c r="H8" s="2">
        <f>初始数据!E35</f>
        <v>29</v>
      </c>
      <c r="I8" s="2" t="str">
        <f>初始数据!B35</f>
        <v>马銮中心</v>
      </c>
      <c r="J8" s="2" t="str">
        <f>初始数据!A119</f>
        <v>0305</v>
      </c>
      <c r="K8" s="2">
        <f>初始数据!E119</f>
        <v>113</v>
      </c>
      <c r="L8" s="2" t="str">
        <f>初始数据!B119</f>
        <v>湖里公园</v>
      </c>
    </row>
    <row r="9" spans="1:24" x14ac:dyDescent="0.2">
      <c r="A9" s="2" t="str">
        <f>初始数据!A73</f>
        <v>2106</v>
      </c>
      <c r="B9" s="2">
        <f>初始数据!E73</f>
        <v>67</v>
      </c>
      <c r="C9" s="2" t="str">
        <f>初始数据!B73</f>
        <v>文灶</v>
      </c>
      <c r="D9" s="2" t="str">
        <f>初始数据!A12</f>
        <v>0106</v>
      </c>
      <c r="E9" s="2">
        <f>初始数据!E12</f>
        <v>6</v>
      </c>
      <c r="F9" s="2" t="str">
        <f>初始数据!B12</f>
        <v>莲坂</v>
      </c>
      <c r="G9" s="2" t="str">
        <f>初始数据!A36</f>
        <v>0206</v>
      </c>
      <c r="H9" s="2">
        <f>初始数据!E36</f>
        <v>30</v>
      </c>
      <c r="I9" s="2" t="str">
        <f>初始数据!B36</f>
        <v>新阳大道</v>
      </c>
      <c r="J9" s="2" t="str">
        <f>初始数据!A120</f>
        <v>0306</v>
      </c>
      <c r="K9" s="2">
        <f>初始数据!E120</f>
        <v>114</v>
      </c>
      <c r="L9" s="2" t="str">
        <f>初始数据!B120</f>
        <v>华荣路</v>
      </c>
    </row>
    <row r="10" spans="1:24" x14ac:dyDescent="0.2">
      <c r="A10" s="2" t="str">
        <f>初始数据!A74</f>
        <v>2107</v>
      </c>
      <c r="B10" s="2">
        <f>初始数据!E74</f>
        <v>68</v>
      </c>
      <c r="C10" s="2" t="str">
        <f>初始数据!B74</f>
        <v>金榜公园</v>
      </c>
      <c r="D10" s="2" t="str">
        <f>初始数据!A13</f>
        <v>0107</v>
      </c>
      <c r="E10" s="2">
        <f>初始数据!E13</f>
        <v>7</v>
      </c>
      <c r="F10" s="2" t="str">
        <f>初始数据!B13</f>
        <v>莲花路口</v>
      </c>
      <c r="G10" s="2" t="str">
        <f>初始数据!A37</f>
        <v>0207</v>
      </c>
      <c r="H10" s="2">
        <f>初始数据!E37</f>
        <v>31</v>
      </c>
      <c r="I10" s="2" t="str">
        <f>初始数据!B37</f>
        <v>新垵</v>
      </c>
      <c r="J10" s="2" t="str">
        <f>初始数据!A121</f>
        <v>0307</v>
      </c>
      <c r="K10" s="2">
        <f>初始数据!E121</f>
        <v>115</v>
      </c>
      <c r="L10" s="2" t="str">
        <f>初始数据!B121</f>
        <v>火炬园</v>
      </c>
    </row>
    <row r="11" spans="1:24" x14ac:dyDescent="0.2">
      <c r="A11" s="2" t="str">
        <f>初始数据!A75</f>
        <v>2108</v>
      </c>
      <c r="B11" s="2">
        <f>初始数据!E75</f>
        <v>69</v>
      </c>
      <c r="C11" s="2" t="str">
        <f>初始数据!B75</f>
        <v>火车站</v>
      </c>
      <c r="D11" s="2" t="str">
        <f>初始数据!A14</f>
        <v>0108</v>
      </c>
      <c r="E11" s="2">
        <f>初始数据!E14</f>
        <v>8</v>
      </c>
      <c r="F11" s="2" t="str">
        <f>初始数据!B14</f>
        <v>吕厝</v>
      </c>
      <c r="G11" s="2" t="str">
        <f>初始数据!A38</f>
        <v>0208</v>
      </c>
      <c r="H11" s="2">
        <f>初始数据!E38</f>
        <v>32</v>
      </c>
      <c r="I11" s="2" t="str">
        <f>初始数据!B38</f>
        <v>翁角路</v>
      </c>
      <c r="J11" s="2" t="str">
        <f>初始数据!A122</f>
        <v>0308</v>
      </c>
      <c r="K11" s="2">
        <f>初始数据!E122</f>
        <v>116</v>
      </c>
      <c r="L11" s="2" t="str">
        <f>初始数据!B122</f>
        <v>小东山</v>
      </c>
    </row>
    <row r="12" spans="1:24" x14ac:dyDescent="0.2">
      <c r="A12" s="2" t="str">
        <f>初始数据!A76</f>
        <v>2109</v>
      </c>
      <c r="B12" s="2">
        <f>初始数据!E76</f>
        <v>70</v>
      </c>
      <c r="C12" s="2" t="str">
        <f>初始数据!B76</f>
        <v>莲坂</v>
      </c>
      <c r="D12" s="2" t="str">
        <f>初始数据!A15</f>
        <v>0109</v>
      </c>
      <c r="E12" s="2">
        <f>初始数据!E15</f>
        <v>9</v>
      </c>
      <c r="F12" s="2" t="str">
        <f>初始数据!B15</f>
        <v>乌石浦</v>
      </c>
      <c r="G12" s="2" t="str">
        <f>初始数据!A39</f>
        <v>0209</v>
      </c>
      <c r="H12" s="2">
        <f>初始数据!E39</f>
        <v>33</v>
      </c>
      <c r="I12" s="2" t="str">
        <f>初始数据!B39</f>
        <v>马青路</v>
      </c>
      <c r="J12" s="2" t="str">
        <f>初始数据!A123</f>
        <v>0309</v>
      </c>
      <c r="K12" s="2">
        <f>初始数据!E123</f>
        <v>117</v>
      </c>
      <c r="L12" s="2" t="str">
        <f>初始数据!B123</f>
        <v>安兜</v>
      </c>
    </row>
    <row r="13" spans="1:24" x14ac:dyDescent="0.2">
      <c r="A13" s="2" t="str">
        <f>初始数据!A77</f>
        <v>2110</v>
      </c>
      <c r="B13" s="2">
        <f>初始数据!E77</f>
        <v>71</v>
      </c>
      <c r="C13" s="2" t="str">
        <f>初始数据!B77</f>
        <v>龙山桥</v>
      </c>
      <c r="D13" s="2" t="str">
        <f>初始数据!A16</f>
        <v>0110</v>
      </c>
      <c r="E13" s="2">
        <f>初始数据!E16</f>
        <v>10</v>
      </c>
      <c r="F13" s="2" t="str">
        <f>初始数据!B16</f>
        <v>塘边</v>
      </c>
      <c r="G13" s="2" t="str">
        <f>初始数据!A40</f>
        <v>0210</v>
      </c>
      <c r="H13" s="2">
        <f>初始数据!E40</f>
        <v>34</v>
      </c>
      <c r="I13" s="2" t="str">
        <f>初始数据!B40</f>
        <v>海沧行政中心</v>
      </c>
      <c r="J13" s="2" t="str">
        <f>初始数据!A124</f>
        <v>0310</v>
      </c>
      <c r="K13" s="2">
        <f>初始数据!E124</f>
        <v>118</v>
      </c>
      <c r="L13" s="2" t="str">
        <f>初始数据!B124</f>
        <v>坂尚</v>
      </c>
    </row>
    <row r="14" spans="1:24" x14ac:dyDescent="0.2">
      <c r="A14" s="2" t="str">
        <f>初始数据!A78</f>
        <v>2111</v>
      </c>
      <c r="B14" s="2">
        <f>初始数据!E78</f>
        <v>72</v>
      </c>
      <c r="C14" s="2" t="str">
        <f>初始数据!B78</f>
        <v>卧龙晓城</v>
      </c>
      <c r="D14" s="2" t="str">
        <f>初始数据!A17</f>
        <v>0111</v>
      </c>
      <c r="E14" s="2">
        <f>初始数据!E17</f>
        <v>11</v>
      </c>
      <c r="F14" s="2" t="str">
        <f>初始数据!B17</f>
        <v>火炬园</v>
      </c>
      <c r="G14" s="2" t="str">
        <f>初始数据!A41</f>
        <v>0211</v>
      </c>
      <c r="H14" s="2">
        <f>初始数据!E41</f>
        <v>35</v>
      </c>
      <c r="I14" s="2" t="str">
        <f>初始数据!B41</f>
        <v>海沧商务中心</v>
      </c>
      <c r="J14" s="2" t="str">
        <f>初始数据!A125</f>
        <v>0311</v>
      </c>
      <c r="K14" s="2">
        <f>初始数据!E125</f>
        <v>119</v>
      </c>
      <c r="L14" s="2" t="str">
        <f>初始数据!B125</f>
        <v>湖里创新园</v>
      </c>
    </row>
    <row r="15" spans="1:24" x14ac:dyDescent="0.2">
      <c r="A15" s="2" t="str">
        <f>初始数据!A79</f>
        <v>2112</v>
      </c>
      <c r="B15" s="2">
        <f>初始数据!E79</f>
        <v>73</v>
      </c>
      <c r="C15" s="2" t="str">
        <f>初始数据!B79</f>
        <v>东芳山庄</v>
      </c>
      <c r="D15" s="2" t="str">
        <f>初始数据!A18</f>
        <v>0112</v>
      </c>
      <c r="E15" s="2">
        <f>初始数据!E18</f>
        <v>12</v>
      </c>
      <c r="F15" s="2" t="str">
        <f>初始数据!B18</f>
        <v>殿前</v>
      </c>
      <c r="G15" s="2" t="str">
        <f>初始数据!A42</f>
        <v>0212</v>
      </c>
      <c r="H15" s="2">
        <f>初始数据!E42</f>
        <v>36</v>
      </c>
      <c r="I15" s="2" t="str">
        <f>初始数据!B42</f>
        <v>海沧湾公园</v>
      </c>
      <c r="J15" s="2" t="str">
        <f>初始数据!A126</f>
        <v>0312</v>
      </c>
      <c r="K15" s="2">
        <f>初始数据!E126</f>
        <v>120</v>
      </c>
      <c r="L15" s="2" t="str">
        <f>初始数据!B126</f>
        <v>五缘湾</v>
      </c>
    </row>
    <row r="16" spans="1:24" x14ac:dyDescent="0.2">
      <c r="A16" s="2" t="str">
        <f>初始数据!A80</f>
        <v>2113</v>
      </c>
      <c r="B16" s="2">
        <f>初始数据!E80</f>
        <v>74</v>
      </c>
      <c r="C16" s="2" t="str">
        <f>初始数据!B80</f>
        <v>洪文</v>
      </c>
      <c r="D16" s="2" t="str">
        <f>初始数据!A19</f>
        <v>0113</v>
      </c>
      <c r="E16" s="2">
        <f>初始数据!E19</f>
        <v>13</v>
      </c>
      <c r="F16" s="2" t="str">
        <f>初始数据!B19</f>
        <v>高崎</v>
      </c>
      <c r="G16" s="2" t="str">
        <f>初始数据!A43</f>
        <v>0213</v>
      </c>
      <c r="H16" s="2">
        <f>初始数据!E43</f>
        <v>37</v>
      </c>
      <c r="I16" s="2" t="str">
        <f>初始数据!B43</f>
        <v>邮轮中心</v>
      </c>
      <c r="J16" s="2" t="str">
        <f>初始数据!A127</f>
        <v>0313</v>
      </c>
      <c r="K16" s="2">
        <f>初始数据!E127</f>
        <v>121</v>
      </c>
      <c r="L16" s="2" t="str">
        <f>初始数据!B127</f>
        <v>体育会展</v>
      </c>
    </row>
    <row r="17" spans="1:12" x14ac:dyDescent="0.2">
      <c r="A17" s="2" t="str">
        <f>初始数据!A81</f>
        <v>2114</v>
      </c>
      <c r="B17" s="2">
        <f>初始数据!E81</f>
        <v>75</v>
      </c>
      <c r="C17" s="2" t="str">
        <f>初始数据!B81</f>
        <v>前埔枢纽站</v>
      </c>
      <c r="D17" s="2" t="str">
        <f>初始数据!A20</f>
        <v>0114</v>
      </c>
      <c r="E17" s="2">
        <f>初始数据!E20</f>
        <v>14</v>
      </c>
      <c r="F17" s="2" t="str">
        <f>初始数据!B20</f>
        <v>集美学村</v>
      </c>
      <c r="G17" s="2" t="str">
        <f>初始数据!A44</f>
        <v>0214</v>
      </c>
      <c r="H17" s="2">
        <f>初始数据!E44</f>
        <v>38</v>
      </c>
      <c r="I17" s="2" t="str">
        <f>初始数据!B44</f>
        <v>建业路</v>
      </c>
      <c r="J17" s="2" t="str">
        <f>初始数据!A128</f>
        <v>0314</v>
      </c>
      <c r="K17" s="2">
        <f>初始数据!E128</f>
        <v>122</v>
      </c>
      <c r="L17" s="2" t="str">
        <f>初始数据!B128</f>
        <v>东界</v>
      </c>
    </row>
    <row r="18" spans="1:12" x14ac:dyDescent="0.2">
      <c r="A18" s="2" t="str">
        <f>初始数据!A82</f>
        <v>2115</v>
      </c>
      <c r="B18" s="2">
        <f>初始数据!E82</f>
        <v>76</v>
      </c>
      <c r="C18" s="2" t="str">
        <f>初始数据!B82</f>
        <v>蔡塘</v>
      </c>
      <c r="D18" s="2" t="str">
        <f>初始数据!A21</f>
        <v>0115</v>
      </c>
      <c r="E18" s="2">
        <f>初始数据!E21</f>
        <v>15</v>
      </c>
      <c r="F18" s="2" t="str">
        <f>初始数据!B21</f>
        <v>园博苑</v>
      </c>
      <c r="G18" s="2" t="str">
        <f>初始数据!A45</f>
        <v>0215</v>
      </c>
      <c r="H18" s="2">
        <f>初始数据!E45</f>
        <v>39</v>
      </c>
      <c r="I18" s="2" t="str">
        <f>初始数据!B45</f>
        <v>湖滨中路</v>
      </c>
      <c r="J18" s="2" t="str">
        <f>初始数据!A129</f>
        <v>0315</v>
      </c>
      <c r="K18" s="2">
        <f>初始数据!E129</f>
        <v>123</v>
      </c>
      <c r="L18" s="2" t="str">
        <f>初始数据!B129</f>
        <v>洪坑</v>
      </c>
    </row>
    <row r="19" spans="1:12" x14ac:dyDescent="0.2">
      <c r="A19" s="2" t="str">
        <f>初始数据!A83</f>
        <v>2116</v>
      </c>
      <c r="B19" s="2">
        <f>初始数据!E83</f>
        <v>77</v>
      </c>
      <c r="C19" s="2" t="str">
        <f>初始数据!B83</f>
        <v>金山</v>
      </c>
      <c r="D19" s="2" t="str">
        <f>初始数据!A22</f>
        <v>0116</v>
      </c>
      <c r="E19" s="2">
        <f>初始数据!E22</f>
        <v>16</v>
      </c>
      <c r="F19" s="2" t="str">
        <f>初始数据!B22</f>
        <v>杏林村</v>
      </c>
      <c r="G19" s="2" t="str">
        <f>初始数据!A46</f>
        <v>0216</v>
      </c>
      <c r="H19" s="2">
        <f>初始数据!E46</f>
        <v>40</v>
      </c>
      <c r="I19" s="2" t="str">
        <f>初始数据!B46</f>
        <v>体育中心</v>
      </c>
      <c r="J19" s="2" t="str">
        <f>初始数据!A130</f>
        <v>0316</v>
      </c>
      <c r="K19" s="2">
        <f>初始数据!E130</f>
        <v>124</v>
      </c>
      <c r="L19" s="2" t="str">
        <f>初始数据!B130</f>
        <v>林前</v>
      </c>
    </row>
    <row r="20" spans="1:12" x14ac:dyDescent="0.2">
      <c r="A20" s="2" t="str">
        <f>初始数据!A84</f>
        <v>2117</v>
      </c>
      <c r="B20" s="2">
        <f>初始数据!E84</f>
        <v>78</v>
      </c>
      <c r="C20" s="2" t="str">
        <f>初始数据!B84</f>
        <v>市行政服务中心</v>
      </c>
      <c r="D20" s="2" t="str">
        <f>初始数据!A23</f>
        <v>0117</v>
      </c>
      <c r="E20" s="2">
        <f>初始数据!E23</f>
        <v>17</v>
      </c>
      <c r="F20" s="2" t="str">
        <f>初始数据!B23</f>
        <v>杏锦路</v>
      </c>
      <c r="G20" s="2" t="str">
        <f>初始数据!A47</f>
        <v>0217</v>
      </c>
      <c r="H20" s="2">
        <f>初始数据!E47</f>
        <v>41</v>
      </c>
      <c r="I20" s="2" t="str">
        <f>初始数据!B47</f>
        <v>育秀东路</v>
      </c>
      <c r="J20" s="2" t="str">
        <f>初始数据!A131</f>
        <v>0317</v>
      </c>
      <c r="K20" s="2">
        <f>初始数据!E131</f>
        <v>125</v>
      </c>
      <c r="L20" s="2" t="str">
        <f>初始数据!B131</f>
        <v>鼓锣</v>
      </c>
    </row>
    <row r="21" spans="1:12" x14ac:dyDescent="0.2">
      <c r="A21" s="2" t="str">
        <f>初始数据!A85</f>
        <v>2118</v>
      </c>
      <c r="B21" s="2">
        <f>初始数据!E85</f>
        <v>79</v>
      </c>
      <c r="C21" s="2" t="str">
        <f>初始数据!B85</f>
        <v>双十中学</v>
      </c>
      <c r="D21" s="2" t="str">
        <f>初始数据!A24</f>
        <v>0118</v>
      </c>
      <c r="E21" s="2">
        <f>初始数据!E24</f>
        <v>18</v>
      </c>
      <c r="F21" s="2" t="str">
        <f>初始数据!B24</f>
        <v>官任</v>
      </c>
      <c r="G21" s="2" t="str">
        <f>初始数据!A48</f>
        <v>0218</v>
      </c>
      <c r="H21" s="2">
        <f>初始数据!E48</f>
        <v>42</v>
      </c>
      <c r="I21" s="2" t="str">
        <f>初始数据!B48</f>
        <v>吕厝</v>
      </c>
      <c r="J21" s="2" t="str">
        <f>初始数据!A132</f>
        <v>0318</v>
      </c>
      <c r="K21" s="2">
        <f>初始数据!E132</f>
        <v>126</v>
      </c>
      <c r="L21" s="2" t="str">
        <f>初始数据!B132</f>
        <v>翔安市民公园</v>
      </c>
    </row>
    <row r="22" spans="1:12" x14ac:dyDescent="0.2">
      <c r="A22" s="2" t="str">
        <f>初始数据!A86</f>
        <v>2119</v>
      </c>
      <c r="B22" s="2">
        <f>初始数据!E86</f>
        <v>80</v>
      </c>
      <c r="C22" s="2" t="str">
        <f>初始数据!B86</f>
        <v>县后</v>
      </c>
      <c r="D22" s="2" t="str">
        <f>初始数据!A25</f>
        <v>0119</v>
      </c>
      <c r="E22" s="2">
        <f>初始数据!E25</f>
        <v>19</v>
      </c>
      <c r="F22" s="2" t="str">
        <f>初始数据!B25</f>
        <v>诚毅广场</v>
      </c>
      <c r="G22" s="2" t="str">
        <f>初始数据!A49</f>
        <v>0219</v>
      </c>
      <c r="H22" s="2">
        <f>初始数据!E49</f>
        <v>43</v>
      </c>
      <c r="I22" s="2" t="str">
        <f>初始数据!B49</f>
        <v>江头</v>
      </c>
      <c r="J22" s="2" t="str">
        <f>初始数据!A133</f>
        <v>0319</v>
      </c>
      <c r="K22" s="2">
        <f>初始数据!E133</f>
        <v>127</v>
      </c>
      <c r="L22" s="2" t="str">
        <f>初始数据!B133</f>
        <v>浦边</v>
      </c>
    </row>
    <row r="23" spans="1:12" x14ac:dyDescent="0.2">
      <c r="A23" s="2" t="str">
        <f>初始数据!A87</f>
        <v>2120</v>
      </c>
      <c r="B23" s="2">
        <f>初始数据!E87</f>
        <v>81</v>
      </c>
      <c r="C23" s="2" t="str">
        <f>初始数据!B87</f>
        <v>高崎机场</v>
      </c>
      <c r="D23" s="2" t="str">
        <f>初始数据!A26</f>
        <v>0120</v>
      </c>
      <c r="E23" s="2">
        <f>初始数据!E26</f>
        <v>20</v>
      </c>
      <c r="F23" s="2" t="str">
        <f>初始数据!B26</f>
        <v>集美软件园</v>
      </c>
      <c r="G23" s="2" t="str">
        <f>初始数据!A50</f>
        <v>0220</v>
      </c>
      <c r="H23" s="2">
        <f>初始数据!E50</f>
        <v>44</v>
      </c>
      <c r="I23" s="2" t="str">
        <f>初始数据!B50</f>
        <v>后埔</v>
      </c>
      <c r="J23" s="2" t="str">
        <f>初始数据!A134</f>
        <v>0320</v>
      </c>
      <c r="K23" s="2">
        <f>初始数据!E134</f>
        <v>128</v>
      </c>
      <c r="L23" s="2" t="str">
        <f>初始数据!B134</f>
        <v>后村</v>
      </c>
    </row>
    <row r="24" spans="1:12" x14ac:dyDescent="0.2">
      <c r="A24" s="2" t="str">
        <f>初始数据!A88</f>
        <v>2121</v>
      </c>
      <c r="B24" s="2">
        <f>初始数据!E88</f>
        <v>82</v>
      </c>
      <c r="C24" s="2" t="str">
        <f>初始数据!B88</f>
        <v>T4候机楼</v>
      </c>
      <c r="D24" s="2" t="str">
        <f>初始数据!A27</f>
        <v>0121</v>
      </c>
      <c r="E24" s="2">
        <f>初始数据!E27</f>
        <v>21</v>
      </c>
      <c r="F24" s="2" t="str">
        <f>初始数据!B27</f>
        <v>集美大道</v>
      </c>
      <c r="G24" s="2" t="str">
        <f>初始数据!A51</f>
        <v>0221</v>
      </c>
      <c r="H24" s="2">
        <f>初始数据!E51</f>
        <v>45</v>
      </c>
      <c r="I24" s="2" t="str">
        <f>初始数据!B51</f>
        <v>蔡塘</v>
      </c>
      <c r="J24" s="2" t="str">
        <f>初始数据!A135</f>
        <v>0321</v>
      </c>
      <c r="K24" s="2">
        <f>初始数据!E135</f>
        <v>129</v>
      </c>
      <c r="L24" s="2" t="str">
        <f>初始数据!B135</f>
        <v>蔡厝</v>
      </c>
    </row>
    <row r="25" spans="1:12" x14ac:dyDescent="0.2">
      <c r="A25" s="2" t="str">
        <f>初始数据!A89</f>
        <v>2122</v>
      </c>
      <c r="B25" s="2">
        <f>初始数据!E89</f>
        <v>83</v>
      </c>
      <c r="C25" s="2" t="str">
        <f>初始数据!B89</f>
        <v>嘉庚体育馆</v>
      </c>
      <c r="D25" s="2" t="str">
        <f>初始数据!A28</f>
        <v>0122</v>
      </c>
      <c r="E25" s="2">
        <f>初始数据!E28</f>
        <v>22</v>
      </c>
      <c r="F25" s="2" t="str">
        <f>初始数据!B28</f>
        <v>天水路</v>
      </c>
      <c r="G25" s="2" t="str">
        <f>初始数据!A52</f>
        <v>0222</v>
      </c>
      <c r="H25" s="2">
        <f>初始数据!E52</f>
        <v>46</v>
      </c>
      <c r="I25" s="2" t="str">
        <f>初始数据!B52</f>
        <v>古地石</v>
      </c>
    </row>
    <row r="26" spans="1:12" x14ac:dyDescent="0.2">
      <c r="A26" s="2" t="str">
        <f>初始数据!A90</f>
        <v>2123</v>
      </c>
      <c r="B26" s="2">
        <f>初始数据!E90</f>
        <v>84</v>
      </c>
      <c r="C26" s="2" t="str">
        <f>初始数据!B90</f>
        <v>诚毅学院</v>
      </c>
      <c r="D26" s="2" t="str">
        <f>初始数据!A29</f>
        <v>0123</v>
      </c>
      <c r="E26" s="2">
        <f>初始数据!E29</f>
        <v>23</v>
      </c>
      <c r="F26" s="2" t="str">
        <f>初始数据!B29</f>
        <v>厦门北</v>
      </c>
      <c r="G26" s="2" t="str">
        <f>初始数据!A53</f>
        <v>0223</v>
      </c>
      <c r="H26" s="2">
        <f>初始数据!E53</f>
        <v>47</v>
      </c>
      <c r="I26" s="2" t="str">
        <f>初始数据!B53</f>
        <v>岭兜</v>
      </c>
    </row>
    <row r="27" spans="1:12" x14ac:dyDescent="0.2">
      <c r="A27" s="2" t="str">
        <f>初始数据!A91</f>
        <v>2124</v>
      </c>
      <c r="B27" s="2">
        <f>初始数据!E91</f>
        <v>85</v>
      </c>
      <c r="C27" s="2" t="str">
        <f>初始数据!B91</f>
        <v>华侨大学</v>
      </c>
      <c r="D27" s="2" t="str">
        <f>初始数据!A30</f>
        <v>0124</v>
      </c>
      <c r="E27" s="2">
        <f>初始数据!E30</f>
        <v>24</v>
      </c>
      <c r="F27" s="2" t="str">
        <f>初始数据!B30</f>
        <v>岩内</v>
      </c>
      <c r="G27" s="2" t="str">
        <f>初始数据!A54</f>
        <v>0224</v>
      </c>
      <c r="H27" s="2">
        <f>初始数据!E54</f>
        <v>48</v>
      </c>
      <c r="I27" s="2" t="str">
        <f>初始数据!B54</f>
        <v>软件园二期</v>
      </c>
    </row>
    <row r="28" spans="1:12" x14ac:dyDescent="0.2">
      <c r="A28" s="2" t="str">
        <f>初始数据!A92</f>
        <v>2125</v>
      </c>
      <c r="B28" s="2">
        <f>初始数据!E92</f>
        <v>86</v>
      </c>
      <c r="C28" s="2" t="str">
        <f>初始数据!B92</f>
        <v>大学城</v>
      </c>
      <c r="G28" s="2" t="str">
        <f>初始数据!A55</f>
        <v>0225</v>
      </c>
      <c r="H28" s="2">
        <f>初始数据!E55</f>
        <v>49</v>
      </c>
      <c r="I28" s="2" t="str">
        <f>初始数据!B55</f>
        <v>何厝</v>
      </c>
    </row>
    <row r="29" spans="1:12" x14ac:dyDescent="0.2">
      <c r="A29" s="2" t="str">
        <f>初始数据!A93</f>
        <v>2126</v>
      </c>
      <c r="B29" s="2">
        <f>初始数据!E93</f>
        <v>87</v>
      </c>
      <c r="C29" s="2" t="str">
        <f>初始数据!B93</f>
        <v>产业研究院</v>
      </c>
      <c r="G29" s="2" t="str">
        <f>初始数据!A56</f>
        <v>0226</v>
      </c>
      <c r="H29" s="2">
        <f>初始数据!E56</f>
        <v>50</v>
      </c>
      <c r="I29" s="2" t="str">
        <f>初始数据!B56</f>
        <v>观音山</v>
      </c>
    </row>
    <row r="30" spans="1:12" x14ac:dyDescent="0.2">
      <c r="A30" s="2" t="str">
        <f>初始数据!A94</f>
        <v>2127</v>
      </c>
      <c r="B30" s="2">
        <f>初始数据!E94</f>
        <v>88</v>
      </c>
      <c r="C30" s="2" t="str">
        <f>初始数据!B94</f>
        <v>中科院</v>
      </c>
      <c r="G30" s="2" t="str">
        <f>初始数据!A57</f>
        <v>0227</v>
      </c>
      <c r="H30" s="2">
        <f>初始数据!E57</f>
        <v>51</v>
      </c>
      <c r="I30" s="2" t="str">
        <f>初始数据!B57</f>
        <v>东宅</v>
      </c>
    </row>
    <row r="31" spans="1:12" x14ac:dyDescent="0.2">
      <c r="A31" s="2" t="str">
        <f>初始数据!A95</f>
        <v>2128</v>
      </c>
      <c r="B31" s="2">
        <f>初始数据!E95</f>
        <v>89</v>
      </c>
      <c r="C31" s="2" t="str">
        <f>初始数据!B95</f>
        <v>东宅</v>
      </c>
      <c r="G31" s="2" t="str">
        <f>初始数据!A58</f>
        <v>0228</v>
      </c>
      <c r="H31" s="2">
        <f>初始数据!E58</f>
        <v>52</v>
      </c>
      <c r="I31" s="2" t="str">
        <f>初始数据!B58</f>
        <v>两岸金融中心</v>
      </c>
    </row>
    <row r="32" spans="1:12" x14ac:dyDescent="0.2">
      <c r="A32" s="2" t="str">
        <f>初始数据!A96</f>
        <v>2129</v>
      </c>
      <c r="B32" s="2">
        <f>初始数据!E96</f>
        <v>90</v>
      </c>
      <c r="C32" s="2" t="str">
        <f>初始数据!B96</f>
        <v>田厝</v>
      </c>
      <c r="G32" s="2" t="str">
        <f>初始数据!A59</f>
        <v>0229</v>
      </c>
      <c r="H32" s="2">
        <f>初始数据!E59</f>
        <v>53</v>
      </c>
      <c r="I32" s="2" t="str">
        <f>初始数据!B59</f>
        <v>五通</v>
      </c>
    </row>
    <row r="33" spans="1:9" x14ac:dyDescent="0.2">
      <c r="A33" s="2" t="str">
        <f>初始数据!A97</f>
        <v>2130</v>
      </c>
      <c r="B33" s="2">
        <f>初始数据!E97</f>
        <v>91</v>
      </c>
      <c r="C33" s="2" t="str">
        <f>初始数据!B97</f>
        <v>厦门北站</v>
      </c>
      <c r="G33" s="2" t="str">
        <f>初始数据!A60</f>
        <v>0230</v>
      </c>
      <c r="H33" s="2">
        <f>初始数据!E60</f>
        <v>54</v>
      </c>
      <c r="I33" s="2" t="str">
        <f>初始数据!B60</f>
        <v>湿地公园</v>
      </c>
    </row>
    <row r="34" spans="1:9" x14ac:dyDescent="0.2">
      <c r="A34" s="2" t="str">
        <f>初始数据!A98</f>
        <v>2131</v>
      </c>
      <c r="B34" s="2">
        <f>初始数据!E98</f>
        <v>92</v>
      </c>
      <c r="C34" s="2" t="str">
        <f>初始数据!B98</f>
        <v>凤林</v>
      </c>
      <c r="G34" s="2" t="str">
        <f>初始数据!A61</f>
        <v>0231</v>
      </c>
      <c r="H34" s="2">
        <f>初始数据!E61</f>
        <v>55</v>
      </c>
      <c r="I34" s="2" t="str">
        <f>初始数据!B61</f>
        <v>钟宅</v>
      </c>
    </row>
    <row r="35" spans="1:9" x14ac:dyDescent="0.2">
      <c r="A35" s="2" t="str">
        <f>初始数据!A99</f>
        <v>2132</v>
      </c>
      <c r="B35" s="2">
        <f>初始数据!E99</f>
        <v>93</v>
      </c>
      <c r="C35" s="2" t="str">
        <f>初始数据!B99</f>
        <v>东安</v>
      </c>
      <c r="G35" s="2" t="str">
        <f>初始数据!A62</f>
        <v>0232</v>
      </c>
      <c r="H35" s="2">
        <f>初始数据!E62</f>
        <v>56</v>
      </c>
      <c r="I35" s="2" t="str">
        <f>初始数据!B62</f>
        <v>五缘湾</v>
      </c>
    </row>
    <row r="36" spans="1:9" x14ac:dyDescent="0.2">
      <c r="A36" s="2" t="str">
        <f>初始数据!A100</f>
        <v>2133</v>
      </c>
      <c r="B36" s="2">
        <f>初始数据!E100</f>
        <v>94</v>
      </c>
      <c r="C36" s="2" t="str">
        <f>初始数据!B100</f>
        <v>后田</v>
      </c>
    </row>
    <row r="37" spans="1:9" x14ac:dyDescent="0.2">
      <c r="A37" s="2" t="str">
        <f>初始数据!A101</f>
        <v>2134</v>
      </c>
      <c r="B37" s="2">
        <f>初始数据!E101</f>
        <v>95</v>
      </c>
      <c r="C37" s="2" t="str">
        <f>初始数据!B101</f>
        <v>东亭</v>
      </c>
    </row>
    <row r="38" spans="1:9" x14ac:dyDescent="0.2">
      <c r="A38" s="2" t="str">
        <f>初始数据!A102</f>
        <v>2135</v>
      </c>
      <c r="B38" s="2">
        <f>初始数据!E102</f>
        <v>96</v>
      </c>
      <c r="C38" s="2" t="str">
        <f>初始数据!B102</f>
        <v>美峰</v>
      </c>
    </row>
    <row r="39" spans="1:9" x14ac:dyDescent="0.2">
      <c r="A39" s="2" t="str">
        <f>初始数据!A103</f>
        <v>2136</v>
      </c>
      <c r="B39" s="2">
        <f>初始数据!E103</f>
        <v>97</v>
      </c>
      <c r="C39" s="2" t="str">
        <f>初始数据!B103</f>
        <v>蔡店</v>
      </c>
    </row>
    <row r="40" spans="1:9" x14ac:dyDescent="0.2">
      <c r="A40" s="2" t="str">
        <f>初始数据!A104</f>
        <v>2137</v>
      </c>
      <c r="B40" s="2">
        <f>初始数据!E104</f>
        <v>98</v>
      </c>
      <c r="C40" s="2" t="str">
        <f>初始数据!B104</f>
        <v>潘涂</v>
      </c>
    </row>
    <row r="41" spans="1:9" x14ac:dyDescent="0.2">
      <c r="A41" s="2" t="str">
        <f>初始数据!A105</f>
        <v>2138</v>
      </c>
      <c r="B41" s="2">
        <f>初始数据!E105</f>
        <v>99</v>
      </c>
      <c r="C41" s="2" t="str">
        <f>初始数据!B105</f>
        <v>滨海新城西柯枢纽</v>
      </c>
    </row>
    <row r="42" spans="1:9" x14ac:dyDescent="0.2">
      <c r="A42" s="2" t="str">
        <f>初始数据!A106</f>
        <v>2139</v>
      </c>
      <c r="B42" s="2">
        <f>初始数据!E106</f>
        <v>100</v>
      </c>
      <c r="C42" s="2" t="str">
        <f>初始数据!B106</f>
        <v>官浔</v>
      </c>
    </row>
    <row r="43" spans="1:9" x14ac:dyDescent="0.2">
      <c r="A43" s="2" t="str">
        <f>初始数据!A107</f>
        <v>2140</v>
      </c>
      <c r="B43" s="2">
        <f>初始数据!E107</f>
        <v>101</v>
      </c>
      <c r="C43" s="2" t="str">
        <f>初始数据!B107</f>
        <v>轻工食品园</v>
      </c>
    </row>
    <row r="44" spans="1:9" x14ac:dyDescent="0.2">
      <c r="A44" s="2" t="str">
        <f>初始数据!A108</f>
        <v>2141</v>
      </c>
      <c r="B44" s="2">
        <f>初始数据!E108</f>
        <v>102</v>
      </c>
      <c r="C44" s="2" t="str">
        <f>初始数据!B108</f>
        <v>四口圳</v>
      </c>
    </row>
    <row r="45" spans="1:9" x14ac:dyDescent="0.2">
      <c r="A45" s="2" t="str">
        <f>初始数据!A109</f>
        <v>2142</v>
      </c>
      <c r="B45" s="2">
        <f>初始数据!E109</f>
        <v>103</v>
      </c>
      <c r="C45" s="2" t="str">
        <f>初始数据!B109</f>
        <v>工业集中区</v>
      </c>
    </row>
    <row r="46" spans="1:9" x14ac:dyDescent="0.2">
      <c r="A46" s="2" t="str">
        <f>初始数据!A110</f>
        <v>2143</v>
      </c>
      <c r="B46" s="2">
        <f>初始数据!E110</f>
        <v>104</v>
      </c>
      <c r="C46" s="2" t="str">
        <f>初始数据!B110</f>
        <v>预留站点</v>
      </c>
    </row>
    <row r="47" spans="1:9" x14ac:dyDescent="0.2">
      <c r="A47" s="2" t="str">
        <f>初始数据!A111</f>
        <v>2144</v>
      </c>
      <c r="B47" s="2">
        <f>初始数据!E111</f>
        <v>105</v>
      </c>
      <c r="C47" s="2" t="str">
        <f>初始数据!B111</f>
        <v>第三医院</v>
      </c>
    </row>
    <row r="48" spans="1:9" x14ac:dyDescent="0.2">
      <c r="A48" s="2" t="str">
        <f>初始数据!A112</f>
        <v>2145</v>
      </c>
      <c r="B48" s="2">
        <f>初始数据!E112</f>
        <v>106</v>
      </c>
      <c r="C48" s="2" t="str">
        <f>初始数据!B112</f>
        <v>城南</v>
      </c>
    </row>
    <row r="49" spans="1:3" x14ac:dyDescent="0.2">
      <c r="A49" s="2" t="str">
        <f>初始数据!A113</f>
        <v>2146</v>
      </c>
      <c r="B49" s="2">
        <f>初始数据!E113</f>
        <v>107</v>
      </c>
      <c r="C49" s="2" t="str">
        <f>初始数据!B113</f>
        <v>同安枢纽</v>
      </c>
    </row>
  </sheetData>
  <mergeCells count="9">
    <mergeCell ref="A1:X1"/>
    <mergeCell ref="M2:O2"/>
    <mergeCell ref="S2:U2"/>
    <mergeCell ref="V2:X2"/>
    <mergeCell ref="D2:F2"/>
    <mergeCell ref="G2:I2"/>
    <mergeCell ref="J2:L2"/>
    <mergeCell ref="P2:R2"/>
    <mergeCell ref="A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N50"/>
  <sheetViews>
    <sheetView workbookViewId="0">
      <selection activeCell="M30" sqref="M30"/>
    </sheetView>
  </sheetViews>
  <sheetFormatPr defaultRowHeight="14.25" x14ac:dyDescent="0.2"/>
  <cols>
    <col min="3" max="3" width="5.5" bestFit="1" customWidth="1"/>
    <col min="4" max="4" width="5.25" bestFit="1" customWidth="1"/>
    <col min="5" max="5" width="17.25" bestFit="1" customWidth="1"/>
    <col min="6" max="7" width="5.25" bestFit="1" customWidth="1"/>
    <col min="8" max="8" width="11" bestFit="1" customWidth="1"/>
    <col min="9" max="10" width="5.25" bestFit="1" customWidth="1"/>
    <col min="11" max="11" width="13" bestFit="1" customWidth="1"/>
    <col min="12" max="13" width="5.25" bestFit="1" customWidth="1"/>
    <col min="14" max="14" width="13" bestFit="1" customWidth="1"/>
  </cols>
  <sheetData>
    <row r="2" spans="3:14" ht="35.25" customHeight="1" x14ac:dyDescent="0.2">
      <c r="C2" s="58" t="s">
        <v>319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60"/>
    </row>
    <row r="3" spans="3:14" x14ac:dyDescent="0.2">
      <c r="C3" s="57" t="s">
        <v>321</v>
      </c>
      <c r="D3" s="57"/>
      <c r="E3" s="57"/>
      <c r="F3" s="19" t="s">
        <v>276</v>
      </c>
      <c r="G3" s="56"/>
      <c r="H3" s="56"/>
      <c r="I3" s="19" t="s">
        <v>277</v>
      </c>
      <c r="J3" s="56"/>
      <c r="K3" s="56"/>
      <c r="L3" s="19" t="s">
        <v>278</v>
      </c>
      <c r="M3" s="56"/>
      <c r="N3" s="56"/>
    </row>
    <row r="4" spans="3:14" x14ac:dyDescent="0.2">
      <c r="C4" s="3" t="s">
        <v>283</v>
      </c>
      <c r="D4" s="3" t="s">
        <v>320</v>
      </c>
      <c r="E4" s="3" t="s">
        <v>285</v>
      </c>
      <c r="F4" s="3" t="s">
        <v>283</v>
      </c>
      <c r="G4" s="3" t="s">
        <v>320</v>
      </c>
      <c r="H4" s="3" t="s">
        <v>285</v>
      </c>
      <c r="I4" s="3" t="s">
        <v>283</v>
      </c>
      <c r="J4" s="3" t="s">
        <v>320</v>
      </c>
      <c r="K4" s="3" t="s">
        <v>285</v>
      </c>
      <c r="L4" s="3" t="s">
        <v>283</v>
      </c>
      <c r="M4" s="3" t="s">
        <v>320</v>
      </c>
      <c r="N4" s="3" t="s">
        <v>285</v>
      </c>
    </row>
    <row r="5" spans="3:14" x14ac:dyDescent="0.2">
      <c r="C5" s="31" t="str">
        <f>初始数据!A68</f>
        <v>2101</v>
      </c>
      <c r="D5" s="31">
        <f>初始数据!C68-初始数据!E68</f>
        <v>38</v>
      </c>
      <c r="E5" s="31" t="str">
        <f>初始数据!B68</f>
        <v>第一码头</v>
      </c>
      <c r="F5" s="3" t="str">
        <f>初始数据!A7</f>
        <v>0101</v>
      </c>
      <c r="G5" s="3">
        <f>初始数据!C7-初始数据!E7</f>
        <v>99</v>
      </c>
      <c r="H5" s="3" t="str">
        <f>初始数据!B7</f>
        <v>镇海路</v>
      </c>
      <c r="I5" s="3" t="str">
        <f>初始数据!A31</f>
        <v>0201</v>
      </c>
      <c r="J5" s="3">
        <f>初始数据!C31-初始数据!E31</f>
        <v>75</v>
      </c>
      <c r="K5" s="3" t="str">
        <f>初始数据!B31</f>
        <v>天竺山</v>
      </c>
      <c r="L5" s="3" t="str">
        <f>初始数据!A115</f>
        <v>0301</v>
      </c>
      <c r="M5" s="3">
        <f>初始数据!C115-初始数据!E115</f>
        <v>81</v>
      </c>
      <c r="N5" s="3" t="str">
        <f>初始数据!B115</f>
        <v>厦门火车站</v>
      </c>
    </row>
    <row r="6" spans="3:14" x14ac:dyDescent="0.2">
      <c r="C6" s="31" t="str">
        <f>初始数据!A69</f>
        <v>2102</v>
      </c>
      <c r="D6" s="31">
        <f>初始数据!C69-初始数据!E69</f>
        <v>10</v>
      </c>
      <c r="E6" s="31" t="str">
        <f>初始数据!B69</f>
        <v>开禾路口</v>
      </c>
      <c r="F6" s="3" t="str">
        <f>初始数据!A8</f>
        <v>0102</v>
      </c>
      <c r="G6" s="3">
        <f>初始数据!C8-初始数据!E8</f>
        <v>10</v>
      </c>
      <c r="H6" s="3" t="str">
        <f>初始数据!B8</f>
        <v>中山公园</v>
      </c>
      <c r="I6" s="3" t="str">
        <f>初始数据!A32</f>
        <v>0202</v>
      </c>
      <c r="J6" s="3">
        <f>初始数据!C32-初始数据!E32</f>
        <v>10</v>
      </c>
      <c r="K6" s="3" t="str">
        <f>初始数据!B32</f>
        <v>东孚</v>
      </c>
      <c r="L6" s="3" t="str">
        <f>初始数据!A116</f>
        <v>0302</v>
      </c>
      <c r="M6" s="3">
        <f>初始数据!C116-初始数据!E116</f>
        <v>10</v>
      </c>
      <c r="N6" s="3" t="str">
        <f>初始数据!B116</f>
        <v>湖滨东路</v>
      </c>
    </row>
    <row r="7" spans="3:14" x14ac:dyDescent="0.2">
      <c r="C7" s="31" t="str">
        <f>初始数据!A70</f>
        <v>2103</v>
      </c>
      <c r="D7" s="31">
        <f>初始数据!C70-初始数据!E70</f>
        <v>10</v>
      </c>
      <c r="E7" s="31" t="str">
        <f>初始数据!B70</f>
        <v>思北</v>
      </c>
      <c r="F7" s="3" t="str">
        <f>初始数据!A9</f>
        <v>0103</v>
      </c>
      <c r="G7" s="3">
        <f>初始数据!C9-初始数据!E9</f>
        <v>10</v>
      </c>
      <c r="H7" s="3" t="str">
        <f>初始数据!B9</f>
        <v>将军祠</v>
      </c>
      <c r="I7" s="3" t="str">
        <f>初始数据!A33</f>
        <v>0203</v>
      </c>
      <c r="J7" s="3">
        <f>初始数据!C33-初始数据!E33</f>
        <v>10</v>
      </c>
      <c r="K7" s="3" t="str">
        <f>初始数据!B33</f>
        <v>东瑶</v>
      </c>
      <c r="L7" s="3" t="str">
        <f>初始数据!A117</f>
        <v>0303</v>
      </c>
      <c r="M7" s="3">
        <f>初始数据!C117-初始数据!E117</f>
        <v>10</v>
      </c>
      <c r="N7" s="3" t="str">
        <f>初始数据!B117</f>
        <v>体育中心</v>
      </c>
    </row>
    <row r="8" spans="3:14" x14ac:dyDescent="0.2">
      <c r="C8" s="31" t="str">
        <f>初始数据!A71</f>
        <v>2104</v>
      </c>
      <c r="D8" s="31">
        <f>初始数据!C71-初始数据!E71</f>
        <v>10</v>
      </c>
      <c r="E8" s="31" t="str">
        <f>初始数据!B71</f>
        <v>斗西路口</v>
      </c>
      <c r="F8" s="3" t="str">
        <f>初始数据!A10</f>
        <v>0104</v>
      </c>
      <c r="G8" s="3">
        <f>初始数据!C10-初始数据!E10</f>
        <v>10</v>
      </c>
      <c r="H8" s="3" t="str">
        <f>初始数据!B10</f>
        <v>文灶</v>
      </c>
      <c r="I8" s="3" t="str">
        <f>初始数据!A34</f>
        <v>0204</v>
      </c>
      <c r="J8" s="3">
        <f>初始数据!C34-初始数据!E34</f>
        <v>10</v>
      </c>
      <c r="K8" s="3" t="str">
        <f>初始数据!B34</f>
        <v>鼎美</v>
      </c>
      <c r="L8" s="3" t="str">
        <f>初始数据!A118</f>
        <v>0304</v>
      </c>
      <c r="M8" s="3">
        <f>初始数据!C118-初始数据!E118</f>
        <v>10</v>
      </c>
      <c r="N8" s="3" t="str">
        <f>初始数据!B118</f>
        <v>人才中心</v>
      </c>
    </row>
    <row r="9" spans="3:14" x14ac:dyDescent="0.2">
      <c r="C9" s="31" t="str">
        <f>初始数据!A72</f>
        <v>2105</v>
      </c>
      <c r="D9" s="31">
        <f>初始数据!C72-初始数据!E72</f>
        <v>10</v>
      </c>
      <c r="E9" s="31" t="str">
        <f>初始数据!B72</f>
        <v>二市</v>
      </c>
      <c r="F9" s="3" t="str">
        <f>初始数据!A11</f>
        <v>0105</v>
      </c>
      <c r="G9" s="3">
        <f>初始数据!C11-初始数据!E11</f>
        <v>10</v>
      </c>
      <c r="H9" s="3" t="str">
        <f>初始数据!B11</f>
        <v>湖滨东路</v>
      </c>
      <c r="I9" s="3" t="str">
        <f>初始数据!A35</f>
        <v>0205</v>
      </c>
      <c r="J9" s="3">
        <f>初始数据!C35-初始数据!E35</f>
        <v>10</v>
      </c>
      <c r="K9" s="3" t="str">
        <f>初始数据!B35</f>
        <v>马銮中心</v>
      </c>
      <c r="L9" s="3" t="str">
        <f>初始数据!A119</f>
        <v>0305</v>
      </c>
      <c r="M9" s="3">
        <f>初始数据!C119-初始数据!E119</f>
        <v>10</v>
      </c>
      <c r="N9" s="3" t="str">
        <f>初始数据!B119</f>
        <v>湖里公园</v>
      </c>
    </row>
    <row r="10" spans="3:14" x14ac:dyDescent="0.2">
      <c r="C10" s="31" t="str">
        <f>初始数据!A73</f>
        <v>2106</v>
      </c>
      <c r="D10" s="31">
        <f>初始数据!C73-初始数据!E73</f>
        <v>10</v>
      </c>
      <c r="E10" s="31" t="str">
        <f>初始数据!B73</f>
        <v>文灶</v>
      </c>
      <c r="F10" s="3" t="str">
        <f>初始数据!A12</f>
        <v>0106</v>
      </c>
      <c r="G10" s="3">
        <f>初始数据!C12-初始数据!E12</f>
        <v>10</v>
      </c>
      <c r="H10" s="3" t="str">
        <f>初始数据!B12</f>
        <v>莲坂</v>
      </c>
      <c r="I10" s="3" t="str">
        <f>初始数据!A36</f>
        <v>0206</v>
      </c>
      <c r="J10" s="3">
        <f>初始数据!C36-初始数据!E36</f>
        <v>10</v>
      </c>
      <c r="K10" s="3" t="str">
        <f>初始数据!B36</f>
        <v>新阳大道</v>
      </c>
      <c r="L10" s="3" t="str">
        <f>初始数据!A120</f>
        <v>0306</v>
      </c>
      <c r="M10" s="3">
        <f>初始数据!C120-初始数据!E120</f>
        <v>10</v>
      </c>
      <c r="N10" s="3" t="str">
        <f>初始数据!B120</f>
        <v>华荣路</v>
      </c>
    </row>
    <row r="11" spans="3:14" x14ac:dyDescent="0.2">
      <c r="C11" s="31" t="str">
        <f>初始数据!A74</f>
        <v>2107</v>
      </c>
      <c r="D11" s="31">
        <f>初始数据!C74-初始数据!E74</f>
        <v>10</v>
      </c>
      <c r="E11" s="31" t="str">
        <f>初始数据!B74</f>
        <v>金榜公园</v>
      </c>
      <c r="F11" s="3" t="str">
        <f>初始数据!A13</f>
        <v>0107</v>
      </c>
      <c r="G11" s="3">
        <f>初始数据!C13-初始数据!E13</f>
        <v>10</v>
      </c>
      <c r="H11" s="3" t="str">
        <f>初始数据!B13</f>
        <v>莲花路口</v>
      </c>
      <c r="I11" s="3" t="str">
        <f>初始数据!A37</f>
        <v>0207</v>
      </c>
      <c r="J11" s="3">
        <f>初始数据!C37-初始数据!E37</f>
        <v>10</v>
      </c>
      <c r="K11" s="3" t="str">
        <f>初始数据!B37</f>
        <v>新垵</v>
      </c>
      <c r="L11" s="3" t="str">
        <f>初始数据!A121</f>
        <v>0307</v>
      </c>
      <c r="M11" s="3">
        <f>初始数据!C121-初始数据!E121</f>
        <v>10</v>
      </c>
      <c r="N11" s="3" t="str">
        <f>初始数据!B121</f>
        <v>火炬园</v>
      </c>
    </row>
    <row r="12" spans="3:14" x14ac:dyDescent="0.2">
      <c r="C12" s="31" t="str">
        <f>初始数据!A75</f>
        <v>2108</v>
      </c>
      <c r="D12" s="31">
        <f>初始数据!C75-初始数据!E75</f>
        <v>10</v>
      </c>
      <c r="E12" s="31" t="str">
        <f>初始数据!B75</f>
        <v>火车站</v>
      </c>
      <c r="F12" s="3" t="str">
        <f>初始数据!A14</f>
        <v>0108</v>
      </c>
      <c r="G12" s="3">
        <f>初始数据!C14-初始数据!E14</f>
        <v>10</v>
      </c>
      <c r="H12" s="3" t="str">
        <f>初始数据!B14</f>
        <v>吕厝</v>
      </c>
      <c r="I12" s="3" t="str">
        <f>初始数据!A38</f>
        <v>0208</v>
      </c>
      <c r="J12" s="3">
        <f>初始数据!C38-初始数据!E38</f>
        <v>10</v>
      </c>
      <c r="K12" s="3" t="str">
        <f>初始数据!B38</f>
        <v>翁角路</v>
      </c>
      <c r="L12" s="3" t="str">
        <f>初始数据!A122</f>
        <v>0308</v>
      </c>
      <c r="M12" s="3">
        <f>初始数据!C122-初始数据!E122</f>
        <v>10</v>
      </c>
      <c r="N12" s="3" t="str">
        <f>初始数据!B122</f>
        <v>小东山</v>
      </c>
    </row>
    <row r="13" spans="3:14" x14ac:dyDescent="0.2">
      <c r="C13" s="31" t="str">
        <f>初始数据!A76</f>
        <v>2109</v>
      </c>
      <c r="D13" s="31">
        <f>初始数据!C76-初始数据!E76</f>
        <v>10</v>
      </c>
      <c r="E13" s="31" t="str">
        <f>初始数据!B76</f>
        <v>莲坂</v>
      </c>
      <c r="F13" s="3" t="str">
        <f>初始数据!A15</f>
        <v>0109</v>
      </c>
      <c r="G13" s="3">
        <f>初始数据!C15-初始数据!E15</f>
        <v>10</v>
      </c>
      <c r="H13" s="3" t="str">
        <f>初始数据!B15</f>
        <v>乌石浦</v>
      </c>
      <c r="I13" s="3" t="str">
        <f>初始数据!A39</f>
        <v>0209</v>
      </c>
      <c r="J13" s="3">
        <f>初始数据!C39-初始数据!E39</f>
        <v>10</v>
      </c>
      <c r="K13" s="3" t="str">
        <f>初始数据!B39</f>
        <v>马青路</v>
      </c>
      <c r="L13" s="3" t="str">
        <f>初始数据!A123</f>
        <v>0309</v>
      </c>
      <c r="M13" s="3">
        <f>初始数据!C123-初始数据!E123</f>
        <v>10</v>
      </c>
      <c r="N13" s="3" t="str">
        <f>初始数据!B123</f>
        <v>安兜</v>
      </c>
    </row>
    <row r="14" spans="3:14" x14ac:dyDescent="0.2">
      <c r="C14" s="31" t="str">
        <f>初始数据!A77</f>
        <v>2110</v>
      </c>
      <c r="D14" s="31">
        <f>初始数据!C77-初始数据!E77</f>
        <v>10</v>
      </c>
      <c r="E14" s="31" t="str">
        <f>初始数据!B77</f>
        <v>龙山桥</v>
      </c>
      <c r="F14" s="3" t="str">
        <f>初始数据!A16</f>
        <v>0110</v>
      </c>
      <c r="G14" s="3">
        <f>初始数据!C16-初始数据!E16</f>
        <v>10</v>
      </c>
      <c r="H14" s="3" t="str">
        <f>初始数据!B16</f>
        <v>塘边</v>
      </c>
      <c r="I14" s="3" t="str">
        <f>初始数据!A40</f>
        <v>0210</v>
      </c>
      <c r="J14" s="3">
        <f>初始数据!C40-初始数据!E40</f>
        <v>10</v>
      </c>
      <c r="K14" s="3" t="str">
        <f>初始数据!B40</f>
        <v>海沧行政中心</v>
      </c>
      <c r="L14" s="3" t="str">
        <f>初始数据!A124</f>
        <v>0310</v>
      </c>
      <c r="M14" s="3">
        <f>初始数据!C124-初始数据!E124</f>
        <v>10</v>
      </c>
      <c r="N14" s="3" t="str">
        <f>初始数据!B124</f>
        <v>坂尚</v>
      </c>
    </row>
    <row r="15" spans="3:14" x14ac:dyDescent="0.2">
      <c r="C15" s="31" t="str">
        <f>初始数据!A78</f>
        <v>2111</v>
      </c>
      <c r="D15" s="31">
        <f>初始数据!C78-初始数据!E78</f>
        <v>10</v>
      </c>
      <c r="E15" s="31" t="str">
        <f>初始数据!B78</f>
        <v>卧龙晓城</v>
      </c>
      <c r="F15" s="3" t="str">
        <f>初始数据!A17</f>
        <v>0111</v>
      </c>
      <c r="G15" s="3">
        <f>初始数据!C17-初始数据!E17</f>
        <v>10</v>
      </c>
      <c r="H15" s="3" t="str">
        <f>初始数据!B17</f>
        <v>火炬园</v>
      </c>
      <c r="I15" s="3" t="str">
        <f>初始数据!A41</f>
        <v>0211</v>
      </c>
      <c r="J15" s="3">
        <f>初始数据!C41-初始数据!E41</f>
        <v>10</v>
      </c>
      <c r="K15" s="3" t="str">
        <f>初始数据!B41</f>
        <v>海沧商务中心</v>
      </c>
      <c r="L15" s="3" t="str">
        <f>初始数据!A125</f>
        <v>0311</v>
      </c>
      <c r="M15" s="3">
        <f>初始数据!C125-初始数据!E125</f>
        <v>10</v>
      </c>
      <c r="N15" s="3" t="str">
        <f>初始数据!B125</f>
        <v>湖里创新园</v>
      </c>
    </row>
    <row r="16" spans="3:14" x14ac:dyDescent="0.2">
      <c r="C16" s="31" t="str">
        <f>初始数据!A79</f>
        <v>2112</v>
      </c>
      <c r="D16" s="31">
        <f>初始数据!C79-初始数据!E79</f>
        <v>10</v>
      </c>
      <c r="E16" s="31" t="str">
        <f>初始数据!B79</f>
        <v>东芳山庄</v>
      </c>
      <c r="F16" s="3" t="str">
        <f>初始数据!A18</f>
        <v>0112</v>
      </c>
      <c r="G16" s="3">
        <f>初始数据!C18-初始数据!E18</f>
        <v>10</v>
      </c>
      <c r="H16" s="3" t="str">
        <f>初始数据!B18</f>
        <v>殿前</v>
      </c>
      <c r="I16" s="3" t="str">
        <f>初始数据!A42</f>
        <v>0212</v>
      </c>
      <c r="J16" s="3">
        <f>初始数据!C42-初始数据!E42</f>
        <v>10</v>
      </c>
      <c r="K16" s="3" t="str">
        <f>初始数据!B42</f>
        <v>海沧湾公园</v>
      </c>
      <c r="L16" s="3" t="str">
        <f>初始数据!A126</f>
        <v>0312</v>
      </c>
      <c r="M16" s="3">
        <f>初始数据!C126-初始数据!E126</f>
        <v>10</v>
      </c>
      <c r="N16" s="3" t="str">
        <f>初始数据!B126</f>
        <v>五缘湾</v>
      </c>
    </row>
    <row r="17" spans="3:14" x14ac:dyDescent="0.2">
      <c r="C17" s="31" t="str">
        <f>初始数据!A80</f>
        <v>2113</v>
      </c>
      <c r="D17" s="31">
        <f>初始数据!C80-初始数据!E80</f>
        <v>10</v>
      </c>
      <c r="E17" s="31" t="str">
        <f>初始数据!B80</f>
        <v>洪文</v>
      </c>
      <c r="F17" s="3" t="str">
        <f>初始数据!A19</f>
        <v>0113</v>
      </c>
      <c r="G17" s="3">
        <f>初始数据!C19-初始数据!E19</f>
        <v>10</v>
      </c>
      <c r="H17" s="3" t="str">
        <f>初始数据!B19</f>
        <v>高崎</v>
      </c>
      <c r="I17" s="3" t="str">
        <f>初始数据!A43</f>
        <v>0213</v>
      </c>
      <c r="J17" s="3">
        <f>初始数据!C43-初始数据!E43</f>
        <v>10</v>
      </c>
      <c r="K17" s="3" t="str">
        <f>初始数据!B43</f>
        <v>邮轮中心</v>
      </c>
      <c r="L17" s="3" t="str">
        <f>初始数据!A127</f>
        <v>0313</v>
      </c>
      <c r="M17" s="3">
        <f>初始数据!C127-初始数据!E127</f>
        <v>10</v>
      </c>
      <c r="N17" s="3" t="str">
        <f>初始数据!B127</f>
        <v>体育会展</v>
      </c>
    </row>
    <row r="18" spans="3:14" x14ac:dyDescent="0.2">
      <c r="C18" s="31" t="str">
        <f>初始数据!A81</f>
        <v>2114</v>
      </c>
      <c r="D18" s="31">
        <f>初始数据!C81-初始数据!E81</f>
        <v>10</v>
      </c>
      <c r="E18" s="31" t="str">
        <f>初始数据!B81</f>
        <v>前埔枢纽站</v>
      </c>
      <c r="F18" s="3" t="str">
        <f>初始数据!A20</f>
        <v>0114</v>
      </c>
      <c r="G18" s="3">
        <f>初始数据!C20-初始数据!E20</f>
        <v>10</v>
      </c>
      <c r="H18" s="3" t="str">
        <f>初始数据!B20</f>
        <v>集美学村</v>
      </c>
      <c r="I18" s="3" t="str">
        <f>初始数据!A44</f>
        <v>0214</v>
      </c>
      <c r="J18" s="3">
        <f>初始数据!C44-初始数据!E44</f>
        <v>10</v>
      </c>
      <c r="K18" s="3" t="str">
        <f>初始数据!B44</f>
        <v>建业路</v>
      </c>
      <c r="L18" s="3" t="str">
        <f>初始数据!A128</f>
        <v>0314</v>
      </c>
      <c r="M18" s="3">
        <f>初始数据!C128-初始数据!E128</f>
        <v>10</v>
      </c>
      <c r="N18" s="3" t="str">
        <f>初始数据!B128</f>
        <v>东界</v>
      </c>
    </row>
    <row r="19" spans="3:14" x14ac:dyDescent="0.2">
      <c r="C19" s="31" t="str">
        <f>初始数据!A82</f>
        <v>2115</v>
      </c>
      <c r="D19" s="31">
        <f>初始数据!C82-初始数据!E82</f>
        <v>10</v>
      </c>
      <c r="E19" s="31" t="str">
        <f>初始数据!B82</f>
        <v>蔡塘</v>
      </c>
      <c r="F19" s="3" t="str">
        <f>初始数据!A21</f>
        <v>0115</v>
      </c>
      <c r="G19" s="3">
        <f>初始数据!C21-初始数据!E21</f>
        <v>10</v>
      </c>
      <c r="H19" s="3" t="str">
        <f>初始数据!B21</f>
        <v>园博苑</v>
      </c>
      <c r="I19" s="3" t="str">
        <f>初始数据!A45</f>
        <v>0215</v>
      </c>
      <c r="J19" s="3">
        <f>初始数据!C45-初始数据!E45</f>
        <v>10</v>
      </c>
      <c r="K19" s="3" t="str">
        <f>初始数据!B45</f>
        <v>湖滨中路</v>
      </c>
      <c r="L19" s="3" t="str">
        <f>初始数据!A129</f>
        <v>0315</v>
      </c>
      <c r="M19" s="3">
        <f>初始数据!C129-初始数据!E129</f>
        <v>10</v>
      </c>
      <c r="N19" s="3" t="str">
        <f>初始数据!B129</f>
        <v>洪坑</v>
      </c>
    </row>
    <row r="20" spans="3:14" x14ac:dyDescent="0.2">
      <c r="C20" s="31" t="str">
        <f>初始数据!A83</f>
        <v>2116</v>
      </c>
      <c r="D20" s="31">
        <f>初始数据!C83-初始数据!E83</f>
        <v>10</v>
      </c>
      <c r="E20" s="31" t="str">
        <f>初始数据!B83</f>
        <v>金山</v>
      </c>
      <c r="F20" s="3" t="str">
        <f>初始数据!A22</f>
        <v>0116</v>
      </c>
      <c r="G20" s="3">
        <f>初始数据!C22-初始数据!E22</f>
        <v>10</v>
      </c>
      <c r="H20" s="3" t="str">
        <f>初始数据!B22</f>
        <v>杏林村</v>
      </c>
      <c r="I20" s="3" t="str">
        <f>初始数据!A46</f>
        <v>0216</v>
      </c>
      <c r="J20" s="3">
        <f>初始数据!C46-初始数据!E46</f>
        <v>10</v>
      </c>
      <c r="K20" s="3" t="str">
        <f>初始数据!B46</f>
        <v>体育中心</v>
      </c>
      <c r="L20" s="3" t="str">
        <f>初始数据!A130</f>
        <v>0316</v>
      </c>
      <c r="M20" s="3">
        <f>初始数据!C130-初始数据!E130</f>
        <v>10</v>
      </c>
      <c r="N20" s="3" t="str">
        <f>初始数据!B130</f>
        <v>林前</v>
      </c>
    </row>
    <row r="21" spans="3:14" x14ac:dyDescent="0.2">
      <c r="C21" s="31" t="str">
        <f>初始数据!A84</f>
        <v>2117</v>
      </c>
      <c r="D21" s="31">
        <f>初始数据!C84-初始数据!E84</f>
        <v>10</v>
      </c>
      <c r="E21" s="31" t="str">
        <f>初始数据!B84</f>
        <v>市行政服务中心</v>
      </c>
      <c r="F21" s="3" t="str">
        <f>初始数据!A23</f>
        <v>0117</v>
      </c>
      <c r="G21" s="3">
        <f>初始数据!C23-初始数据!E23</f>
        <v>10</v>
      </c>
      <c r="H21" s="3" t="str">
        <f>初始数据!B23</f>
        <v>杏锦路</v>
      </c>
      <c r="I21" s="3" t="str">
        <f>初始数据!A47</f>
        <v>0217</v>
      </c>
      <c r="J21" s="3">
        <f>初始数据!C47-初始数据!E47</f>
        <v>10</v>
      </c>
      <c r="K21" s="3" t="str">
        <f>初始数据!B47</f>
        <v>育秀东路</v>
      </c>
      <c r="L21" s="3" t="str">
        <f>初始数据!A131</f>
        <v>0317</v>
      </c>
      <c r="M21" s="3">
        <f>初始数据!C131-初始数据!E131</f>
        <v>10</v>
      </c>
      <c r="N21" s="3" t="str">
        <f>初始数据!B131</f>
        <v>鼓锣</v>
      </c>
    </row>
    <row r="22" spans="3:14" x14ac:dyDescent="0.2">
      <c r="C22" s="31" t="str">
        <f>初始数据!A85</f>
        <v>2118</v>
      </c>
      <c r="D22" s="31">
        <f>初始数据!C85-初始数据!E85</f>
        <v>10</v>
      </c>
      <c r="E22" s="31" t="str">
        <f>初始数据!B85</f>
        <v>双十中学</v>
      </c>
      <c r="F22" s="3" t="str">
        <f>初始数据!A24</f>
        <v>0118</v>
      </c>
      <c r="G22" s="3">
        <f>初始数据!C24-初始数据!E24</f>
        <v>10</v>
      </c>
      <c r="H22" s="3" t="str">
        <f>初始数据!B24</f>
        <v>官任</v>
      </c>
      <c r="I22" s="3" t="str">
        <f>初始数据!A48</f>
        <v>0218</v>
      </c>
      <c r="J22" s="3">
        <f>初始数据!C48-初始数据!E48</f>
        <v>10</v>
      </c>
      <c r="K22" s="3" t="str">
        <f>初始数据!B48</f>
        <v>吕厝</v>
      </c>
      <c r="L22" s="3" t="str">
        <f>初始数据!A132</f>
        <v>0318</v>
      </c>
      <c r="M22" s="3">
        <f>初始数据!C132-初始数据!E132</f>
        <v>10</v>
      </c>
      <c r="N22" s="3" t="str">
        <f>初始数据!B132</f>
        <v>翔安市民公园</v>
      </c>
    </row>
    <row r="23" spans="3:14" x14ac:dyDescent="0.2">
      <c r="C23" s="31" t="str">
        <f>初始数据!A86</f>
        <v>2119</v>
      </c>
      <c r="D23" s="31">
        <f>初始数据!C86-初始数据!E86</f>
        <v>10</v>
      </c>
      <c r="E23" s="31" t="str">
        <f>初始数据!B86</f>
        <v>县后</v>
      </c>
      <c r="F23" s="3" t="str">
        <f>初始数据!A25</f>
        <v>0119</v>
      </c>
      <c r="G23" s="3">
        <f>初始数据!C25-初始数据!E25</f>
        <v>10</v>
      </c>
      <c r="H23" s="3" t="str">
        <f>初始数据!B25</f>
        <v>诚毅广场</v>
      </c>
      <c r="I23" s="3" t="str">
        <f>初始数据!A49</f>
        <v>0219</v>
      </c>
      <c r="J23" s="3">
        <f>初始数据!C49-初始数据!E49</f>
        <v>10</v>
      </c>
      <c r="K23" s="3" t="str">
        <f>初始数据!B49</f>
        <v>江头</v>
      </c>
      <c r="L23" s="3" t="str">
        <f>初始数据!A133</f>
        <v>0319</v>
      </c>
      <c r="M23" s="3">
        <f>初始数据!C133-初始数据!E133</f>
        <v>10</v>
      </c>
      <c r="N23" s="3" t="str">
        <f>初始数据!B133</f>
        <v>浦边</v>
      </c>
    </row>
    <row r="24" spans="3:14" x14ac:dyDescent="0.2">
      <c r="C24" s="31" t="str">
        <f>初始数据!A87</f>
        <v>2120</v>
      </c>
      <c r="D24" s="31">
        <f>初始数据!C87-初始数据!E87</f>
        <v>10</v>
      </c>
      <c r="E24" s="31" t="str">
        <f>初始数据!B87</f>
        <v>高崎机场</v>
      </c>
      <c r="F24" s="3" t="str">
        <f>初始数据!A26</f>
        <v>0120</v>
      </c>
      <c r="G24" s="3">
        <f>初始数据!C26-初始数据!E26</f>
        <v>10</v>
      </c>
      <c r="H24" s="3" t="str">
        <f>初始数据!B26</f>
        <v>集美软件园</v>
      </c>
      <c r="I24" s="3" t="str">
        <f>初始数据!A50</f>
        <v>0220</v>
      </c>
      <c r="J24" s="3">
        <f>初始数据!C50-初始数据!E50</f>
        <v>10</v>
      </c>
      <c r="K24" s="3" t="str">
        <f>初始数据!B50</f>
        <v>后埔</v>
      </c>
      <c r="L24" s="3" t="str">
        <f>初始数据!A134</f>
        <v>0320</v>
      </c>
      <c r="M24" s="3">
        <f>初始数据!C134-初始数据!E134</f>
        <v>10</v>
      </c>
      <c r="N24" s="3" t="str">
        <f>初始数据!B134</f>
        <v>后村</v>
      </c>
    </row>
    <row r="25" spans="3:14" x14ac:dyDescent="0.2">
      <c r="C25" s="31" t="str">
        <f>初始数据!A88</f>
        <v>2121</v>
      </c>
      <c r="D25" s="31">
        <f>初始数据!C88-初始数据!E88</f>
        <v>10</v>
      </c>
      <c r="E25" s="31" t="str">
        <f>初始数据!B88</f>
        <v>T4候机楼</v>
      </c>
      <c r="F25" s="3" t="str">
        <f>初始数据!A27</f>
        <v>0121</v>
      </c>
      <c r="G25" s="3">
        <f>初始数据!C27-初始数据!E27</f>
        <v>10</v>
      </c>
      <c r="H25" s="3" t="str">
        <f>初始数据!B27</f>
        <v>集美大道</v>
      </c>
      <c r="I25" s="3" t="str">
        <f>初始数据!A51</f>
        <v>0221</v>
      </c>
      <c r="J25" s="3">
        <f>初始数据!C51-初始数据!E51</f>
        <v>10</v>
      </c>
      <c r="K25" s="3" t="str">
        <f>初始数据!B51</f>
        <v>蔡塘</v>
      </c>
      <c r="L25" s="3" t="str">
        <f>初始数据!A135</f>
        <v>0321</v>
      </c>
      <c r="M25" s="3">
        <f>初始数据!C135-初始数据!E135</f>
        <v>10</v>
      </c>
      <c r="N25" s="3" t="str">
        <f>初始数据!B135</f>
        <v>蔡厝</v>
      </c>
    </row>
    <row r="26" spans="3:14" x14ac:dyDescent="0.2">
      <c r="C26" s="31" t="str">
        <f>初始数据!A89</f>
        <v>2122</v>
      </c>
      <c r="D26" s="31">
        <f>初始数据!C89-初始数据!E89</f>
        <v>10</v>
      </c>
      <c r="E26" s="31" t="str">
        <f>初始数据!B89</f>
        <v>嘉庚体育馆</v>
      </c>
      <c r="F26" s="3" t="str">
        <f>初始数据!A28</f>
        <v>0122</v>
      </c>
      <c r="G26" s="3">
        <f>初始数据!C28-初始数据!E28</f>
        <v>10</v>
      </c>
      <c r="H26" s="3" t="str">
        <f>初始数据!B28</f>
        <v>天水路</v>
      </c>
      <c r="I26" s="3" t="str">
        <f>初始数据!A52</f>
        <v>0222</v>
      </c>
      <c r="J26" s="3">
        <f>初始数据!C52-初始数据!E52</f>
        <v>10</v>
      </c>
      <c r="K26" s="3" t="str">
        <f>初始数据!B52</f>
        <v>古地石</v>
      </c>
      <c r="L26" s="31"/>
      <c r="M26" s="31"/>
      <c r="N26" s="31"/>
    </row>
    <row r="27" spans="3:14" x14ac:dyDescent="0.2">
      <c r="C27" s="31" t="str">
        <f>初始数据!A90</f>
        <v>2123</v>
      </c>
      <c r="D27" s="31">
        <f>初始数据!C90-初始数据!E90</f>
        <v>10</v>
      </c>
      <c r="E27" s="31" t="str">
        <f>初始数据!B90</f>
        <v>诚毅学院</v>
      </c>
      <c r="F27" s="3" t="str">
        <f>初始数据!A29</f>
        <v>0123</v>
      </c>
      <c r="G27" s="3">
        <f>初始数据!C29-初始数据!E29</f>
        <v>10</v>
      </c>
      <c r="H27" s="3" t="str">
        <f>初始数据!B29</f>
        <v>厦门北</v>
      </c>
      <c r="I27" s="3" t="str">
        <f>初始数据!A53</f>
        <v>0223</v>
      </c>
      <c r="J27" s="3">
        <f>初始数据!C53-初始数据!E53</f>
        <v>10</v>
      </c>
      <c r="K27" s="3" t="str">
        <f>初始数据!B53</f>
        <v>岭兜</v>
      </c>
      <c r="L27" s="31"/>
      <c r="M27" s="31"/>
      <c r="N27" s="31"/>
    </row>
    <row r="28" spans="3:14" x14ac:dyDescent="0.2">
      <c r="C28" s="31" t="str">
        <f>初始数据!A91</f>
        <v>2124</v>
      </c>
      <c r="D28" s="31">
        <f>初始数据!C91-初始数据!E91</f>
        <v>10</v>
      </c>
      <c r="E28" s="31" t="str">
        <f>初始数据!B91</f>
        <v>华侨大学</v>
      </c>
      <c r="F28" s="3" t="str">
        <f>初始数据!A30</f>
        <v>0124</v>
      </c>
      <c r="G28" s="3">
        <f>初始数据!C30-初始数据!E30</f>
        <v>10</v>
      </c>
      <c r="H28" s="3" t="str">
        <f>初始数据!B30</f>
        <v>岩内</v>
      </c>
      <c r="I28" s="3" t="str">
        <f>初始数据!A54</f>
        <v>0224</v>
      </c>
      <c r="J28" s="3">
        <f>初始数据!C54-初始数据!E54</f>
        <v>10</v>
      </c>
      <c r="K28" s="3" t="str">
        <f>初始数据!B54</f>
        <v>软件园二期</v>
      </c>
      <c r="L28" s="31"/>
      <c r="M28" s="31"/>
      <c r="N28" s="31"/>
    </row>
    <row r="29" spans="3:14" x14ac:dyDescent="0.2">
      <c r="C29" s="31" t="str">
        <f>初始数据!A92</f>
        <v>2125</v>
      </c>
      <c r="D29" s="31">
        <f>初始数据!C92-初始数据!E92</f>
        <v>10</v>
      </c>
      <c r="E29" s="31" t="str">
        <f>初始数据!B92</f>
        <v>大学城</v>
      </c>
      <c r="F29" s="3"/>
      <c r="G29" s="3"/>
      <c r="H29" s="3"/>
      <c r="I29" s="3" t="str">
        <f>初始数据!A55</f>
        <v>0225</v>
      </c>
      <c r="J29" s="3">
        <f>初始数据!C55-初始数据!E55</f>
        <v>10</v>
      </c>
      <c r="K29" s="3" t="str">
        <f>初始数据!B55</f>
        <v>何厝</v>
      </c>
      <c r="L29" s="31"/>
      <c r="M29" s="31"/>
      <c r="N29" s="31"/>
    </row>
    <row r="30" spans="3:14" x14ac:dyDescent="0.2">
      <c r="C30" s="31" t="str">
        <f>初始数据!A93</f>
        <v>2126</v>
      </c>
      <c r="D30" s="31">
        <f>初始数据!C93-初始数据!E93</f>
        <v>10</v>
      </c>
      <c r="E30" s="31" t="str">
        <f>初始数据!B93</f>
        <v>产业研究院</v>
      </c>
      <c r="F30" s="3"/>
      <c r="G30" s="3"/>
      <c r="H30" s="3"/>
      <c r="I30" s="3" t="str">
        <f>初始数据!A56</f>
        <v>0226</v>
      </c>
      <c r="J30" s="3">
        <f>初始数据!C56-初始数据!E56</f>
        <v>10</v>
      </c>
      <c r="K30" s="3" t="str">
        <f>初始数据!B56</f>
        <v>观音山</v>
      </c>
      <c r="L30" s="31"/>
      <c r="M30" s="31"/>
      <c r="N30" s="31"/>
    </row>
    <row r="31" spans="3:14" x14ac:dyDescent="0.2">
      <c r="C31" s="31" t="str">
        <f>初始数据!A94</f>
        <v>2127</v>
      </c>
      <c r="D31" s="31">
        <f>初始数据!C94-初始数据!E94</f>
        <v>10</v>
      </c>
      <c r="E31" s="31" t="str">
        <f>初始数据!B94</f>
        <v>中科院</v>
      </c>
      <c r="F31" s="3"/>
      <c r="G31" s="3"/>
      <c r="H31" s="3"/>
      <c r="I31" s="3" t="str">
        <f>初始数据!A57</f>
        <v>0227</v>
      </c>
      <c r="J31" s="3">
        <f>初始数据!C57-初始数据!E57</f>
        <v>10</v>
      </c>
      <c r="K31" s="3" t="str">
        <f>初始数据!B57</f>
        <v>东宅</v>
      </c>
      <c r="L31" s="31"/>
      <c r="M31" s="31"/>
      <c r="N31" s="31"/>
    </row>
    <row r="32" spans="3:14" x14ac:dyDescent="0.2">
      <c r="C32" s="31" t="str">
        <f>初始数据!A95</f>
        <v>2128</v>
      </c>
      <c r="D32" s="31">
        <f>初始数据!C95-初始数据!E95</f>
        <v>10</v>
      </c>
      <c r="E32" s="31" t="str">
        <f>初始数据!B95</f>
        <v>东宅</v>
      </c>
      <c r="F32" s="3"/>
      <c r="G32" s="3"/>
      <c r="H32" s="3"/>
      <c r="I32" s="3" t="str">
        <f>初始数据!A58</f>
        <v>0228</v>
      </c>
      <c r="J32" s="3">
        <f>初始数据!C58-初始数据!E58</f>
        <v>10</v>
      </c>
      <c r="K32" s="3" t="str">
        <f>初始数据!B58</f>
        <v>两岸金融中心</v>
      </c>
      <c r="L32" s="31"/>
      <c r="M32" s="31"/>
      <c r="N32" s="31"/>
    </row>
    <row r="33" spans="3:14" x14ac:dyDescent="0.2">
      <c r="C33" s="31" t="str">
        <f>初始数据!A96</f>
        <v>2129</v>
      </c>
      <c r="D33" s="31">
        <f>初始数据!C96-初始数据!E96</f>
        <v>10</v>
      </c>
      <c r="E33" s="31" t="str">
        <f>初始数据!B96</f>
        <v>田厝</v>
      </c>
      <c r="F33" s="3"/>
      <c r="G33" s="3"/>
      <c r="H33" s="3"/>
      <c r="I33" s="3" t="str">
        <f>初始数据!A59</f>
        <v>0229</v>
      </c>
      <c r="J33" s="3">
        <f>初始数据!C59-初始数据!E59</f>
        <v>10</v>
      </c>
      <c r="K33" s="3" t="str">
        <f>初始数据!B59</f>
        <v>五通</v>
      </c>
      <c r="L33" s="31"/>
      <c r="M33" s="31"/>
      <c r="N33" s="31"/>
    </row>
    <row r="34" spans="3:14" x14ac:dyDescent="0.2">
      <c r="C34" s="31" t="str">
        <f>初始数据!A97</f>
        <v>2130</v>
      </c>
      <c r="D34" s="31">
        <f>初始数据!C97-初始数据!E97</f>
        <v>10</v>
      </c>
      <c r="E34" s="31" t="str">
        <f>初始数据!B97</f>
        <v>厦门北站</v>
      </c>
      <c r="F34" s="3"/>
      <c r="G34" s="3"/>
      <c r="H34" s="3"/>
      <c r="I34" s="3" t="str">
        <f>初始数据!A60</f>
        <v>0230</v>
      </c>
      <c r="J34" s="3">
        <f>初始数据!C60-初始数据!E60</f>
        <v>10</v>
      </c>
      <c r="K34" s="3" t="str">
        <f>初始数据!B60</f>
        <v>湿地公园</v>
      </c>
      <c r="L34" s="31"/>
      <c r="M34" s="31"/>
      <c r="N34" s="31"/>
    </row>
    <row r="35" spans="3:14" x14ac:dyDescent="0.2">
      <c r="C35" s="31" t="str">
        <f>初始数据!A98</f>
        <v>2131</v>
      </c>
      <c r="D35" s="31">
        <f>初始数据!C98-初始数据!E98</f>
        <v>10</v>
      </c>
      <c r="E35" s="31" t="str">
        <f>初始数据!B98</f>
        <v>凤林</v>
      </c>
      <c r="F35" s="3"/>
      <c r="G35" s="3"/>
      <c r="H35" s="3"/>
      <c r="I35" s="3" t="str">
        <f>初始数据!A61</f>
        <v>0231</v>
      </c>
      <c r="J35" s="3">
        <f>初始数据!C61-初始数据!E61</f>
        <v>10</v>
      </c>
      <c r="K35" s="3" t="str">
        <f>初始数据!B61</f>
        <v>钟宅</v>
      </c>
      <c r="L35" s="31"/>
      <c r="M35" s="31"/>
      <c r="N35" s="31"/>
    </row>
    <row r="36" spans="3:14" x14ac:dyDescent="0.2">
      <c r="C36" s="31" t="str">
        <f>初始数据!A99</f>
        <v>2132</v>
      </c>
      <c r="D36" s="31">
        <f>初始数据!C99-初始数据!E99</f>
        <v>10</v>
      </c>
      <c r="E36" s="31" t="str">
        <f>初始数据!B99</f>
        <v>东安</v>
      </c>
      <c r="F36" s="3"/>
      <c r="G36" s="3"/>
      <c r="H36" s="3"/>
      <c r="I36" s="3" t="str">
        <f>初始数据!A62</f>
        <v>0232</v>
      </c>
      <c r="J36" s="3">
        <f>初始数据!C62-初始数据!E62</f>
        <v>10</v>
      </c>
      <c r="K36" s="3" t="str">
        <f>初始数据!B62</f>
        <v>五缘湾</v>
      </c>
      <c r="L36" s="31"/>
      <c r="M36" s="31"/>
      <c r="N36" s="31"/>
    </row>
    <row r="37" spans="3:14" x14ac:dyDescent="0.2">
      <c r="C37" s="31" t="str">
        <f>初始数据!A100</f>
        <v>2133</v>
      </c>
      <c r="D37" s="31">
        <f>初始数据!C100-初始数据!E100</f>
        <v>10</v>
      </c>
      <c r="E37" s="31" t="str">
        <f>初始数据!B100</f>
        <v>后田</v>
      </c>
      <c r="F37" s="3"/>
      <c r="G37" s="3"/>
      <c r="H37" s="3"/>
      <c r="I37" s="3"/>
      <c r="J37" s="3"/>
      <c r="K37" s="3"/>
      <c r="L37" s="31"/>
      <c r="M37" s="31"/>
      <c r="N37" s="31"/>
    </row>
    <row r="38" spans="3:14" x14ac:dyDescent="0.2">
      <c r="C38" s="31" t="str">
        <f>初始数据!A101</f>
        <v>2134</v>
      </c>
      <c r="D38" s="31">
        <f>初始数据!C101-初始数据!E101</f>
        <v>10</v>
      </c>
      <c r="E38" s="31" t="str">
        <f>初始数据!B101</f>
        <v>东亭</v>
      </c>
      <c r="F38" s="3"/>
      <c r="G38" s="3"/>
      <c r="H38" s="3"/>
      <c r="I38" s="3"/>
      <c r="J38" s="3"/>
      <c r="K38" s="3"/>
      <c r="L38" s="31"/>
      <c r="M38" s="31"/>
      <c r="N38" s="31"/>
    </row>
    <row r="39" spans="3:14" x14ac:dyDescent="0.2">
      <c r="C39" s="31" t="str">
        <f>初始数据!A102</f>
        <v>2135</v>
      </c>
      <c r="D39" s="31">
        <f>初始数据!C102-初始数据!E102</f>
        <v>10</v>
      </c>
      <c r="E39" s="31" t="str">
        <f>初始数据!B102</f>
        <v>美峰</v>
      </c>
      <c r="F39" s="3"/>
      <c r="G39" s="3"/>
      <c r="H39" s="3"/>
      <c r="I39" s="3"/>
      <c r="J39" s="3"/>
      <c r="K39" s="3"/>
      <c r="L39" s="31"/>
      <c r="M39" s="31"/>
      <c r="N39" s="31"/>
    </row>
    <row r="40" spans="3:14" x14ac:dyDescent="0.2">
      <c r="C40" s="31" t="str">
        <f>初始数据!A103</f>
        <v>2136</v>
      </c>
      <c r="D40" s="31">
        <f>初始数据!C103-初始数据!E103</f>
        <v>10</v>
      </c>
      <c r="E40" s="31" t="str">
        <f>初始数据!B103</f>
        <v>蔡店</v>
      </c>
      <c r="F40" s="3"/>
      <c r="G40" s="3"/>
      <c r="H40" s="3"/>
      <c r="I40" s="3"/>
      <c r="J40" s="3"/>
      <c r="K40" s="3"/>
      <c r="L40" s="31"/>
      <c r="M40" s="31"/>
      <c r="N40" s="31"/>
    </row>
    <row r="41" spans="3:14" x14ac:dyDescent="0.2">
      <c r="C41" s="31" t="str">
        <f>初始数据!A104</f>
        <v>2137</v>
      </c>
      <c r="D41" s="31">
        <f>初始数据!C104-初始数据!E104</f>
        <v>10</v>
      </c>
      <c r="E41" s="31" t="str">
        <f>初始数据!B104</f>
        <v>潘涂</v>
      </c>
      <c r="F41" s="3"/>
      <c r="G41" s="3"/>
      <c r="H41" s="3"/>
      <c r="I41" s="3"/>
      <c r="J41" s="3"/>
      <c r="K41" s="3"/>
      <c r="L41" s="31"/>
      <c r="M41" s="31"/>
      <c r="N41" s="31"/>
    </row>
    <row r="42" spans="3:14" x14ac:dyDescent="0.2">
      <c r="C42" s="31" t="str">
        <f>初始数据!A105</f>
        <v>2138</v>
      </c>
      <c r="D42" s="31">
        <f>初始数据!C105-初始数据!E105</f>
        <v>10</v>
      </c>
      <c r="E42" s="31" t="str">
        <f>初始数据!B105</f>
        <v>滨海新城西柯枢纽</v>
      </c>
      <c r="F42" s="3"/>
      <c r="G42" s="3"/>
      <c r="H42" s="3"/>
      <c r="I42" s="3"/>
      <c r="J42" s="3"/>
      <c r="K42" s="3"/>
      <c r="L42" s="31"/>
      <c r="M42" s="31"/>
      <c r="N42" s="31"/>
    </row>
    <row r="43" spans="3:14" x14ac:dyDescent="0.2">
      <c r="C43" s="31" t="str">
        <f>初始数据!A106</f>
        <v>2139</v>
      </c>
      <c r="D43" s="31">
        <f>初始数据!C106-初始数据!E106</f>
        <v>10</v>
      </c>
      <c r="E43" s="31" t="str">
        <f>初始数据!B106</f>
        <v>官浔</v>
      </c>
      <c r="F43" s="3"/>
      <c r="G43" s="3"/>
      <c r="H43" s="3"/>
      <c r="I43" s="3"/>
      <c r="J43" s="3"/>
      <c r="K43" s="3"/>
      <c r="L43" s="31"/>
      <c r="M43" s="31"/>
      <c r="N43" s="31"/>
    </row>
    <row r="44" spans="3:14" x14ac:dyDescent="0.2">
      <c r="C44" s="31" t="str">
        <f>初始数据!A107</f>
        <v>2140</v>
      </c>
      <c r="D44" s="31">
        <f>初始数据!C107-初始数据!E107</f>
        <v>10</v>
      </c>
      <c r="E44" s="31" t="str">
        <f>初始数据!B107</f>
        <v>轻工食品园</v>
      </c>
      <c r="F44" s="3"/>
      <c r="G44" s="3"/>
      <c r="H44" s="3"/>
      <c r="I44" s="3"/>
      <c r="J44" s="3"/>
      <c r="K44" s="3"/>
      <c r="L44" s="31"/>
      <c r="M44" s="31"/>
      <c r="N44" s="31"/>
    </row>
    <row r="45" spans="3:14" x14ac:dyDescent="0.2">
      <c r="C45" s="31" t="str">
        <f>初始数据!A108</f>
        <v>2141</v>
      </c>
      <c r="D45" s="31">
        <f>初始数据!C108-初始数据!E108</f>
        <v>10</v>
      </c>
      <c r="E45" s="31" t="str">
        <f>初始数据!B108</f>
        <v>四口圳</v>
      </c>
      <c r="F45" s="3"/>
      <c r="G45" s="3"/>
      <c r="H45" s="3"/>
      <c r="I45" s="3"/>
      <c r="J45" s="3"/>
      <c r="K45" s="3"/>
      <c r="L45" s="31"/>
      <c r="M45" s="31"/>
      <c r="N45" s="31"/>
    </row>
    <row r="46" spans="3:14" x14ac:dyDescent="0.2">
      <c r="C46" s="31" t="str">
        <f>初始数据!A109</f>
        <v>2142</v>
      </c>
      <c r="D46" s="31">
        <f>初始数据!C109-初始数据!E109</f>
        <v>10</v>
      </c>
      <c r="E46" s="31" t="str">
        <f>初始数据!B109</f>
        <v>工业集中区</v>
      </c>
      <c r="F46" s="3"/>
      <c r="G46" s="3"/>
      <c r="H46" s="3"/>
      <c r="I46" s="3"/>
      <c r="J46" s="3"/>
      <c r="K46" s="3"/>
      <c r="L46" s="31"/>
      <c r="M46" s="31"/>
      <c r="N46" s="31"/>
    </row>
    <row r="47" spans="3:14" x14ac:dyDescent="0.2">
      <c r="C47" s="31" t="str">
        <f>初始数据!A110</f>
        <v>2143</v>
      </c>
      <c r="D47" s="31">
        <f>初始数据!C110-初始数据!E110</f>
        <v>10</v>
      </c>
      <c r="E47" s="31" t="str">
        <f>初始数据!B110</f>
        <v>预留站点</v>
      </c>
      <c r="F47" s="3"/>
      <c r="G47" s="3"/>
      <c r="H47" s="3"/>
      <c r="I47" s="3"/>
      <c r="J47" s="3"/>
      <c r="K47" s="3"/>
      <c r="L47" s="31"/>
      <c r="M47" s="31"/>
      <c r="N47" s="31"/>
    </row>
    <row r="48" spans="3:14" x14ac:dyDescent="0.2">
      <c r="C48" s="31" t="str">
        <f>初始数据!A111</f>
        <v>2144</v>
      </c>
      <c r="D48" s="31">
        <f>初始数据!C111-初始数据!E111</f>
        <v>10</v>
      </c>
      <c r="E48" s="31" t="str">
        <f>初始数据!B111</f>
        <v>第三医院</v>
      </c>
      <c r="F48" s="31"/>
      <c r="G48" s="31"/>
      <c r="H48" s="31"/>
      <c r="I48" s="31"/>
      <c r="J48" s="31"/>
      <c r="K48" s="31"/>
      <c r="L48" s="31"/>
      <c r="M48" s="31"/>
      <c r="N48" s="31"/>
    </row>
    <row r="49" spans="3:14" x14ac:dyDescent="0.2">
      <c r="C49" s="31" t="str">
        <f>初始数据!A112</f>
        <v>2145</v>
      </c>
      <c r="D49" s="31">
        <f>初始数据!C112-初始数据!E112</f>
        <v>10</v>
      </c>
      <c r="E49" s="31" t="str">
        <f>初始数据!B112</f>
        <v>城南</v>
      </c>
      <c r="F49" s="31"/>
      <c r="G49" s="31"/>
      <c r="H49" s="31"/>
      <c r="I49" s="31"/>
      <c r="J49" s="31"/>
      <c r="K49" s="31"/>
      <c r="L49" s="31"/>
      <c r="M49" s="31"/>
      <c r="N49" s="31"/>
    </row>
    <row r="50" spans="3:14" x14ac:dyDescent="0.2">
      <c r="C50" s="31" t="str">
        <f>初始数据!A113</f>
        <v>2146</v>
      </c>
      <c r="D50" s="31">
        <f>初始数据!C113-初始数据!E113</f>
        <v>10</v>
      </c>
      <c r="E50" s="31" t="str">
        <f>初始数据!B113</f>
        <v>同安枢纽</v>
      </c>
      <c r="F50" s="31"/>
      <c r="G50" s="31"/>
      <c r="H50" s="31"/>
      <c r="I50" s="31"/>
      <c r="J50" s="31"/>
      <c r="K50" s="31"/>
      <c r="L50" s="31"/>
      <c r="M50" s="31"/>
      <c r="N50" s="31"/>
    </row>
  </sheetData>
  <mergeCells count="5">
    <mergeCell ref="L3:N3"/>
    <mergeCell ref="I3:K3"/>
    <mergeCell ref="F3:H3"/>
    <mergeCell ref="C3:E3"/>
    <mergeCell ref="C2:N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O24"/>
  <sheetViews>
    <sheetView zoomScale="85" zoomScaleNormal="85" workbookViewId="0">
      <selection activeCell="C13" sqref="C13"/>
    </sheetView>
  </sheetViews>
  <sheetFormatPr defaultRowHeight="14.25" x14ac:dyDescent="0.2"/>
  <cols>
    <col min="1" max="3" width="9" style="2" customWidth="1"/>
    <col min="4" max="4" width="5.25" style="2" bestFit="1" customWidth="1"/>
    <col min="5" max="5" width="30.625" style="2" customWidth="1"/>
    <col min="6" max="6" width="20.625" style="2" customWidth="1"/>
    <col min="7" max="7" width="5.25" style="2" bestFit="1" customWidth="1"/>
    <col min="8" max="8" width="30.625" style="2" customWidth="1"/>
    <col min="9" max="9" width="20.625" style="2" customWidth="1"/>
    <col min="10" max="10" width="5.25" style="2" bestFit="1" customWidth="1"/>
    <col min="11" max="11" width="30.625" style="2" customWidth="1"/>
    <col min="12" max="12" width="20.625" style="2" customWidth="1"/>
    <col min="13" max="13" width="5.25" style="2" bestFit="1" customWidth="1"/>
    <col min="14" max="14" width="30.625" style="2" customWidth="1"/>
    <col min="15" max="15" width="20.625" style="2" customWidth="1"/>
    <col min="16" max="24" width="9" style="2" customWidth="1"/>
    <col min="25" max="16384" width="9" style="2"/>
  </cols>
  <sheetData>
    <row r="4" spans="1:15" ht="15" customHeight="1" thickBot="1" x14ac:dyDescent="0.25"/>
    <row r="5" spans="1:15" ht="32.25" customHeight="1" x14ac:dyDescent="0.2">
      <c r="A5" s="25" t="s">
        <v>287</v>
      </c>
      <c r="B5" s="28" t="s">
        <v>288</v>
      </c>
      <c r="C5" s="29"/>
      <c r="D5" s="22" t="s">
        <v>289</v>
      </c>
      <c r="E5" s="23"/>
      <c r="F5" s="24"/>
      <c r="G5" s="22" t="s">
        <v>290</v>
      </c>
      <c r="H5" s="23"/>
      <c r="I5" s="24"/>
      <c r="J5" s="22" t="s">
        <v>291</v>
      </c>
      <c r="K5" s="23"/>
      <c r="L5" s="24"/>
      <c r="M5" s="22" t="s">
        <v>292</v>
      </c>
      <c r="N5" s="23"/>
      <c r="O5" s="24"/>
    </row>
    <row r="6" spans="1:15" ht="30" customHeight="1" x14ac:dyDescent="0.2">
      <c r="A6" s="26"/>
      <c r="B6" s="9" t="s">
        <v>293</v>
      </c>
      <c r="C6" s="9" t="s">
        <v>284</v>
      </c>
      <c r="D6" s="3" t="s">
        <v>283</v>
      </c>
      <c r="E6" s="3" t="s">
        <v>294</v>
      </c>
      <c r="F6" s="3" t="s">
        <v>295</v>
      </c>
      <c r="G6" s="3" t="s">
        <v>283</v>
      </c>
      <c r="H6" s="3" t="s">
        <v>294</v>
      </c>
      <c r="I6" s="3" t="s">
        <v>295</v>
      </c>
      <c r="J6" s="3" t="s">
        <v>283</v>
      </c>
      <c r="K6" s="3" t="s">
        <v>294</v>
      </c>
      <c r="L6" s="3" t="s">
        <v>295</v>
      </c>
      <c r="M6" s="3" t="s">
        <v>283</v>
      </c>
      <c r="N6" s="3" t="s">
        <v>294</v>
      </c>
      <c r="O6" s="4" t="s">
        <v>295</v>
      </c>
    </row>
    <row r="7" spans="1:15" ht="30" customHeight="1" x14ac:dyDescent="0.2">
      <c r="A7" s="26"/>
      <c r="B7" s="9" t="s">
        <v>296</v>
      </c>
      <c r="C7" s="9">
        <f>初始数据!C2</f>
        <v>1</v>
      </c>
      <c r="D7" s="3">
        <v>1</v>
      </c>
      <c r="E7" s="3" t="str">
        <f>VLOOKUP(数据处理表!F7,报文进站量!E4:F27,2,0)</f>
        <v>镇海路</v>
      </c>
      <c r="F7" s="3">
        <f>LARGE(报文进站量!E4:E27,1)</f>
        <v>100</v>
      </c>
      <c r="G7" s="3">
        <v>1</v>
      </c>
      <c r="H7" s="3" t="str">
        <f>VLOOKUP(数据处理表!I7,报文进站量!H4:I35,2,0)</f>
        <v>天竺山</v>
      </c>
      <c r="I7" s="3">
        <f>LARGE(报文进站量!H4:H35,1)</f>
        <v>100</v>
      </c>
      <c r="J7" s="3">
        <v>1</v>
      </c>
      <c r="K7" s="3" t="str">
        <f>VLOOKUP(数据处理表!L7,报文进站量!K4:L24,2,0)</f>
        <v>厦门火车站</v>
      </c>
      <c r="L7" s="3">
        <f>LARGE(报文进站量!K4:K24,1)</f>
        <v>190</v>
      </c>
      <c r="M7" s="3">
        <v>1</v>
      </c>
      <c r="N7" s="3" t="str">
        <f>VLOOKUP(数据处理表!O7,报文进站量!B4:C49,2,0)</f>
        <v>同安枢纽</v>
      </c>
      <c r="O7" s="4">
        <f>LARGE(报文进站量!B4:B49,1)</f>
        <v>117</v>
      </c>
    </row>
    <row r="8" spans="1:15" ht="30" customHeight="1" x14ac:dyDescent="0.2">
      <c r="A8" s="26"/>
      <c r="B8" s="9" t="s">
        <v>297</v>
      </c>
      <c r="C8" s="9">
        <f>初始数据!C63</f>
        <v>67</v>
      </c>
      <c r="D8" s="3">
        <v>2</v>
      </c>
      <c r="E8" s="3" t="str">
        <f>VLOOKUP(数据处理表!F8,报文进站量!E4:F27,2,0)</f>
        <v>岩内</v>
      </c>
      <c r="F8" s="3">
        <f>LARGE(报文进站量!E4:E27,2)</f>
        <v>34</v>
      </c>
      <c r="G8" s="3">
        <v>2</v>
      </c>
      <c r="H8" s="3" t="str">
        <f>VLOOKUP(数据处理表!I8,报文进站量!H4:I35,2,0)</f>
        <v>五缘湾</v>
      </c>
      <c r="I8" s="3">
        <f>LARGE(报文进站量!H4:H35,2)</f>
        <v>66</v>
      </c>
      <c r="J8" s="3">
        <v>2</v>
      </c>
      <c r="K8" s="3" t="str">
        <f>VLOOKUP(数据处理表!L8,报文进站量!K4:L24,2,0)</f>
        <v>蔡厝</v>
      </c>
      <c r="L8" s="3">
        <f>LARGE(报文进站量!K4:K24,2)</f>
        <v>139</v>
      </c>
      <c r="M8" s="3">
        <v>2</v>
      </c>
      <c r="N8" s="3" t="str">
        <f>VLOOKUP(数据处理表!O8,报文进站量!B4:C49,2,0)</f>
        <v>城南</v>
      </c>
      <c r="O8" s="4">
        <f>LARGE(报文进站量!B4:B49,2)</f>
        <v>116</v>
      </c>
    </row>
    <row r="9" spans="1:15" ht="30" customHeight="1" x14ac:dyDescent="0.2">
      <c r="A9" s="26"/>
      <c r="B9" s="9" t="s">
        <v>298</v>
      </c>
      <c r="C9" s="9">
        <f>初始数据!C66</f>
        <v>70</v>
      </c>
      <c r="D9" s="3">
        <v>3</v>
      </c>
      <c r="E9" s="3" t="str">
        <f>VLOOKUP(数据处理表!F9,报文进站量!E4:F27,2,0)</f>
        <v>厦门北</v>
      </c>
      <c r="F9" s="3">
        <f>LARGE(报文进站量!E4:E27,3)</f>
        <v>33</v>
      </c>
      <c r="G9" s="3">
        <v>3</v>
      </c>
      <c r="H9" s="3" t="str">
        <f>VLOOKUP(数据处理表!I9,报文进站量!H4:I35,2,0)</f>
        <v>钟宅</v>
      </c>
      <c r="I9" s="3">
        <f>LARGE(报文进站量!H4:H35,3)</f>
        <v>65</v>
      </c>
      <c r="J9" s="3">
        <v>3</v>
      </c>
      <c r="K9" s="3" t="str">
        <f>VLOOKUP(数据处理表!L9,报文进站量!K4:L24,2,0)</f>
        <v>后村</v>
      </c>
      <c r="L9" s="3">
        <f>LARGE(报文进站量!K4:K24,3)</f>
        <v>138</v>
      </c>
      <c r="M9" s="3">
        <v>3</v>
      </c>
      <c r="N9" s="3" t="str">
        <f>VLOOKUP(数据处理表!O9,报文进站量!B4:C49,2,0)</f>
        <v>第三医院</v>
      </c>
      <c r="O9" s="4">
        <f>LARGE(报文进站量!B4:B49,3)</f>
        <v>115</v>
      </c>
    </row>
    <row r="10" spans="1:15" ht="30" customHeight="1" x14ac:dyDescent="0.2">
      <c r="A10" s="26"/>
      <c r="B10" s="9" t="s">
        <v>15</v>
      </c>
      <c r="C10" s="9">
        <f>初始数据!C5</f>
        <v>1</v>
      </c>
      <c r="D10" s="3">
        <v>4</v>
      </c>
      <c r="E10" s="3" t="str">
        <f>VLOOKUP(数据处理表!F10,报文进站量!E4:F27,2,0)</f>
        <v>天水路</v>
      </c>
      <c r="F10" s="3">
        <f>LARGE(报文进站量!E4:E27,4)</f>
        <v>32</v>
      </c>
      <c r="G10" s="3">
        <v>4</v>
      </c>
      <c r="H10" s="3" t="str">
        <f>VLOOKUP(数据处理表!I10,报文进站量!H4:I35,2,0)</f>
        <v>湿地公园</v>
      </c>
      <c r="I10" s="3">
        <f>LARGE(报文进站量!H4:H35,4)</f>
        <v>64</v>
      </c>
      <c r="J10" s="3">
        <v>4</v>
      </c>
      <c r="K10" s="3" t="str">
        <f>VLOOKUP(数据处理表!L10,报文进站量!K4:L24,2,0)</f>
        <v>浦边</v>
      </c>
      <c r="L10" s="3">
        <f>LARGE(报文进站量!K4:K24,4)</f>
        <v>137</v>
      </c>
      <c r="M10" s="3">
        <v>4</v>
      </c>
      <c r="N10" s="3" t="str">
        <f>VLOOKUP(数据处理表!O10,报文进站量!B4:C49,2,0)</f>
        <v>预留站点</v>
      </c>
      <c r="O10" s="4">
        <f>LARGE(报文进站量!B4:B49,4)</f>
        <v>114</v>
      </c>
    </row>
    <row r="11" spans="1:15" ht="30" customHeight="1" x14ac:dyDescent="0.2">
      <c r="A11" s="26"/>
      <c r="B11" s="9" t="s">
        <v>17</v>
      </c>
      <c r="C11" s="9">
        <f>初始数据!C6</f>
        <v>0</v>
      </c>
      <c r="D11" s="3">
        <v>5</v>
      </c>
      <c r="E11" s="3" t="str">
        <f>VLOOKUP(数据处理表!F11,报文进站量!E4:F27,2,0)</f>
        <v>集美大道</v>
      </c>
      <c r="F11" s="3">
        <f>LARGE(报文进站量!E4:E27,5)</f>
        <v>31</v>
      </c>
      <c r="G11" s="3">
        <v>5</v>
      </c>
      <c r="H11" s="3" t="str">
        <f>VLOOKUP(数据处理表!I11,报文进站量!H4:I35,2,0)</f>
        <v>五通</v>
      </c>
      <c r="I11" s="3">
        <f>LARGE(报文进站量!H4:H35,5)</f>
        <v>63</v>
      </c>
      <c r="J11" s="3">
        <v>5</v>
      </c>
      <c r="K11" s="3" t="str">
        <f>VLOOKUP(数据处理表!L11,报文进站量!K4:L24,2,0)</f>
        <v>翔安市民公园</v>
      </c>
      <c r="L11" s="3">
        <f>LARGE(报文进站量!K4:K24,5)</f>
        <v>136</v>
      </c>
      <c r="M11" s="3">
        <v>5</v>
      </c>
      <c r="N11" s="3" t="str">
        <f>VLOOKUP(数据处理表!O11,报文进站量!B4:C49,2,0)</f>
        <v>工业集中区</v>
      </c>
      <c r="O11" s="4">
        <f>LARGE(报文进站量!B4:B49,5)</f>
        <v>113</v>
      </c>
    </row>
    <row r="12" spans="1:15" ht="30" customHeight="1" x14ac:dyDescent="0.2">
      <c r="A12" s="26"/>
      <c r="B12" s="9" t="s">
        <v>228</v>
      </c>
      <c r="C12" s="9">
        <f>初始数据!C114</f>
        <v>118</v>
      </c>
      <c r="D12" s="3">
        <v>6</v>
      </c>
      <c r="E12" s="3" t="str">
        <f>VLOOKUP(数据处理表!F12,报文进站量!E4:F27,2,0)</f>
        <v>集美软件园</v>
      </c>
      <c r="F12" s="3">
        <f>LARGE(报文进站量!E4:E27,6)</f>
        <v>30</v>
      </c>
      <c r="G12" s="3">
        <v>6</v>
      </c>
      <c r="H12" s="3" t="str">
        <f>VLOOKUP(数据处理表!I12,报文进站量!H4:I35,2,0)</f>
        <v>两岸金融中心</v>
      </c>
      <c r="I12" s="3">
        <f>LARGE(报文进站量!H4:H35,6)</f>
        <v>62</v>
      </c>
      <c r="J12" s="3">
        <v>6</v>
      </c>
      <c r="K12" s="3" t="str">
        <f>VLOOKUP(数据处理表!L12,报文进站量!K4:L24,2,0)</f>
        <v>鼓锣</v>
      </c>
      <c r="L12" s="3">
        <f>LARGE(报文进站量!K4:K24,6)</f>
        <v>135</v>
      </c>
      <c r="M12" s="3">
        <v>6</v>
      </c>
      <c r="N12" s="3" t="str">
        <f>VLOOKUP(数据处理表!O12,报文进站量!B4:C49,2,0)</f>
        <v>四口圳</v>
      </c>
      <c r="O12" s="4">
        <f>LARGE(报文进站量!B4:B49,6)</f>
        <v>112</v>
      </c>
    </row>
    <row r="13" spans="1:15" ht="30" customHeight="1" x14ac:dyDescent="0.2">
      <c r="A13" s="26"/>
      <c r="B13" s="9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ht="30" customHeight="1" x14ac:dyDescent="0.2">
      <c r="A14" s="26"/>
      <c r="B14" s="9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</row>
    <row r="15" spans="1:15" ht="30" customHeight="1" x14ac:dyDescent="0.2">
      <c r="A15" s="26"/>
      <c r="B15" s="9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</row>
    <row r="16" spans="1:15" ht="30" customHeight="1" x14ac:dyDescent="0.2">
      <c r="A16" s="27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</row>
    <row r="17" spans="1:15" ht="32.25" customHeight="1" x14ac:dyDescent="0.2">
      <c r="A17" s="30" t="s">
        <v>299</v>
      </c>
      <c r="B17" s="7"/>
      <c r="C17" s="7"/>
      <c r="D17" s="19" t="s">
        <v>289</v>
      </c>
      <c r="E17" s="20"/>
      <c r="F17" s="21"/>
      <c r="G17" s="19" t="s">
        <v>290</v>
      </c>
      <c r="H17" s="20"/>
      <c r="I17" s="21"/>
      <c r="J17" s="19" t="s">
        <v>291</v>
      </c>
      <c r="K17" s="20"/>
      <c r="L17" s="21"/>
      <c r="M17" s="19" t="s">
        <v>291</v>
      </c>
      <c r="N17" s="20"/>
      <c r="O17" s="21"/>
    </row>
    <row r="18" spans="1:15" ht="30" customHeight="1" x14ac:dyDescent="0.2">
      <c r="A18" s="26"/>
      <c r="B18" s="7"/>
      <c r="C18" s="7"/>
      <c r="D18" s="3" t="s">
        <v>283</v>
      </c>
      <c r="E18" s="3" t="s">
        <v>294</v>
      </c>
      <c r="F18" s="3" t="s">
        <v>300</v>
      </c>
      <c r="G18" s="3" t="s">
        <v>283</v>
      </c>
      <c r="H18" s="3" t="s">
        <v>294</v>
      </c>
      <c r="I18" s="3" t="s">
        <v>300</v>
      </c>
      <c r="J18" s="3" t="s">
        <v>283</v>
      </c>
      <c r="K18" s="3" t="s">
        <v>294</v>
      </c>
      <c r="L18" s="3" t="s">
        <v>300</v>
      </c>
      <c r="M18" s="3" t="s">
        <v>283</v>
      </c>
      <c r="N18" s="3" t="s">
        <v>294</v>
      </c>
      <c r="O18" s="4" t="s">
        <v>300</v>
      </c>
    </row>
    <row r="19" spans="1:15" ht="30" customHeight="1" x14ac:dyDescent="0.2">
      <c r="A19" s="26"/>
      <c r="B19" s="7"/>
      <c r="C19" s="7"/>
      <c r="D19" s="3">
        <v>1</v>
      </c>
      <c r="E19" s="3"/>
      <c r="F19" s="3"/>
      <c r="G19" s="3">
        <v>1</v>
      </c>
      <c r="H19" s="3"/>
      <c r="I19" s="3"/>
      <c r="J19" s="3">
        <v>1</v>
      </c>
      <c r="K19" s="3"/>
      <c r="L19" s="3"/>
      <c r="M19" s="3">
        <v>1</v>
      </c>
      <c r="N19" s="3"/>
      <c r="O19" s="4"/>
    </row>
    <row r="20" spans="1:15" ht="30" customHeight="1" x14ac:dyDescent="0.2">
      <c r="A20" s="26"/>
      <c r="B20" s="7"/>
      <c r="C20" s="7"/>
      <c r="D20" s="3">
        <v>2</v>
      </c>
      <c r="E20" s="3"/>
      <c r="F20" s="3"/>
      <c r="G20" s="3">
        <v>2</v>
      </c>
      <c r="H20" s="3"/>
      <c r="I20" s="3"/>
      <c r="J20" s="3">
        <v>2</v>
      </c>
      <c r="K20" s="3"/>
      <c r="L20" s="3"/>
      <c r="M20" s="3">
        <v>2</v>
      </c>
      <c r="N20" s="3"/>
      <c r="O20" s="4"/>
    </row>
    <row r="21" spans="1:15" ht="30" customHeight="1" x14ac:dyDescent="0.2">
      <c r="A21" s="26"/>
      <c r="B21" s="7"/>
      <c r="C21" s="7"/>
      <c r="D21" s="3">
        <v>3</v>
      </c>
      <c r="E21" s="3"/>
      <c r="F21" s="3"/>
      <c r="G21" s="3">
        <v>3</v>
      </c>
      <c r="H21" s="3"/>
      <c r="I21" s="3"/>
      <c r="J21" s="3">
        <v>3</v>
      </c>
      <c r="K21" s="3"/>
      <c r="L21" s="3"/>
      <c r="M21" s="3">
        <v>3</v>
      </c>
      <c r="N21" s="3"/>
      <c r="O21" s="4"/>
    </row>
    <row r="22" spans="1:15" ht="30" customHeight="1" x14ac:dyDescent="0.2">
      <c r="A22" s="26"/>
      <c r="B22" s="7"/>
      <c r="C22" s="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</row>
    <row r="23" spans="1:15" ht="30" customHeight="1" x14ac:dyDescent="0.2">
      <c r="A23" s="26"/>
      <c r="B23" s="7"/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</row>
    <row r="24" spans="1:15" ht="30" customHeight="1" thickBot="1" x14ac:dyDescent="0.25">
      <c r="A24" s="27"/>
      <c r="B24" s="8"/>
      <c r="C24" s="8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</sheetData>
  <mergeCells count="11">
    <mergeCell ref="M17:O17"/>
    <mergeCell ref="J5:L5"/>
    <mergeCell ref="A5:A16"/>
    <mergeCell ref="D17:F17"/>
    <mergeCell ref="G17:I17"/>
    <mergeCell ref="J17:L17"/>
    <mergeCell ref="D5:F5"/>
    <mergeCell ref="G5:I5"/>
    <mergeCell ref="B5:C5"/>
    <mergeCell ref="M5:O5"/>
    <mergeCell ref="A17:A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N32"/>
  <sheetViews>
    <sheetView tabSelected="1" zoomScale="85" zoomScaleNormal="85" workbookViewId="0">
      <selection activeCell="I38" sqref="I38"/>
    </sheetView>
  </sheetViews>
  <sheetFormatPr defaultRowHeight="14.25" x14ac:dyDescent="0.2"/>
  <cols>
    <col min="2" max="2" width="21.375" bestFit="1" customWidth="1"/>
    <col min="3" max="3" width="11.375" bestFit="1" customWidth="1"/>
    <col min="4" max="4" width="26.25" bestFit="1" customWidth="1"/>
    <col min="5" max="5" width="14.125" bestFit="1" customWidth="1"/>
    <col min="6" max="6" width="11" bestFit="1" customWidth="1"/>
    <col min="7" max="7" width="26.25" bestFit="1" customWidth="1"/>
    <col min="8" max="8" width="11" bestFit="1" customWidth="1"/>
    <col min="9" max="9" width="4.5" bestFit="1" customWidth="1"/>
    <col min="10" max="10" width="26.25" bestFit="1" customWidth="1"/>
    <col min="11" max="11" width="10" bestFit="1" customWidth="1"/>
    <col min="12" max="12" width="7.5" bestFit="1" customWidth="1"/>
    <col min="13" max="13" width="27.875" bestFit="1" customWidth="1"/>
    <col min="14" max="14" width="35.875" bestFit="1" customWidth="1"/>
    <col min="15" max="15" width="27.875" bestFit="1" customWidth="1"/>
    <col min="16" max="16" width="35.875" bestFit="1" customWidth="1"/>
    <col min="17" max="17" width="26.25" bestFit="1" customWidth="1"/>
    <col min="18" max="18" width="35.875" bestFit="1" customWidth="1"/>
    <col min="19" max="19" width="10" bestFit="1" customWidth="1"/>
    <col min="20" max="20" width="7.5" bestFit="1" customWidth="1"/>
    <col min="21" max="21" width="26.25" bestFit="1" customWidth="1"/>
  </cols>
  <sheetData>
    <row r="2" spans="1:14" ht="15" customHeight="1" thickBot="1" x14ac:dyDescent="0.25"/>
    <row r="3" spans="1:14" x14ac:dyDescent="0.2">
      <c r="A3" s="62" t="s">
        <v>322</v>
      </c>
      <c r="B3" s="10" t="s">
        <v>301</v>
      </c>
      <c r="C3" s="11">
        <f>数据处理表!C7</f>
        <v>1</v>
      </c>
      <c r="D3" s="11" t="s">
        <v>302</v>
      </c>
      <c r="E3" s="11" t="s">
        <v>303</v>
      </c>
      <c r="F3" s="11">
        <f>数据处理表!C10</f>
        <v>1</v>
      </c>
      <c r="G3" s="11" t="s">
        <v>302</v>
      </c>
      <c r="H3" s="11" t="s">
        <v>304</v>
      </c>
      <c r="I3" s="11">
        <f>数据处理表!C11</f>
        <v>0</v>
      </c>
      <c r="J3" s="11" t="s">
        <v>302</v>
      </c>
      <c r="K3" s="11" t="s">
        <v>305</v>
      </c>
      <c r="L3" s="11">
        <f>数据处理表!C12</f>
        <v>118</v>
      </c>
      <c r="M3" s="11" t="s">
        <v>306</v>
      </c>
      <c r="N3" s="12"/>
    </row>
    <row r="4" spans="1:14" x14ac:dyDescent="0.2">
      <c r="A4" s="61"/>
      <c r="B4" s="13" t="s">
        <v>307</v>
      </c>
      <c r="N4" s="14"/>
    </row>
    <row r="5" spans="1:14" x14ac:dyDescent="0.2">
      <c r="A5" s="61"/>
      <c r="B5" s="13"/>
      <c r="C5" t="s">
        <v>308</v>
      </c>
      <c r="D5" t="str">
        <f>数据处理表!E7</f>
        <v>镇海路</v>
      </c>
      <c r="E5">
        <f>数据处理表!F7</f>
        <v>100</v>
      </c>
      <c r="F5" t="s">
        <v>309</v>
      </c>
      <c r="G5" t="str">
        <f>数据处理表!E8</f>
        <v>岩内</v>
      </c>
      <c r="H5">
        <f>数据处理表!F8</f>
        <v>34</v>
      </c>
      <c r="I5" t="s">
        <v>310</v>
      </c>
      <c r="N5" s="14"/>
    </row>
    <row r="6" spans="1:14" x14ac:dyDescent="0.2">
      <c r="A6" s="61"/>
      <c r="B6" s="13"/>
      <c r="C6" t="s">
        <v>311</v>
      </c>
      <c r="D6" t="str">
        <f>数据处理表!H7</f>
        <v>天竺山</v>
      </c>
      <c r="E6">
        <f>数据处理表!I7</f>
        <v>100</v>
      </c>
      <c r="F6" t="s">
        <v>309</v>
      </c>
      <c r="G6" t="str">
        <f>数据处理表!H8</f>
        <v>五缘湾</v>
      </c>
      <c r="H6">
        <f>数据处理表!I8</f>
        <v>66</v>
      </c>
      <c r="I6" t="s">
        <v>310</v>
      </c>
      <c r="N6" s="14"/>
    </row>
    <row r="7" spans="1:14" x14ac:dyDescent="0.2">
      <c r="A7" s="61"/>
      <c r="B7" s="13"/>
      <c r="C7" t="s">
        <v>312</v>
      </c>
      <c r="D7" t="str">
        <f>数据处理表!K7</f>
        <v>厦门火车站</v>
      </c>
      <c r="E7">
        <f>数据处理表!L7</f>
        <v>190</v>
      </c>
      <c r="F7" t="s">
        <v>309</v>
      </c>
      <c r="G7" t="str">
        <f>数据处理表!K8</f>
        <v>蔡厝</v>
      </c>
      <c r="H7">
        <f>数据处理表!L8</f>
        <v>139</v>
      </c>
      <c r="I7" t="s">
        <v>310</v>
      </c>
      <c r="N7" s="14"/>
    </row>
    <row r="8" spans="1:14" x14ac:dyDescent="0.2">
      <c r="A8" s="61"/>
      <c r="B8" s="13"/>
      <c r="C8" t="s">
        <v>313</v>
      </c>
      <c r="D8" t="s">
        <v>33</v>
      </c>
      <c r="E8">
        <f>报文进站量!E11+报文进站量!H21</f>
        <v>70</v>
      </c>
      <c r="F8" t="s">
        <v>314</v>
      </c>
      <c r="G8">
        <f>报文进站量!E14+报文进站量!K10</f>
        <v>146</v>
      </c>
      <c r="H8" t="s">
        <v>315</v>
      </c>
      <c r="I8">
        <f>报文进站量!E8+报文进站量!K5</f>
        <v>135</v>
      </c>
      <c r="J8" t="s">
        <v>316</v>
      </c>
      <c r="K8">
        <f>报文进站量!H19+报文进站量!K6</f>
        <v>171</v>
      </c>
      <c r="L8" t="s">
        <v>317</v>
      </c>
      <c r="M8">
        <f>报文进站量!H35+报文进站量!K15</f>
        <v>196</v>
      </c>
      <c r="N8" s="14" t="s">
        <v>318</v>
      </c>
    </row>
    <row r="9" spans="1:14" x14ac:dyDescent="0.2">
      <c r="A9" s="61"/>
      <c r="B9" s="13"/>
      <c r="N9" s="14"/>
    </row>
    <row r="10" spans="1:14" x14ac:dyDescent="0.2">
      <c r="A10" s="61"/>
      <c r="B10" s="13"/>
      <c r="N10" s="14"/>
    </row>
    <row r="11" spans="1:14" x14ac:dyDescent="0.2">
      <c r="A11" s="61"/>
      <c r="B11" s="13"/>
      <c r="N11" s="14"/>
    </row>
    <row r="12" spans="1:14" x14ac:dyDescent="0.2">
      <c r="A12" s="61"/>
      <c r="B12" s="13"/>
      <c r="N12" s="14"/>
    </row>
    <row r="13" spans="1:14" x14ac:dyDescent="0.2">
      <c r="A13" s="61"/>
      <c r="B13" s="13"/>
      <c r="N13" s="14"/>
    </row>
    <row r="14" spans="1:14" x14ac:dyDescent="0.2">
      <c r="A14" s="61"/>
      <c r="B14" s="13"/>
      <c r="N14" s="14"/>
    </row>
    <row r="15" spans="1:14" x14ac:dyDescent="0.2">
      <c r="A15" s="61"/>
      <c r="B15" s="13"/>
      <c r="N15" s="14"/>
    </row>
    <row r="16" spans="1:14" x14ac:dyDescent="0.2">
      <c r="A16" s="61"/>
      <c r="B16" s="13"/>
      <c r="N16" s="14"/>
    </row>
    <row r="17" spans="1:14" x14ac:dyDescent="0.2">
      <c r="A17" s="61"/>
      <c r="B17" s="13"/>
      <c r="N17" s="14"/>
    </row>
    <row r="18" spans="1:14" x14ac:dyDescent="0.2">
      <c r="A18" s="61"/>
      <c r="B18" s="13"/>
      <c r="N18" s="14"/>
    </row>
    <row r="19" spans="1:14" x14ac:dyDescent="0.2">
      <c r="A19" s="61"/>
      <c r="B19" s="13"/>
      <c r="N19" s="14"/>
    </row>
    <row r="20" spans="1:14" ht="15" customHeight="1" thickBot="1" x14ac:dyDescent="0.25">
      <c r="A20" s="61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2" spans="1:14" ht="15" thickBot="1" x14ac:dyDescent="0.25"/>
    <row r="23" spans="1:14" x14ac:dyDescent="0.2">
      <c r="A23" s="62" t="s">
        <v>323</v>
      </c>
      <c r="B23" s="10" t="s">
        <v>325</v>
      </c>
      <c r="C23" s="11" t="str">
        <f>VLOOKUP(D23,'报文-交易差值'!D5:E50,2,0)</f>
        <v>第一码头</v>
      </c>
      <c r="D23" s="11">
        <f>LARGE('报文-交易差值'!D5:D50,1)</f>
        <v>38</v>
      </c>
      <c r="E23" s="11"/>
      <c r="F23" s="11"/>
      <c r="G23" s="11"/>
      <c r="H23" s="11"/>
      <c r="I23" s="11"/>
      <c r="J23" s="11"/>
      <c r="K23" s="11"/>
      <c r="L23" s="11"/>
      <c r="M23" s="11"/>
      <c r="N23" s="12"/>
    </row>
    <row r="24" spans="1:14" x14ac:dyDescent="0.2">
      <c r="A24" s="61"/>
      <c r="B24" s="13" t="s">
        <v>324</v>
      </c>
      <c r="C24" t="str">
        <f>VLOOKUP(D24,'报文-交易差值'!G5:H28,2,0)</f>
        <v>镇海路</v>
      </c>
      <c r="D24" s="63">
        <f>LARGE('报文-交易差值'!G5:G28,1)</f>
        <v>99</v>
      </c>
      <c r="E24" s="63"/>
      <c r="F24" s="63"/>
      <c r="G24" s="63"/>
      <c r="H24" s="63"/>
      <c r="I24" s="63"/>
      <c r="J24" s="63"/>
      <c r="K24" s="63"/>
      <c r="L24" s="63"/>
      <c r="M24" s="63"/>
      <c r="N24" s="14"/>
    </row>
    <row r="25" spans="1:14" x14ac:dyDescent="0.2">
      <c r="A25" s="61"/>
      <c r="B25" s="13" t="s">
        <v>324</v>
      </c>
      <c r="C25" s="63" t="str">
        <f>VLOOKUP(D25,'报文-交易差值'!J5:K36,2,0)</f>
        <v>天竺山</v>
      </c>
      <c r="D25" s="63">
        <f>LARGE('报文-交易差值'!J5:J36,1)</f>
        <v>75</v>
      </c>
      <c r="E25" s="63"/>
      <c r="F25" s="63"/>
      <c r="G25" s="63"/>
      <c r="H25" s="63"/>
      <c r="I25" s="63"/>
      <c r="J25" s="63"/>
      <c r="K25" s="63"/>
      <c r="L25" s="63"/>
      <c r="M25" s="63"/>
      <c r="N25" s="14"/>
    </row>
    <row r="26" spans="1:14" x14ac:dyDescent="0.2">
      <c r="A26" s="61"/>
      <c r="B26" s="13" t="s">
        <v>324</v>
      </c>
      <c r="C26" s="63" t="str">
        <f>VLOOKUP(D26,'报文-交易差值'!M5:N25,2,0)</f>
        <v>厦门火车站</v>
      </c>
      <c r="D26" s="63">
        <f>LARGE('报文-交易差值'!M5:M25,1)</f>
        <v>81</v>
      </c>
      <c r="E26" s="63"/>
      <c r="F26" s="63"/>
      <c r="G26" s="63"/>
      <c r="H26" s="63"/>
      <c r="I26" s="63"/>
      <c r="J26" s="63"/>
      <c r="K26" s="63"/>
      <c r="L26" s="63"/>
      <c r="M26" s="63"/>
      <c r="N26" s="14"/>
    </row>
    <row r="27" spans="1:14" x14ac:dyDescent="0.2">
      <c r="A27" s="61"/>
      <c r="B27" s="1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14"/>
    </row>
    <row r="28" spans="1:14" x14ac:dyDescent="0.2">
      <c r="A28" s="61"/>
      <c r="B28" s="1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14"/>
    </row>
    <row r="29" spans="1:14" x14ac:dyDescent="0.2">
      <c r="A29" s="61"/>
      <c r="B29" s="1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14"/>
    </row>
    <row r="30" spans="1:14" x14ac:dyDescent="0.2">
      <c r="A30" s="61"/>
      <c r="B30" s="1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14"/>
    </row>
    <row r="31" spans="1:14" x14ac:dyDescent="0.2">
      <c r="A31" s="61"/>
      <c r="B31" s="1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14"/>
    </row>
    <row r="32" spans="1:14" ht="15" thickBot="1" x14ac:dyDescent="0.25">
      <c r="A32" s="61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</sheetData>
  <mergeCells count="2">
    <mergeCell ref="A3:A20"/>
    <mergeCell ref="A23:A3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J37" sqref="J3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初始数据</vt:lpstr>
      <vt:lpstr>报文进站量</vt:lpstr>
      <vt:lpstr>交易进站量</vt:lpstr>
      <vt:lpstr>报文-交易差值</vt:lpstr>
      <vt:lpstr>数据处理表</vt:lpstr>
      <vt:lpstr>客流模板</vt:lpstr>
      <vt:lpstr>阶段客流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wuyongfeng</cp:lastModifiedBy>
  <dcterms:created xsi:type="dcterms:W3CDTF">2015-06-05T18:19:34Z</dcterms:created>
  <dcterms:modified xsi:type="dcterms:W3CDTF">2024-02-21T08:06:25Z</dcterms:modified>
</cp:coreProperties>
</file>