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kG5sFIKVYXZeWqYEZYA9ERZ63X7erxy4pszo7ZXD/nM="/>
    </ext>
  </extLst>
</workbook>
</file>

<file path=xl/sharedStrings.xml><?xml version="1.0" encoding="utf-8"?>
<sst xmlns="http://schemas.openxmlformats.org/spreadsheetml/2006/main" count="65" uniqueCount="39">
  <si>
    <t xml:space="preserve">observations after this step in WAVE1 </t>
  </si>
  <si>
    <t>observations after this step in WAVE2</t>
  </si>
  <si>
    <t>observations after this step in WAVE3</t>
  </si>
  <si>
    <t>observations after this step in WAVE4</t>
  </si>
  <si>
    <t>raw data</t>
  </si>
  <si>
    <t>remove the test row (WAVE1)</t>
  </si>
  <si>
    <t>remove an outlier of age (WAVE1)</t>
  </si>
  <si>
    <t>correct the gender value of the person whose workerId is AEF74ZYJTTEIA (change it from 2 to 1)</t>
  </si>
  <si>
    <t>remove the first+second row</t>
  </si>
  <si>
    <t xml:space="preserve">remove anyone who did not answer Q66 (WAVE1, WAVE2) /Trap (WAVE3, WAVE4) correctly </t>
  </si>
  <si>
    <t>remove anyone who have more than one record in one dataset</t>
  </si>
  <si>
    <t>There are 505 people who completed the survey 4 times after the above data cleaning.   Among them,  86 people have inconsistent age and gender.</t>
  </si>
  <si>
    <t>For those completed 4 times, remove anyone who has inconsistent data for age and gender</t>
  </si>
  <si>
    <t>For those completed 4 times, remove anyone who has inconsistent data for MostAttach and PetOwner</t>
  </si>
  <si>
    <r>
      <rPr>
        <rFont val="Calibri"/>
        <color theme="0"/>
        <sz val="12.0"/>
      </rPr>
      <t>There are</t>
    </r>
    <r>
      <rPr>
        <rFont val="Calibri"/>
        <b/>
        <color theme="0"/>
        <sz val="12.0"/>
      </rPr>
      <t xml:space="preserve"> </t>
    </r>
    <r>
      <rPr>
        <rFont val="Calibri (Body)"/>
        <color theme="0"/>
        <sz val="12.0"/>
      </rPr>
      <t>5</t>
    </r>
    <r>
      <rPr>
        <rFont val="Calibri"/>
        <b/>
        <color theme="0"/>
        <sz val="12.0"/>
      </rPr>
      <t xml:space="preserve"> </t>
    </r>
    <r>
      <rPr>
        <rFont val="Calibri"/>
        <color theme="0"/>
        <sz val="12.0"/>
      </rPr>
      <t>people who completed the survey 3 times (except 1st) after the above data cleaning.   Among them,  2 people have inconsistent age and gender.</t>
    </r>
  </si>
  <si>
    <t>For those completed 3 times, remove anyone who has inconsistent data for age and gender</t>
  </si>
  <si>
    <t>For those completed 3 times, remove anyone who has inconsistent data for MostAttach and PetOwner</t>
  </si>
  <si>
    <t>There are 32 people who completed the survey 3 times (except 2nd) after the above data cleaning.   Among them,   6 people have inconsistent age and gender.</t>
  </si>
  <si>
    <t>There are 58 people who completed the survey 3 times (except 3rd) after the above data cleaning.   Among them,   7 people have inconsistent age and gender.</t>
  </si>
  <si>
    <t>There are 106 people who completed the survey 3 times (except 4th) after the above data cleaning.   Among them,   7 people have inconsistent age and gender.</t>
  </si>
  <si>
    <t>There are 110 people who completed the survey twice (1st+2nd) after the above data cleaning.   Among them,   5 people have inconsistent age and gender.</t>
  </si>
  <si>
    <t>For those completed only twice (1st+2nd), remove anyone who has inconsistent data for age and gender</t>
  </si>
  <si>
    <t>For those completed only twice (1st+2nd), remove anyone who has inconsistent data for MostAttach and PetOwner</t>
  </si>
  <si>
    <t>There are 3 people who completed the survey twice (2nd+3rd) after the above data cleaning.    Among them,   0 people have inconsistent age and gender.</t>
  </si>
  <si>
    <t>For those completed only twice (2nd+3rd), remove anyone who has inconsistent data for age and gender</t>
  </si>
  <si>
    <t>For those completed only twice (2nd+3rd), remove anyone who has inconsistent data for MostAttach and PetOwner</t>
  </si>
  <si>
    <t>There are 23 people who completed the survey twice (1st+3rd) after the above data cleaning.    Among them,  5  people have inconsistent age and gender.</t>
  </si>
  <si>
    <t>For those completed only twice (1st+3rd), remove anyone who has inconsistent data for age and gender</t>
  </si>
  <si>
    <t>For those completed only twice (1st+3rd), remove anyone who has inconsistent data for MostAttach and PetOwner</t>
  </si>
  <si>
    <t>There are 21 people who completed the survey twice (1st+4st) after the above data cleaning.   Among them,  2 people have inconsistent age and gender.</t>
  </si>
  <si>
    <t>There are 1 people who completed the survey twice (2nd+4st) after the above data cleaning.    Among them,   1 people have inconsistent age and gender.</t>
  </si>
  <si>
    <t>There are 5 people who completed the survey twice (3rd+4th) after the above data cleaning.    Among them,  0 people have inconsistent age and gender.</t>
  </si>
  <si>
    <t xml:space="preserve">remove anyone who did not answer Q66(WAVE1,WAVE2)/Trap(WAVE3) correctly </t>
  </si>
  <si>
    <t>There are 611 people who completed the survey three times after the above data cleaning.   Among them,  65 people have inconsistent age and gender.</t>
  </si>
  <si>
    <t>For those completed three times, remove anyone who has inconsistent data for age and gender</t>
  </si>
  <si>
    <t>For those completed three times, remove anyone who has inconsistent data for MostAttach and PetOwner</t>
  </si>
  <si>
    <t>There are 168 people who completed the survey twice (1st+2nd) after the above data cleaning.   Among them,  6 people have inconsistent age and gender.</t>
  </si>
  <si>
    <t>There are 8 people who completed the survey twice (2nd+3rd) after the above data cleaning.    Among them,  2 people have inconsistent age and gender.</t>
  </si>
  <si>
    <t>There are 55 people who completed the survey twice (1st+3rd) after the above data cleaning.    Among them,  10 people have inconsistent age and gender.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</si>
</sst>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FFFFFF"/>
      <name val="Calibri"/>
    </font>
    <font/>
    <font>
      <sz val="12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</fills>
  <borders count="4">
    <border/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7.44"/>
    <col customWidth="1" min="2" max="2" width="31.78"/>
    <col customWidth="1" min="3" max="3" width="32.0"/>
    <col customWidth="1" min="4" max="4" width="31.78"/>
    <col customWidth="1" min="5" max="5" width="32.33"/>
    <col customWidth="1" min="6" max="6" width="11.22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>
        <v>1022.0</v>
      </c>
      <c r="C2" s="1">
        <v>829.0</v>
      </c>
      <c r="D2" s="1">
        <v>708.0</v>
      </c>
      <c r="E2" s="1">
        <v>652.0</v>
      </c>
    </row>
    <row r="3">
      <c r="A3" s="1" t="s">
        <v>5</v>
      </c>
      <c r="B3" s="1">
        <v>1021.0</v>
      </c>
      <c r="C3" s="1">
        <v>829.0</v>
      </c>
      <c r="D3" s="1">
        <v>708.0</v>
      </c>
      <c r="E3" s="1">
        <v>652.0</v>
      </c>
    </row>
    <row r="4">
      <c r="A4" s="1" t="s">
        <v>6</v>
      </c>
      <c r="B4" s="1">
        <v>1020.0</v>
      </c>
      <c r="C4" s="1">
        <v>829.0</v>
      </c>
      <c r="D4" s="1">
        <v>708.0</v>
      </c>
      <c r="E4" s="1">
        <v>652.0</v>
      </c>
    </row>
    <row r="5">
      <c r="A5" s="1" t="s">
        <v>7</v>
      </c>
      <c r="B5" s="1">
        <v>1020.0</v>
      </c>
      <c r="C5" s="1">
        <v>829.0</v>
      </c>
      <c r="D5" s="1">
        <v>708.0</v>
      </c>
      <c r="E5" s="1">
        <v>652.0</v>
      </c>
    </row>
    <row r="6">
      <c r="A6" s="1" t="s">
        <v>8</v>
      </c>
      <c r="B6" s="1">
        <v>1018.0</v>
      </c>
      <c r="C6" s="1">
        <f t="shared" ref="C6:D6" si="1">C4-2</f>
        <v>827</v>
      </c>
      <c r="D6" s="1">
        <f t="shared" si="1"/>
        <v>706</v>
      </c>
      <c r="E6" s="1">
        <v>650.0</v>
      </c>
    </row>
    <row r="7">
      <c r="A7" s="1" t="s">
        <v>9</v>
      </c>
      <c r="B7" s="1">
        <v>979.0</v>
      </c>
      <c r="C7" s="1">
        <v>795.0</v>
      </c>
      <c r="D7" s="1">
        <v>680.0</v>
      </c>
      <c r="E7" s="1">
        <v>630.0</v>
      </c>
    </row>
    <row r="8">
      <c r="A8" s="1" t="s">
        <v>10</v>
      </c>
      <c r="B8" s="1">
        <v>972.0</v>
      </c>
      <c r="C8" s="1">
        <v>795.0</v>
      </c>
      <c r="D8" s="1">
        <v>680.0</v>
      </c>
      <c r="E8" s="1">
        <v>628.0</v>
      </c>
    </row>
    <row r="9">
      <c r="A9" s="2" t="s">
        <v>11</v>
      </c>
      <c r="B9" s="3"/>
      <c r="C9" s="3"/>
      <c r="D9" s="3"/>
      <c r="E9" s="4"/>
    </row>
    <row r="10">
      <c r="A10" s="1" t="s">
        <v>12</v>
      </c>
      <c r="B10" s="1">
        <f t="shared" ref="B10:E10" si="2">B8-86</f>
        <v>886</v>
      </c>
      <c r="C10" s="1">
        <f t="shared" si="2"/>
        <v>709</v>
      </c>
      <c r="D10" s="1">
        <f t="shared" si="2"/>
        <v>594</v>
      </c>
      <c r="E10" s="1">
        <f t="shared" si="2"/>
        <v>542</v>
      </c>
    </row>
    <row r="11">
      <c r="A11" s="1" t="s">
        <v>13</v>
      </c>
      <c r="B11" s="1">
        <f t="shared" ref="B11:E11" si="3">B10-73</f>
        <v>813</v>
      </c>
      <c r="C11" s="1">
        <f t="shared" si="3"/>
        <v>636</v>
      </c>
      <c r="D11" s="1">
        <f t="shared" si="3"/>
        <v>521</v>
      </c>
      <c r="E11" s="1">
        <f t="shared" si="3"/>
        <v>469</v>
      </c>
    </row>
    <row r="12">
      <c r="A12" s="5" t="s">
        <v>14</v>
      </c>
      <c r="B12" s="3"/>
      <c r="C12" s="3"/>
      <c r="D12" s="3"/>
      <c r="E12" s="4"/>
    </row>
    <row r="13">
      <c r="A13" s="1" t="s">
        <v>15</v>
      </c>
      <c r="B13" s="1">
        <f>B11</f>
        <v>813</v>
      </c>
      <c r="C13" s="1">
        <f t="shared" ref="C13:E13" si="4">C11-2</f>
        <v>634</v>
      </c>
      <c r="D13" s="1">
        <f t="shared" si="4"/>
        <v>519</v>
      </c>
      <c r="E13" s="1">
        <f t="shared" si="4"/>
        <v>467</v>
      </c>
    </row>
    <row r="14">
      <c r="A14" s="1" t="s">
        <v>16</v>
      </c>
      <c r="B14" s="1">
        <f>B13</f>
        <v>813</v>
      </c>
      <c r="C14" s="1">
        <f t="shared" ref="C14:E14" si="5">C13-0</f>
        <v>634</v>
      </c>
      <c r="D14" s="1">
        <f t="shared" si="5"/>
        <v>519</v>
      </c>
      <c r="E14" s="1">
        <f t="shared" si="5"/>
        <v>467</v>
      </c>
    </row>
    <row r="15">
      <c r="A15" s="5" t="s">
        <v>17</v>
      </c>
      <c r="B15" s="3"/>
      <c r="C15" s="3"/>
      <c r="D15" s="3"/>
      <c r="E15" s="4"/>
    </row>
    <row r="16">
      <c r="A16" s="1" t="s">
        <v>15</v>
      </c>
      <c r="B16" s="1">
        <f>B14-6</f>
        <v>807</v>
      </c>
      <c r="C16" s="1">
        <f>C14</f>
        <v>634</v>
      </c>
      <c r="D16" s="1">
        <f t="shared" ref="D16:E16" si="6">D14-6</f>
        <v>513</v>
      </c>
      <c r="E16" s="1">
        <f t="shared" si="6"/>
        <v>461</v>
      </c>
    </row>
    <row r="17">
      <c r="A17" s="1" t="s">
        <v>16</v>
      </c>
      <c r="B17" s="1">
        <f>B16-7</f>
        <v>800</v>
      </c>
      <c r="C17" s="1">
        <f>C16</f>
        <v>634</v>
      </c>
      <c r="D17" s="1">
        <f t="shared" ref="D17:E17" si="7">D16-7</f>
        <v>506</v>
      </c>
      <c r="E17" s="1">
        <f t="shared" si="7"/>
        <v>454</v>
      </c>
    </row>
    <row r="18">
      <c r="A18" s="5" t="s">
        <v>18</v>
      </c>
      <c r="B18" s="3"/>
      <c r="C18" s="3"/>
      <c r="D18" s="3"/>
      <c r="E18" s="4"/>
    </row>
    <row r="19">
      <c r="A19" s="1" t="s">
        <v>15</v>
      </c>
      <c r="B19" s="1">
        <f t="shared" ref="B19:C19" si="8">B17-7</f>
        <v>793</v>
      </c>
      <c r="C19" s="1">
        <f t="shared" si="8"/>
        <v>627</v>
      </c>
      <c r="D19" s="1">
        <f>D17</f>
        <v>506</v>
      </c>
      <c r="E19" s="1">
        <f>E17-7</f>
        <v>447</v>
      </c>
    </row>
    <row r="20">
      <c r="A20" s="1" t="s">
        <v>16</v>
      </c>
      <c r="B20" s="1">
        <f t="shared" ref="B20:C20" si="9">B19-12</f>
        <v>781</v>
      </c>
      <c r="C20" s="1">
        <f t="shared" si="9"/>
        <v>615</v>
      </c>
      <c r="D20" s="1">
        <f>D19</f>
        <v>506</v>
      </c>
      <c r="E20" s="1">
        <f>E19-12</f>
        <v>435</v>
      </c>
    </row>
    <row r="21">
      <c r="A21" s="5" t="s">
        <v>19</v>
      </c>
      <c r="B21" s="3"/>
      <c r="C21" s="3"/>
      <c r="D21" s="3"/>
      <c r="E21" s="4"/>
    </row>
    <row r="22">
      <c r="A22" s="1" t="s">
        <v>15</v>
      </c>
      <c r="B22" s="1">
        <f t="shared" ref="B22:D22" si="10">B20-7</f>
        <v>774</v>
      </c>
      <c r="C22" s="1">
        <f t="shared" si="10"/>
        <v>608</v>
      </c>
      <c r="D22" s="1">
        <f t="shared" si="10"/>
        <v>499</v>
      </c>
      <c r="E22" s="1">
        <f>E20</f>
        <v>435</v>
      </c>
    </row>
    <row r="23">
      <c r="A23" s="1" t="s">
        <v>16</v>
      </c>
      <c r="B23" s="1">
        <f t="shared" ref="B23:D23" si="11">B22-19</f>
        <v>755</v>
      </c>
      <c r="C23" s="1">
        <f t="shared" si="11"/>
        <v>589</v>
      </c>
      <c r="D23" s="1">
        <f t="shared" si="11"/>
        <v>480</v>
      </c>
      <c r="E23" s="1">
        <f>E22</f>
        <v>435</v>
      </c>
    </row>
    <row r="24">
      <c r="A24" s="5" t="s">
        <v>20</v>
      </c>
      <c r="B24" s="3"/>
      <c r="C24" s="3"/>
      <c r="D24" s="3"/>
      <c r="E24" s="4"/>
    </row>
    <row r="25">
      <c r="A25" s="1" t="s">
        <v>21</v>
      </c>
      <c r="B25" s="1">
        <f t="shared" ref="B25:C25" si="12">B23-5</f>
        <v>750</v>
      </c>
      <c r="C25" s="1">
        <f t="shared" si="12"/>
        <v>584</v>
      </c>
      <c r="D25" s="1">
        <f t="shared" ref="D25:E25" si="13">D23</f>
        <v>480</v>
      </c>
      <c r="E25" s="1">
        <f t="shared" si="13"/>
        <v>435</v>
      </c>
    </row>
    <row r="26">
      <c r="A26" s="1" t="s">
        <v>22</v>
      </c>
      <c r="B26" s="1">
        <f t="shared" ref="B26:C26" si="14">B25-18</f>
        <v>732</v>
      </c>
      <c r="C26" s="1">
        <f t="shared" si="14"/>
        <v>566</v>
      </c>
      <c r="D26" s="1">
        <f t="shared" ref="D26:E26" si="15">D25</f>
        <v>480</v>
      </c>
      <c r="E26" s="1">
        <f t="shared" si="15"/>
        <v>435</v>
      </c>
    </row>
    <row r="27">
      <c r="A27" s="5" t="s">
        <v>23</v>
      </c>
      <c r="B27" s="3"/>
      <c r="C27" s="3"/>
      <c r="D27" s="3"/>
      <c r="E27" s="4"/>
    </row>
    <row r="28">
      <c r="A28" s="1" t="s">
        <v>24</v>
      </c>
      <c r="B28" s="1">
        <f>B26</f>
        <v>732</v>
      </c>
      <c r="C28" s="1">
        <f t="shared" ref="C28:D28" si="16">C26-0</f>
        <v>566</v>
      </c>
      <c r="D28" s="1">
        <f t="shared" si="16"/>
        <v>480</v>
      </c>
      <c r="E28" s="1">
        <f>E26</f>
        <v>435</v>
      </c>
    </row>
    <row r="29">
      <c r="A29" s="1" t="s">
        <v>25</v>
      </c>
      <c r="B29" s="1">
        <f>B28</f>
        <v>732</v>
      </c>
      <c r="C29" s="1">
        <f t="shared" ref="C29:D29" si="17">C28-0</f>
        <v>566</v>
      </c>
      <c r="D29" s="1">
        <f t="shared" si="17"/>
        <v>480</v>
      </c>
      <c r="E29" s="1">
        <f>E28</f>
        <v>435</v>
      </c>
    </row>
    <row r="30">
      <c r="A30" s="5" t="s">
        <v>26</v>
      </c>
      <c r="B30" s="3"/>
      <c r="C30" s="3"/>
      <c r="D30" s="3"/>
      <c r="E30" s="4"/>
    </row>
    <row r="31">
      <c r="A31" s="1" t="s">
        <v>27</v>
      </c>
      <c r="B31" s="1">
        <f>B29-5</f>
        <v>727</v>
      </c>
      <c r="C31" s="1">
        <f>C29</f>
        <v>566</v>
      </c>
      <c r="D31" s="1">
        <f>D29-5</f>
        <v>475</v>
      </c>
      <c r="E31" s="1">
        <f>E29</f>
        <v>435</v>
      </c>
    </row>
    <row r="32">
      <c r="A32" s="1" t="s">
        <v>28</v>
      </c>
      <c r="B32" s="1">
        <f>B31-3</f>
        <v>724</v>
      </c>
      <c r="C32" s="1">
        <f>C29</f>
        <v>566</v>
      </c>
      <c r="D32" s="1">
        <f>D31-3</f>
        <v>472</v>
      </c>
      <c r="E32" s="1">
        <f>E31</f>
        <v>435</v>
      </c>
    </row>
    <row r="33">
      <c r="A33" s="5" t="s">
        <v>29</v>
      </c>
      <c r="B33" s="3"/>
      <c r="C33" s="3"/>
      <c r="D33" s="3"/>
      <c r="E33" s="4"/>
    </row>
    <row r="34">
      <c r="A34" s="1" t="s">
        <v>21</v>
      </c>
      <c r="B34" s="1">
        <f>B32-2</f>
        <v>722</v>
      </c>
      <c r="C34" s="1">
        <f t="shared" ref="C34:D34" si="18">C32</f>
        <v>566</v>
      </c>
      <c r="D34" s="1">
        <f t="shared" si="18"/>
        <v>472</v>
      </c>
      <c r="E34" s="1">
        <f>E32-2</f>
        <v>433</v>
      </c>
    </row>
    <row r="35">
      <c r="A35" s="1" t="s">
        <v>22</v>
      </c>
      <c r="B35" s="1">
        <f>B34-4</f>
        <v>718</v>
      </c>
      <c r="C35" s="1">
        <f t="shared" ref="C35:D35" si="19">C34</f>
        <v>566</v>
      </c>
      <c r="D35" s="1">
        <f t="shared" si="19"/>
        <v>472</v>
      </c>
      <c r="E35" s="1">
        <f>E34-4</f>
        <v>429</v>
      </c>
    </row>
    <row r="36">
      <c r="A36" s="5" t="s">
        <v>30</v>
      </c>
      <c r="B36" s="3"/>
      <c r="C36" s="3"/>
      <c r="D36" s="3"/>
      <c r="E36" s="4"/>
    </row>
    <row r="37">
      <c r="A37" s="1" t="s">
        <v>24</v>
      </c>
      <c r="B37" s="1">
        <f>B35</f>
        <v>718</v>
      </c>
      <c r="C37" s="1">
        <f>C35-1</f>
        <v>565</v>
      </c>
      <c r="D37" s="1">
        <f>D35</f>
        <v>472</v>
      </c>
      <c r="E37" s="1">
        <f>E35-1</f>
        <v>428</v>
      </c>
    </row>
    <row r="38">
      <c r="A38" s="1" t="s">
        <v>25</v>
      </c>
      <c r="B38" s="1">
        <f>B35</f>
        <v>718</v>
      </c>
      <c r="C38" s="1">
        <f>C37-0</f>
        <v>565</v>
      </c>
      <c r="D38" s="1">
        <f>D37</f>
        <v>472</v>
      </c>
      <c r="E38" s="1">
        <f>E37-0</f>
        <v>428</v>
      </c>
    </row>
    <row r="39">
      <c r="A39" s="5" t="s">
        <v>31</v>
      </c>
      <c r="B39" s="3"/>
      <c r="C39" s="3"/>
      <c r="D39" s="3"/>
      <c r="E39" s="4"/>
    </row>
    <row r="40">
      <c r="A40" s="1" t="s">
        <v>27</v>
      </c>
      <c r="B40" s="1">
        <f t="shared" ref="B40:C40" si="20">B38</f>
        <v>718</v>
      </c>
      <c r="C40" s="1">
        <f t="shared" si="20"/>
        <v>565</v>
      </c>
      <c r="D40" s="1">
        <f t="shared" ref="D40:E40" si="21">D38-0</f>
        <v>472</v>
      </c>
      <c r="E40" s="1">
        <f t="shared" si="21"/>
        <v>428</v>
      </c>
    </row>
    <row r="41">
      <c r="A41" s="1" t="s">
        <v>28</v>
      </c>
      <c r="B41" s="1">
        <f t="shared" ref="B41:C41" si="22">B40</f>
        <v>718</v>
      </c>
      <c r="C41" s="1">
        <f t="shared" si="22"/>
        <v>565</v>
      </c>
      <c r="D41" s="1">
        <f t="shared" ref="D41:E41" si="23">D40-0</f>
        <v>472</v>
      </c>
      <c r="E41" s="1">
        <f t="shared" si="23"/>
        <v>428</v>
      </c>
    </row>
  </sheetData>
  <mergeCells count="11">
    <mergeCell ref="A30:E30"/>
    <mergeCell ref="A33:E33"/>
    <mergeCell ref="A36:E36"/>
    <mergeCell ref="A39:E39"/>
    <mergeCell ref="A9:E9"/>
    <mergeCell ref="A12:E12"/>
    <mergeCell ref="A15:E15"/>
    <mergeCell ref="A18:E18"/>
    <mergeCell ref="A21:E21"/>
    <mergeCell ref="A24:E24"/>
    <mergeCell ref="A27:E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5.0"/>
    <col customWidth="1" min="2" max="2" width="39.33"/>
    <col customWidth="1" min="3" max="3" width="36.0"/>
    <col customWidth="1" min="4" max="4" width="37.67"/>
    <col customWidth="1" min="5" max="6" width="11.22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4</v>
      </c>
      <c r="B2" s="1">
        <v>1022.0</v>
      </c>
      <c r="C2" s="1">
        <v>829.0</v>
      </c>
      <c r="D2" s="1">
        <v>708.0</v>
      </c>
    </row>
    <row r="3">
      <c r="A3" s="1" t="s">
        <v>5</v>
      </c>
      <c r="B3" s="1">
        <v>1021.0</v>
      </c>
      <c r="C3" s="1">
        <v>829.0</v>
      </c>
      <c r="D3" s="1">
        <v>708.0</v>
      </c>
    </row>
    <row r="4">
      <c r="A4" s="1" t="s">
        <v>6</v>
      </c>
      <c r="B4" s="1">
        <v>1020.0</v>
      </c>
      <c r="C4" s="1">
        <v>829.0</v>
      </c>
      <c r="D4" s="1">
        <v>708.0</v>
      </c>
    </row>
    <row r="5">
      <c r="A5" s="1" t="s">
        <v>8</v>
      </c>
      <c r="B5" s="1">
        <v>1018.0</v>
      </c>
      <c r="C5" s="1">
        <f t="shared" ref="C5:D5" si="1">C4-2</f>
        <v>827</v>
      </c>
      <c r="D5" s="1">
        <f t="shared" si="1"/>
        <v>706</v>
      </c>
    </row>
    <row r="6">
      <c r="A6" s="1" t="s">
        <v>32</v>
      </c>
      <c r="B6" s="1">
        <v>979.0</v>
      </c>
      <c r="C6" s="1">
        <v>795.0</v>
      </c>
      <c r="D6" s="1">
        <v>680.0</v>
      </c>
    </row>
    <row r="7">
      <c r="A7" s="1" t="s">
        <v>10</v>
      </c>
      <c r="B7" s="1">
        <v>972.0</v>
      </c>
      <c r="C7" s="1">
        <v>795.0</v>
      </c>
      <c r="D7" s="1">
        <v>680.0</v>
      </c>
    </row>
    <row r="8">
      <c r="A8" s="5" t="s">
        <v>33</v>
      </c>
      <c r="B8" s="3"/>
      <c r="C8" s="3"/>
      <c r="D8" s="4"/>
    </row>
    <row r="9">
      <c r="A9" s="1" t="s">
        <v>34</v>
      </c>
      <c r="B9" s="1">
        <f t="shared" ref="B9:D9" si="2">B7-65</f>
        <v>907</v>
      </c>
      <c r="C9" s="1">
        <f t="shared" si="2"/>
        <v>730</v>
      </c>
      <c r="D9" s="1">
        <f t="shared" si="2"/>
        <v>615</v>
      </c>
    </row>
    <row r="10">
      <c r="A10" s="1" t="s">
        <v>35</v>
      </c>
      <c r="B10" s="1">
        <f t="shared" ref="B10:D10" si="3">B9-36</f>
        <v>871</v>
      </c>
      <c r="C10" s="1">
        <f t="shared" si="3"/>
        <v>694</v>
      </c>
      <c r="D10" s="1">
        <f t="shared" si="3"/>
        <v>579</v>
      </c>
    </row>
    <row r="11">
      <c r="A11" s="5" t="s">
        <v>36</v>
      </c>
      <c r="B11" s="3"/>
      <c r="C11" s="3"/>
      <c r="D11" s="4"/>
    </row>
    <row r="12">
      <c r="A12" s="1" t="s">
        <v>21</v>
      </c>
      <c r="B12" s="1">
        <f t="shared" ref="B12:C12" si="4">B10-6</f>
        <v>865</v>
      </c>
      <c r="C12" s="1">
        <f t="shared" si="4"/>
        <v>688</v>
      </c>
      <c r="D12" s="1">
        <v>579.0</v>
      </c>
    </row>
    <row r="13">
      <c r="A13" s="1" t="s">
        <v>22</v>
      </c>
      <c r="B13" s="1">
        <f t="shared" ref="B13:C13" si="5">B12-25</f>
        <v>840</v>
      </c>
      <c r="C13" s="1">
        <f t="shared" si="5"/>
        <v>663</v>
      </c>
      <c r="D13" s="1">
        <v>579.0</v>
      </c>
    </row>
    <row r="14">
      <c r="A14" s="5" t="s">
        <v>37</v>
      </c>
      <c r="B14" s="3"/>
      <c r="C14" s="3"/>
      <c r="D14" s="4"/>
    </row>
    <row r="15">
      <c r="A15" s="1" t="s">
        <v>24</v>
      </c>
      <c r="B15" s="1">
        <v>840.0</v>
      </c>
      <c r="C15" s="1">
        <f t="shared" ref="C15:D15" si="6">C13-2</f>
        <v>661</v>
      </c>
      <c r="D15" s="1">
        <f t="shared" si="6"/>
        <v>577</v>
      </c>
    </row>
    <row r="16">
      <c r="A16" s="1" t="s">
        <v>25</v>
      </c>
      <c r="B16" s="1">
        <v>840.0</v>
      </c>
      <c r="C16" s="1">
        <v>661.0</v>
      </c>
      <c r="D16" s="1">
        <v>577.0</v>
      </c>
    </row>
    <row r="17">
      <c r="A17" s="5" t="s">
        <v>38</v>
      </c>
      <c r="B17" s="3"/>
      <c r="C17" s="3"/>
      <c r="D17" s="4"/>
    </row>
    <row r="18">
      <c r="A18" s="1" t="s">
        <v>27</v>
      </c>
      <c r="B18" s="1">
        <f>B16-10</f>
        <v>830</v>
      </c>
      <c r="C18" s="1">
        <v>661.0</v>
      </c>
      <c r="D18" s="1">
        <f>D16-10</f>
        <v>567</v>
      </c>
    </row>
    <row r="19">
      <c r="A19" s="1" t="s">
        <v>28</v>
      </c>
      <c r="B19" s="1">
        <f>B18-9</f>
        <v>821</v>
      </c>
      <c r="C19" s="1">
        <v>661.0</v>
      </c>
      <c r="D19" s="1">
        <f>D18-9</f>
        <v>558</v>
      </c>
    </row>
    <row r="20"/>
  </sheetData>
  <mergeCells count="4">
    <mergeCell ref="A8:D8"/>
    <mergeCell ref="A11:D11"/>
    <mergeCell ref="A14:D14"/>
    <mergeCell ref="A17:D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2020-05-21T18:25:18Z</dcterms:created>
  <dc:creator>Microsoft Office User</dc:creator>
</cp:coreProperties>
</file>