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MATLAB\210605可再生能源容量成本分摊\"/>
    </mc:Choice>
  </mc:AlternateContent>
  <xr:revisionPtr revIDLastSave="0" documentId="13_ncr:1_{FAAF594D-6D7A-4E11-A8F6-B558D76371B6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ESS1.0" sheetId="23" r:id="rId1"/>
    <sheet name="G1.0" sheetId="2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3" l="1"/>
  <c r="D4" i="22"/>
  <c r="AB7" i="22" l="1"/>
  <c r="O7" i="22"/>
  <c r="P7" i="22"/>
  <c r="O5" i="22"/>
  <c r="P5" i="22"/>
  <c r="D6" i="22"/>
  <c r="G2" i="23" l="1"/>
  <c r="I2" i="23" s="1"/>
  <c r="P17" i="22"/>
  <c r="O17" i="22"/>
  <c r="P16" i="22"/>
  <c r="O16" i="22"/>
  <c r="P15" i="22"/>
  <c r="O15" i="22"/>
  <c r="P14" i="22"/>
  <c r="O14" i="22"/>
  <c r="P13" i="22"/>
  <c r="O13" i="22"/>
  <c r="P12" i="22"/>
  <c r="O12" i="22"/>
  <c r="P11" i="22"/>
  <c r="O11" i="22"/>
  <c r="P10" i="22"/>
  <c r="O10" i="22"/>
  <c r="P9" i="22"/>
  <c r="O9" i="22"/>
  <c r="P8" i="22"/>
  <c r="O8" i="22"/>
  <c r="P6" i="22"/>
  <c r="O6" i="22"/>
  <c r="P4" i="22"/>
  <c r="O4" i="22"/>
  <c r="P3" i="22"/>
  <c r="O3" i="22"/>
  <c r="P2" i="22"/>
  <c r="O2" i="22"/>
</calcChain>
</file>

<file path=xl/sharedStrings.xml><?xml version="1.0" encoding="utf-8"?>
<sst xmlns="http://schemas.openxmlformats.org/spreadsheetml/2006/main" count="60" uniqueCount="60">
  <si>
    <t>Pdismax</t>
    <phoneticPr fontId="1" type="noConversion"/>
  </si>
  <si>
    <t>Pdismin</t>
    <phoneticPr fontId="1" type="noConversion"/>
  </si>
  <si>
    <t>Pchamax</t>
    <phoneticPr fontId="1" type="noConversion"/>
  </si>
  <si>
    <t>Emax</t>
    <phoneticPr fontId="1" type="noConversion"/>
  </si>
  <si>
    <t>Emin</t>
    <phoneticPr fontId="1" type="noConversion"/>
  </si>
  <si>
    <t>E0</t>
    <phoneticPr fontId="1" type="noConversion"/>
  </si>
  <si>
    <t>discost</t>
    <phoneticPr fontId="1" type="noConversion"/>
  </si>
  <si>
    <t>chacost</t>
    <phoneticPr fontId="1" type="noConversion"/>
  </si>
  <si>
    <t>eff_dis</t>
    <phoneticPr fontId="1" type="noConversion"/>
  </si>
  <si>
    <t>eff_cha</t>
    <phoneticPr fontId="1" type="noConversion"/>
  </si>
  <si>
    <t>Bus</t>
    <phoneticPr fontId="3" type="noConversion"/>
  </si>
  <si>
    <t>Bus</t>
    <phoneticPr fontId="1" type="noConversion"/>
  </si>
  <si>
    <t>Supply Number</t>
    <phoneticPr fontId="3" type="noConversion"/>
  </si>
  <si>
    <t>Company Number</t>
    <phoneticPr fontId="3" type="noConversion"/>
  </si>
  <si>
    <t>Output Max</t>
    <phoneticPr fontId="3" type="noConversion"/>
  </si>
  <si>
    <t>Output Min</t>
    <phoneticPr fontId="3" type="noConversion"/>
  </si>
  <si>
    <t>type</t>
    <phoneticPr fontId="3" type="noConversion"/>
  </si>
  <si>
    <t>Tdownmin</t>
    <phoneticPr fontId="3" type="noConversion"/>
  </si>
  <si>
    <r>
      <t>T</t>
    </r>
    <r>
      <rPr>
        <sz val="11"/>
        <color theme="1"/>
        <rFont val="宋体"/>
        <family val="2"/>
        <charset val="134"/>
        <scheme val="minor"/>
      </rPr>
      <t>upmin</t>
    </r>
    <phoneticPr fontId="3" type="noConversion"/>
  </si>
  <si>
    <t>OnCost</t>
    <phoneticPr fontId="3" type="noConversion"/>
  </si>
  <si>
    <t>eff</t>
    <phoneticPr fontId="3" type="noConversion"/>
  </si>
  <si>
    <t>Z_start</t>
    <phoneticPr fontId="3" type="noConversion"/>
  </si>
  <si>
    <r>
      <t>u</t>
    </r>
    <r>
      <rPr>
        <sz val="11"/>
        <color theme="1"/>
        <rFont val="宋体"/>
        <family val="2"/>
        <charset val="134"/>
        <scheme val="minor"/>
      </rPr>
      <t>pstream</t>
    </r>
    <phoneticPr fontId="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</si>
  <si>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elay</t>
    </r>
    <phoneticPr fontId="3" type="noConversion"/>
  </si>
  <si>
    <t>S</t>
    <phoneticPr fontId="3" type="noConversion"/>
  </si>
  <si>
    <t>pu</t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</si>
  <si>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d</t>
    </r>
    <phoneticPr fontId="3" type="noConversion"/>
  </si>
  <si>
    <t>OnMAX</t>
    <phoneticPr fontId="3" type="noConversion"/>
  </si>
  <si>
    <t>downmax</t>
    <phoneticPr fontId="3" type="noConversion"/>
  </si>
  <si>
    <t>C1</t>
    <phoneticPr fontId="3" type="noConversion"/>
  </si>
  <si>
    <t>ini_status</t>
    <phoneticPr fontId="3" type="noConversion"/>
  </si>
  <si>
    <t>valblock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</si>
  <si>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</si>
  <si>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</si>
  <si>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</si>
  <si>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</si>
  <si>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</si>
  <si>
    <t>C7</t>
  </si>
  <si>
    <t>C8</t>
  </si>
  <si>
    <t>C9</t>
  </si>
  <si>
    <t>C10</t>
  </si>
  <si>
    <t>discostblock</t>
    <phoneticPr fontId="1" type="noConversion"/>
  </si>
  <si>
    <t>chacostblock</t>
    <phoneticPr fontId="1" type="noConversion"/>
  </si>
  <si>
    <t>chahour</t>
    <phoneticPr fontId="1" type="noConversion"/>
  </si>
  <si>
    <t>dishour</t>
    <phoneticPr fontId="1" type="noConversion"/>
  </si>
  <si>
    <t>ESS Num</t>
    <phoneticPr fontId="1" type="noConversion"/>
  </si>
  <si>
    <t>Temp</t>
    <phoneticPr fontId="1" type="noConversion"/>
  </si>
  <si>
    <t>discost1</t>
    <phoneticPr fontId="1" type="noConversion"/>
  </si>
  <si>
    <t>discost2</t>
  </si>
  <si>
    <t>discost3</t>
  </si>
  <si>
    <t>discost4</t>
  </si>
  <si>
    <t>val1</t>
    <phoneticPr fontId="1" type="noConversion"/>
  </si>
  <si>
    <t>val2</t>
  </si>
  <si>
    <t>val3</t>
  </si>
  <si>
    <t>val4</t>
  </si>
  <si>
    <t>chacost1</t>
    <phoneticPr fontId="1" type="noConversion"/>
  </si>
  <si>
    <t>chacost2</t>
    <phoneticPr fontId="1" type="noConversion"/>
  </si>
  <si>
    <t>chacost3</t>
  </si>
  <si>
    <t>chacost4</t>
  </si>
  <si>
    <t>Pchamin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</si>
</sst>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.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zoomScale="115" zoomScaleNormal="115" workbookViewId="0">
      <selection activeCell="D4" sqref="D4"/>
    </sheetView>
  </sheetViews>
  <sheetFormatPr defaultRowHeight="13.5" x14ac:dyDescent="0.15"/>
  <cols>
    <col min="1" max="31" width="9.375" customWidth="1"/>
    <col min="32" max="32" width="11.125" customWidth="1"/>
  </cols>
  <sheetData>
    <row r="1" spans="1:31" ht="72" x14ac:dyDescent="0.15">
      <c r="A1" s="11" t="s">
        <v>45</v>
      </c>
      <c r="B1" s="11" t="s">
        <v>46</v>
      </c>
      <c r="C1" s="11" t="s">
        <v>0</v>
      </c>
      <c r="D1" s="11" t="s">
        <v>1</v>
      </c>
      <c r="E1" s="11" t="s">
        <v>2</v>
      </c>
      <c r="F1" s="11" t="s">
        <v>59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11</v>
      </c>
      <c r="O1" s="11" t="s">
        <v>41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31</v>
      </c>
      <c r="U1" s="11" t="s">
        <v>51</v>
      </c>
      <c r="V1" s="11" t="s">
        <v>52</v>
      </c>
      <c r="W1" s="11" t="s">
        <v>53</v>
      </c>
      <c r="X1" s="11" t="s">
        <v>54</v>
      </c>
      <c r="Y1" s="11" t="s">
        <v>42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43</v>
      </c>
      <c r="AE1" s="1" t="s">
        <v>44</v>
      </c>
    </row>
    <row r="2" spans="1:31" x14ac:dyDescent="0.15">
      <c r="A2" s="11">
        <v>1</v>
      </c>
      <c r="B2" s="11">
        <v>1</v>
      </c>
      <c r="C2" s="11">
        <v>20</v>
      </c>
      <c r="D2" s="11">
        <v>0</v>
      </c>
      <c r="E2" s="11">
        <v>20</v>
      </c>
      <c r="F2" s="11">
        <v>0</v>
      </c>
      <c r="G2" s="11">
        <f t="shared" ref="G2" si="0">C2*2</f>
        <v>40</v>
      </c>
      <c r="H2" s="11">
        <v>0</v>
      </c>
      <c r="I2" s="11">
        <f t="shared" ref="I2" si="1">G2/2</f>
        <v>20</v>
      </c>
      <c r="J2" s="11">
        <v>0</v>
      </c>
      <c r="K2" s="11">
        <v>0</v>
      </c>
      <c r="L2" s="11">
        <v>0.9</v>
      </c>
      <c r="M2" s="11">
        <v>0.9</v>
      </c>
      <c r="N2" s="11">
        <v>3</v>
      </c>
      <c r="O2" s="11">
        <v>4</v>
      </c>
      <c r="P2" s="11">
        <v>45</v>
      </c>
      <c r="Q2" s="11">
        <v>45</v>
      </c>
      <c r="R2" s="11">
        <v>45</v>
      </c>
      <c r="S2" s="11">
        <v>45</v>
      </c>
      <c r="T2" s="11">
        <v>4</v>
      </c>
      <c r="U2" s="11">
        <v>0</v>
      </c>
      <c r="V2" s="11">
        <v>0</v>
      </c>
      <c r="W2" s="11">
        <v>0</v>
      </c>
      <c r="X2" s="11">
        <v>0</v>
      </c>
      <c r="Y2" s="11">
        <v>4</v>
      </c>
      <c r="Z2" s="12">
        <v>9</v>
      </c>
      <c r="AA2" s="12">
        <v>9</v>
      </c>
      <c r="AB2" s="12">
        <v>9</v>
      </c>
      <c r="AC2" s="12">
        <v>9</v>
      </c>
      <c r="AD2" s="13">
        <v>12</v>
      </c>
      <c r="AE2" s="13">
        <v>21</v>
      </c>
    </row>
    <row r="3" spans="1:31" x14ac:dyDescent="0.15">
      <c r="A3" s="11">
        <v>2</v>
      </c>
      <c r="B3" s="11"/>
      <c r="C3" s="11">
        <v>20</v>
      </c>
      <c r="D3" s="11">
        <v>0</v>
      </c>
      <c r="E3" s="11">
        <v>20</v>
      </c>
      <c r="F3" s="11">
        <v>0</v>
      </c>
      <c r="G3" s="11">
        <v>50</v>
      </c>
      <c r="H3" s="11">
        <v>0</v>
      </c>
      <c r="I3" s="11">
        <f t="shared" ref="I3" si="2">G3/2</f>
        <v>25</v>
      </c>
      <c r="J3" s="11">
        <v>0</v>
      </c>
      <c r="K3" s="11">
        <v>0</v>
      </c>
      <c r="L3" s="11">
        <v>0.9</v>
      </c>
      <c r="M3" s="11">
        <v>0.9</v>
      </c>
      <c r="N3" s="11">
        <v>4</v>
      </c>
      <c r="O3" s="11">
        <v>4</v>
      </c>
      <c r="P3" s="11">
        <v>50</v>
      </c>
      <c r="Q3" s="11">
        <v>50</v>
      </c>
      <c r="R3" s="11">
        <v>50</v>
      </c>
      <c r="S3" s="11">
        <v>50</v>
      </c>
      <c r="T3" s="11">
        <v>4</v>
      </c>
      <c r="U3" s="11">
        <v>0</v>
      </c>
      <c r="V3" s="11">
        <v>0</v>
      </c>
      <c r="W3" s="11">
        <v>0</v>
      </c>
      <c r="X3" s="11">
        <v>0</v>
      </c>
      <c r="Y3" s="11">
        <v>4</v>
      </c>
      <c r="Z3" s="12">
        <v>10</v>
      </c>
      <c r="AA3" s="12">
        <v>10</v>
      </c>
      <c r="AB3" s="12">
        <v>10</v>
      </c>
      <c r="AC3" s="12">
        <v>10</v>
      </c>
      <c r="AD3" s="13">
        <v>12</v>
      </c>
      <c r="AE3" s="13">
        <v>21</v>
      </c>
    </row>
    <row r="4" spans="1:31" x14ac:dyDescent="0.1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2"/>
      <c r="AB4" s="12"/>
      <c r="AC4" s="12"/>
    </row>
    <row r="5" spans="1:3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12"/>
      <c r="AB5" s="12"/>
      <c r="AC5" s="12"/>
    </row>
    <row r="6" spans="1:3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12"/>
      <c r="AB6" s="12"/>
      <c r="AC6" s="12"/>
    </row>
    <row r="7" spans="1:3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2"/>
      <c r="AB7" s="12"/>
      <c r="AC7" s="12"/>
    </row>
    <row r="8" spans="1:3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  <c r="AA8" s="12"/>
      <c r="AB8" s="12"/>
      <c r="AC8" s="12"/>
    </row>
    <row r="9" spans="1:3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12"/>
      <c r="AB9" s="12"/>
      <c r="AC9" s="12"/>
    </row>
    <row r="10" spans="1:3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3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3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3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3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3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3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4"/>
  <sheetViews>
    <sheetView tabSelected="1" zoomScaleNormal="100" workbookViewId="0">
      <selection activeCell="AE4" sqref="AE4:AE6"/>
    </sheetView>
  </sheetViews>
  <sheetFormatPr defaultRowHeight="13.5" x14ac:dyDescent="0.15"/>
  <cols>
    <col min="1" max="1" width="8.75" style="1"/>
    <col min="2" max="2" width="0.375" style="1" customWidth="1"/>
    <col min="3" max="6" width="8.75" style="1"/>
    <col min="7" max="19" width="0.875" style="1" customWidth="1"/>
    <col min="20" max="27" width="8.75" style="1"/>
    <col min="28" max="29" width="10" style="1" bestFit="1" customWidth="1"/>
  </cols>
  <sheetData>
    <row r="1" spans="1:39" ht="175.5" x14ac:dyDescent="0.15">
      <c r="A1" s="2" t="s">
        <v>12</v>
      </c>
      <c r="B1" s="2" t="s">
        <v>13</v>
      </c>
      <c r="C1" s="3" t="s">
        <v>10</v>
      </c>
      <c r="D1" s="2" t="s">
        <v>14</v>
      </c>
      <c r="E1" s="2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30</v>
      </c>
      <c r="T1" s="4" t="s">
        <v>29</v>
      </c>
      <c r="U1" s="4" t="s">
        <v>32</v>
      </c>
      <c r="V1" s="4" t="s">
        <v>33</v>
      </c>
      <c r="W1" s="4" t="s">
        <v>34</v>
      </c>
      <c r="X1" s="4" t="s">
        <v>35</v>
      </c>
      <c r="Y1" s="4" t="s">
        <v>36</v>
      </c>
      <c r="Z1" s="4" t="s">
        <v>37</v>
      </c>
      <c r="AA1" s="4" t="s">
        <v>38</v>
      </c>
      <c r="AB1" s="4" t="s">
        <v>39</v>
      </c>
      <c r="AC1" s="4" t="s">
        <v>40</v>
      </c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x14ac:dyDescent="0.15">
      <c r="A2" s="5">
        <v>1</v>
      </c>
      <c r="B2" s="5">
        <v>1</v>
      </c>
      <c r="C2" s="5">
        <v>1</v>
      </c>
      <c r="D2" s="6">
        <v>40</v>
      </c>
      <c r="E2" s="5">
        <v>0</v>
      </c>
      <c r="F2" s="6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7">
        <f t="shared" ref="O2:O17" si="0">D2*0.5</f>
        <v>20</v>
      </c>
      <c r="P2" s="8">
        <f t="shared" ref="P2:P17" si="1">D2*0.5</f>
        <v>20</v>
      </c>
      <c r="Q2" s="5">
        <v>24</v>
      </c>
      <c r="R2" s="5">
        <v>24</v>
      </c>
      <c r="S2" s="10">
        <v>1</v>
      </c>
      <c r="T2" s="9">
        <v>39</v>
      </c>
      <c r="U2" s="9">
        <v>44</v>
      </c>
      <c r="V2" s="9">
        <v>49</v>
      </c>
      <c r="W2" s="9">
        <v>54</v>
      </c>
      <c r="X2" s="9">
        <v>59</v>
      </c>
      <c r="Y2" s="9">
        <v>64</v>
      </c>
      <c r="Z2" s="9">
        <v>69</v>
      </c>
      <c r="AA2" s="9">
        <v>74</v>
      </c>
      <c r="AB2" s="9">
        <v>79</v>
      </c>
      <c r="AC2" s="9">
        <v>84</v>
      </c>
    </row>
    <row r="3" spans="1:39" x14ac:dyDescent="0.15">
      <c r="A3" s="5">
        <v>2</v>
      </c>
      <c r="B3" s="5">
        <v>2</v>
      </c>
      <c r="C3" s="5">
        <v>1</v>
      </c>
      <c r="D3" s="6">
        <v>170</v>
      </c>
      <c r="E3" s="5">
        <v>0</v>
      </c>
      <c r="F3" s="6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7">
        <f t="shared" si="0"/>
        <v>85</v>
      </c>
      <c r="P3" s="8">
        <f t="shared" si="1"/>
        <v>85</v>
      </c>
      <c r="Q3" s="5">
        <v>24</v>
      </c>
      <c r="R3" s="5">
        <v>24</v>
      </c>
      <c r="S3" s="10">
        <v>1</v>
      </c>
      <c r="T3" s="9">
        <v>0</v>
      </c>
      <c r="U3" s="9">
        <v>0</v>
      </c>
      <c r="V3" s="9">
        <v>0</v>
      </c>
      <c r="W3" s="9">
        <v>14</v>
      </c>
      <c r="X3" s="9">
        <v>20</v>
      </c>
      <c r="Y3" s="9">
        <v>26</v>
      </c>
      <c r="Z3" s="9">
        <v>32</v>
      </c>
      <c r="AA3" s="9">
        <v>38</v>
      </c>
      <c r="AB3" s="9">
        <v>44</v>
      </c>
      <c r="AC3" s="9">
        <v>50</v>
      </c>
    </row>
    <row r="4" spans="1:39" x14ac:dyDescent="0.15">
      <c r="A4" s="5">
        <v>3</v>
      </c>
      <c r="B4" s="5">
        <v>3</v>
      </c>
      <c r="C4" s="1">
        <v>3</v>
      </c>
      <c r="D4" s="1">
        <f>323.49/2</f>
        <v>161.745</v>
      </c>
      <c r="E4" s="5">
        <v>0</v>
      </c>
      <c r="F4" s="6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7">
        <f t="shared" si="0"/>
        <v>80.872500000000002</v>
      </c>
      <c r="P4" s="8">
        <f t="shared" si="1"/>
        <v>80.872500000000002</v>
      </c>
      <c r="Q4" s="5">
        <v>24</v>
      </c>
      <c r="R4" s="5">
        <v>24</v>
      </c>
      <c r="S4" s="10">
        <v>1</v>
      </c>
      <c r="T4" s="9">
        <v>0</v>
      </c>
      <c r="U4" s="9">
        <v>0</v>
      </c>
      <c r="V4" s="9">
        <v>0</v>
      </c>
      <c r="W4" s="9">
        <v>0</v>
      </c>
      <c r="X4" s="9">
        <v>12.5</v>
      </c>
      <c r="Y4" s="9">
        <v>17.5</v>
      </c>
      <c r="Z4" s="9">
        <v>22.5</v>
      </c>
      <c r="AA4" s="9">
        <v>27.5</v>
      </c>
      <c r="AB4" s="9">
        <v>32.5</v>
      </c>
      <c r="AC4" s="9">
        <v>37.5</v>
      </c>
    </row>
    <row r="5" spans="1:39" x14ac:dyDescent="0.15">
      <c r="A5" s="5">
        <v>4</v>
      </c>
      <c r="B5" s="5">
        <v>3</v>
      </c>
      <c r="C5" s="1">
        <v>3</v>
      </c>
      <c r="D5" s="1">
        <v>161.745</v>
      </c>
      <c r="E5" s="5">
        <v>0</v>
      </c>
      <c r="F5" s="6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7">
        <f t="shared" ref="O5" si="2">D5*0.5</f>
        <v>80.872500000000002</v>
      </c>
      <c r="P5" s="8">
        <f t="shared" ref="P5" si="3">D5*0.5</f>
        <v>80.872500000000002</v>
      </c>
      <c r="Q5" s="5">
        <v>24</v>
      </c>
      <c r="R5" s="5">
        <v>24</v>
      </c>
      <c r="S5" s="10">
        <v>1</v>
      </c>
      <c r="T5" s="9">
        <v>0</v>
      </c>
      <c r="U5" s="9">
        <v>0</v>
      </c>
      <c r="V5" s="9">
        <v>0</v>
      </c>
      <c r="W5" s="9">
        <v>0</v>
      </c>
      <c r="X5" s="9">
        <v>15</v>
      </c>
      <c r="Y5" s="9">
        <v>20</v>
      </c>
      <c r="Z5" s="9">
        <v>25</v>
      </c>
      <c r="AA5" s="9">
        <v>30</v>
      </c>
      <c r="AB5" s="9">
        <v>35</v>
      </c>
      <c r="AC5" s="9">
        <v>40</v>
      </c>
    </row>
    <row r="6" spans="1:39" x14ac:dyDescent="0.15">
      <c r="A6" s="5">
        <v>5</v>
      </c>
      <c r="B6" s="5">
        <v>4</v>
      </c>
      <c r="C6" s="1">
        <v>5</v>
      </c>
      <c r="D6" s="1">
        <f>466.51/2</f>
        <v>233.255</v>
      </c>
      <c r="E6" s="5">
        <v>0</v>
      </c>
      <c r="F6" s="6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7">
        <f t="shared" si="0"/>
        <v>116.6275</v>
      </c>
      <c r="P6" s="8">
        <f t="shared" si="1"/>
        <v>116.6275</v>
      </c>
      <c r="Q6" s="5">
        <v>24</v>
      </c>
      <c r="R6" s="5">
        <v>24</v>
      </c>
      <c r="S6" s="10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10</v>
      </c>
      <c r="Z6" s="9">
        <v>16</v>
      </c>
      <c r="AA6" s="9">
        <v>22.66667</v>
      </c>
      <c r="AB6" s="9">
        <v>29.33333</v>
      </c>
      <c r="AC6" s="9">
        <v>36</v>
      </c>
    </row>
    <row r="7" spans="1:39" x14ac:dyDescent="0.15">
      <c r="A7" s="5">
        <v>6</v>
      </c>
      <c r="B7" s="5">
        <v>4</v>
      </c>
      <c r="C7" s="1">
        <v>5</v>
      </c>
      <c r="D7" s="1">
        <v>233.255</v>
      </c>
      <c r="E7" s="5">
        <v>0</v>
      </c>
      <c r="F7" s="6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7">
        <f t="shared" ref="O7" si="4">D7*0.5</f>
        <v>116.6275</v>
      </c>
      <c r="P7" s="8">
        <f t="shared" ref="P7" si="5">D7*0.5</f>
        <v>116.6275</v>
      </c>
      <c r="Q7" s="5">
        <v>24</v>
      </c>
      <c r="R7" s="5">
        <v>24</v>
      </c>
      <c r="S7" s="10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7.5</v>
      </c>
      <c r="Z7" s="9">
        <v>13.5</v>
      </c>
      <c r="AA7" s="9">
        <v>20.166667</v>
      </c>
      <c r="AB7" s="9">
        <f>13.5+13.33333</f>
        <v>26.83333</v>
      </c>
      <c r="AC7" s="9">
        <v>33.5</v>
      </c>
    </row>
    <row r="8" spans="1:39" x14ac:dyDescent="0.15">
      <c r="A8" s="5">
        <v>7</v>
      </c>
      <c r="B8" s="5">
        <v>19</v>
      </c>
      <c r="C8" s="1">
        <v>1</v>
      </c>
      <c r="D8" s="1">
        <v>150</v>
      </c>
      <c r="E8" s="5">
        <v>0</v>
      </c>
      <c r="F8" s="6">
        <v>3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7">
        <f t="shared" si="0"/>
        <v>75</v>
      </c>
      <c r="P8" s="8">
        <f t="shared" si="1"/>
        <v>75</v>
      </c>
      <c r="Q8" s="5">
        <v>24</v>
      </c>
      <c r="R8" s="5">
        <v>24</v>
      </c>
      <c r="S8" s="5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9" x14ac:dyDescent="0.15">
      <c r="A9" s="5">
        <v>8</v>
      </c>
      <c r="B9" s="5">
        <v>20</v>
      </c>
      <c r="C9" s="1">
        <v>2</v>
      </c>
      <c r="D9" s="1">
        <v>150</v>
      </c>
      <c r="E9" s="5">
        <v>0</v>
      </c>
      <c r="F9" s="6">
        <v>3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7">
        <f t="shared" si="0"/>
        <v>75</v>
      </c>
      <c r="P9" s="8">
        <f t="shared" si="1"/>
        <v>75</v>
      </c>
      <c r="Q9" s="5">
        <v>24</v>
      </c>
      <c r="R9" s="5">
        <v>24</v>
      </c>
      <c r="S9" s="5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9" x14ac:dyDescent="0.15">
      <c r="A10" s="5">
        <v>9</v>
      </c>
      <c r="B10" s="5">
        <v>21</v>
      </c>
      <c r="C10" s="1">
        <v>2</v>
      </c>
      <c r="D10" s="1">
        <v>150</v>
      </c>
      <c r="E10" s="5">
        <v>0</v>
      </c>
      <c r="F10" s="6">
        <v>3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7">
        <f t="shared" si="0"/>
        <v>75</v>
      </c>
      <c r="P10" s="8">
        <f t="shared" si="1"/>
        <v>75</v>
      </c>
      <c r="Q10" s="5">
        <v>24</v>
      </c>
      <c r="R10" s="5">
        <v>24</v>
      </c>
      <c r="S10" s="5">
        <v>1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9" x14ac:dyDescent="0.15">
      <c r="A11" s="5">
        <v>10</v>
      </c>
      <c r="B11" s="5">
        <v>22</v>
      </c>
      <c r="C11" s="1">
        <v>4</v>
      </c>
      <c r="D11" s="1">
        <v>150</v>
      </c>
      <c r="E11" s="5">
        <v>0</v>
      </c>
      <c r="F11" s="6">
        <v>3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7">
        <f t="shared" si="0"/>
        <v>75</v>
      </c>
      <c r="P11" s="8">
        <f t="shared" si="1"/>
        <v>75</v>
      </c>
      <c r="Q11" s="5">
        <v>24</v>
      </c>
      <c r="R11" s="5">
        <v>24</v>
      </c>
      <c r="S11" s="5">
        <v>1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9" x14ac:dyDescent="0.15">
      <c r="A12" s="5">
        <v>11</v>
      </c>
      <c r="B12" s="5">
        <v>19</v>
      </c>
      <c r="C12" s="1">
        <v>5</v>
      </c>
      <c r="D12" s="1">
        <v>150</v>
      </c>
      <c r="E12" s="5">
        <v>0</v>
      </c>
      <c r="F12" s="6">
        <v>3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7">
        <f t="shared" si="0"/>
        <v>75</v>
      </c>
      <c r="P12" s="8">
        <f t="shared" si="1"/>
        <v>75</v>
      </c>
      <c r="Q12" s="5">
        <v>24</v>
      </c>
      <c r="R12" s="5">
        <v>24</v>
      </c>
      <c r="S12" s="5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</row>
    <row r="13" spans="1:39" x14ac:dyDescent="0.15">
      <c r="A13" s="5">
        <v>12</v>
      </c>
      <c r="B13" s="5">
        <v>20</v>
      </c>
      <c r="C13" s="1">
        <v>2</v>
      </c>
      <c r="D13" s="1">
        <v>150</v>
      </c>
      <c r="E13" s="5">
        <v>0</v>
      </c>
      <c r="F13" s="6">
        <v>4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7">
        <f t="shared" si="0"/>
        <v>75</v>
      </c>
      <c r="P13" s="8">
        <f t="shared" si="1"/>
        <v>75</v>
      </c>
      <c r="Q13" s="5">
        <v>24</v>
      </c>
      <c r="R13" s="5">
        <v>24</v>
      </c>
      <c r="S13" s="5">
        <v>1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</row>
    <row r="14" spans="1:39" x14ac:dyDescent="0.15">
      <c r="A14" s="5">
        <v>13</v>
      </c>
      <c r="B14" s="5">
        <v>21</v>
      </c>
      <c r="C14" s="1">
        <v>3</v>
      </c>
      <c r="D14" s="1">
        <v>150</v>
      </c>
      <c r="E14" s="5">
        <v>0</v>
      </c>
      <c r="F14" s="6">
        <v>4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7">
        <f t="shared" si="0"/>
        <v>75</v>
      </c>
      <c r="P14" s="8">
        <f t="shared" si="1"/>
        <v>75</v>
      </c>
      <c r="Q14" s="5">
        <v>24</v>
      </c>
      <c r="R14" s="5">
        <v>24</v>
      </c>
      <c r="S14" s="5">
        <v>1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</row>
    <row r="15" spans="1:39" x14ac:dyDescent="0.15">
      <c r="A15" s="5">
        <v>14</v>
      </c>
      <c r="B15" s="5">
        <v>22</v>
      </c>
      <c r="C15" s="1">
        <v>4</v>
      </c>
      <c r="D15" s="1">
        <v>150</v>
      </c>
      <c r="E15" s="5">
        <v>0</v>
      </c>
      <c r="F15" s="6">
        <v>4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7">
        <f t="shared" si="0"/>
        <v>75</v>
      </c>
      <c r="P15" s="8">
        <f t="shared" si="1"/>
        <v>75</v>
      </c>
      <c r="Q15" s="5">
        <v>24</v>
      </c>
      <c r="R15" s="5">
        <v>24</v>
      </c>
      <c r="S15" s="5">
        <v>1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9" x14ac:dyDescent="0.15">
      <c r="A16" s="5">
        <v>15</v>
      </c>
      <c r="B16" s="5">
        <v>19</v>
      </c>
      <c r="C16" s="1">
        <v>4</v>
      </c>
      <c r="D16" s="1">
        <v>150</v>
      </c>
      <c r="E16" s="5">
        <v>0</v>
      </c>
      <c r="F16" s="6">
        <v>4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7">
        <f t="shared" si="0"/>
        <v>75</v>
      </c>
      <c r="P16" s="8">
        <f t="shared" si="1"/>
        <v>75</v>
      </c>
      <c r="Q16" s="5">
        <v>24</v>
      </c>
      <c r="R16" s="5">
        <v>24</v>
      </c>
      <c r="S16" s="5">
        <v>1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29" x14ac:dyDescent="0.15">
      <c r="A17" s="5">
        <v>16</v>
      </c>
      <c r="B17" s="5">
        <v>20</v>
      </c>
      <c r="C17" s="1">
        <v>5</v>
      </c>
      <c r="D17" s="1">
        <v>150</v>
      </c>
      <c r="E17" s="5">
        <v>0</v>
      </c>
      <c r="F17" s="6">
        <v>4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7">
        <f t="shared" si="0"/>
        <v>75</v>
      </c>
      <c r="P17" s="8">
        <f t="shared" si="1"/>
        <v>75</v>
      </c>
      <c r="Q17" s="5">
        <v>24</v>
      </c>
      <c r="R17" s="5">
        <v>24</v>
      </c>
      <c r="S17" s="5">
        <v>1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29" x14ac:dyDescent="0.15">
      <c r="B18" s="5"/>
      <c r="E18" s="5"/>
      <c r="F18" s="6"/>
      <c r="G18" s="5"/>
      <c r="H18" s="5"/>
      <c r="I18" s="5"/>
      <c r="J18" s="5"/>
      <c r="K18" s="5"/>
      <c r="L18" s="5"/>
      <c r="M18" s="5"/>
      <c r="N18" s="5"/>
      <c r="O18" s="7"/>
      <c r="P18" s="8"/>
      <c r="Q18" s="5"/>
      <c r="R18" s="5"/>
      <c r="S18" s="5"/>
      <c r="T18" s="9"/>
      <c r="U18" s="9"/>
      <c r="V18" s="9"/>
      <c r="W18" s="9"/>
      <c r="X18" s="5"/>
    </row>
    <row r="19" spans="1:29" x14ac:dyDescent="0.15">
      <c r="A19" s="5"/>
      <c r="B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7"/>
      <c r="P19" s="8"/>
      <c r="Q19" s="5"/>
      <c r="R19" s="5"/>
      <c r="S19" s="5"/>
      <c r="T19" s="9"/>
      <c r="U19" s="9"/>
      <c r="V19" s="9"/>
      <c r="W19" s="9"/>
      <c r="X19" s="5"/>
    </row>
    <row r="20" spans="1:29" x14ac:dyDescent="0.15">
      <c r="B20" s="5"/>
    </row>
    <row r="21" spans="1:29" x14ac:dyDescent="0.15">
      <c r="B21" s="5"/>
    </row>
    <row r="22" spans="1:29" x14ac:dyDescent="0.15">
      <c r="B22" s="5"/>
    </row>
    <row r="23" spans="1:29" x14ac:dyDescent="0.15">
      <c r="B23" s="5"/>
    </row>
    <row r="24" spans="1:29" x14ac:dyDescent="0.15">
      <c r="B24" s="5"/>
    </row>
  </sheetData>
  <phoneticPr fontId="1" type="noConversion"/>
  <conditionalFormatting sqref="T1:AM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C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C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T18:W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W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T12:AC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A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ESS1.0</vt:lpstr>
      <vt:lpstr>G1.0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Fang Xichen</cp:lastModifiedBy>
  <dcterms:created xsi:type="dcterms:W3CDTF">2019-12-29T07:08:45Z</dcterms:created>
  <dcterms:modified xsi:type="dcterms:W3CDTF">2024-01-03T04:31:10Z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d21ac381</vt:lpwstr>
  </property>
</Properties>
</file>