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ao Fang\Dropbox\Customer Funnel Project\Data\Spending\"/>
    </mc:Choice>
  </mc:AlternateContent>
  <xr:revisionPtr revIDLastSave="0" documentId="13_ncr:1_{30737420-6437-482D-A07F-807C3D24F4D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ummary Weekly Plan" sheetId="5" r:id="rId1"/>
    <sheet name="Summary Daily Plan" sheetId="18" r:id="rId2"/>
    <sheet name="Interac 1.0 linkedin RAW" sheetId="7" r:id="rId3"/>
    <sheet name="Working Whiteboard " sheetId="8" state="hidden" r:id="rId4"/>
    <sheet name="RAW Daily" sheetId="3" state="hidden" r:id="rId5"/>
    <sheet name="Interac 1.0 TW RAW" sheetId="13" r:id="rId6"/>
    <sheet name="Interac 2.0 LI RAW" sheetId="14" r:id="rId7"/>
    <sheet name="Interac 2.0 TW RAW" sheetId="12" r:id="rId8"/>
    <sheet name="FY22 BRS IMT Launch RAW" sheetId="17" r:id="rId9"/>
    <sheet name="FY22 BRS posts LI RAW" sheetId="16" r:id="rId10"/>
    <sheet name="Roynat Raw" sheetId="9" r:id="rId11"/>
    <sheet name="FY21 BRS LI RAW" sheetId="15" r:id="rId12"/>
    <sheet name="RAW Monthly" sheetId="1" state="hidden" r:id="rId13"/>
  </sheets>
  <definedNames>
    <definedName name="_xlnm._FilterDatabase" localSheetId="5" hidden="1">'Interac 1.0 TW RAW'!$A$1:$P$121</definedName>
    <definedName name="_xlnm._FilterDatabase" localSheetId="7" hidden="1">'Interac 2.0 TW RAW'!$A$1:$T$100</definedName>
    <definedName name="_xlnm._FilterDatabase" localSheetId="12" hidden="1">'RAW Monthly'!$A$6:$Q$6</definedName>
    <definedName name="_xlnm._FilterDatabase" localSheetId="1" hidden="1">'Summary Daily Plan'!$C$16:$I$92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5" i="17" l="1"/>
  <c r="Y5" i="17"/>
  <c r="X5" i="17"/>
  <c r="I389" i="18"/>
  <c r="I388" i="18"/>
  <c r="C56" i="5"/>
  <c r="C54" i="5"/>
  <c r="C53" i="5"/>
  <c r="C51" i="5"/>
  <c r="K96" i="7"/>
  <c r="C58" i="5" s="1"/>
  <c r="K84" i="7"/>
  <c r="K70" i="7"/>
  <c r="C55" i="5" s="1"/>
  <c r="K56" i="7"/>
  <c r="K42" i="7"/>
  <c r="K28" i="7"/>
  <c r="C52" i="5" s="1"/>
  <c r="K14" i="7"/>
  <c r="D17" i="18"/>
  <c r="D18" i="18"/>
  <c r="D19" i="18"/>
  <c r="D20" i="18"/>
  <c r="G330" i="18" l="1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08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/>
  <c r="G255" i="18"/>
  <c r="G254" i="18"/>
  <c r="G253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0" i="18"/>
  <c r="G229" i="18"/>
  <c r="G232" i="18"/>
  <c r="G231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0" i="18"/>
  <c r="G61" i="18"/>
  <c r="G57" i="18"/>
  <c r="G59" i="18"/>
  <c r="G58" i="18"/>
  <c r="G56" i="18"/>
  <c r="G55" i="18"/>
  <c r="G54" i="18"/>
  <c r="G47" i="18"/>
  <c r="G48" i="18"/>
  <c r="G49" i="18"/>
  <c r="G50" i="18"/>
  <c r="G51" i="18"/>
  <c r="G52" i="18"/>
  <c r="G53" i="18"/>
  <c r="G46" i="18"/>
  <c r="J324" i="18"/>
  <c r="J325" i="18"/>
  <c r="J326" i="18"/>
  <c r="J323" i="18"/>
  <c r="J322" i="18"/>
  <c r="J321" i="18"/>
  <c r="J320" i="18"/>
  <c r="J319" i="18"/>
  <c r="J318" i="18"/>
  <c r="J317" i="18"/>
  <c r="J316" i="18"/>
  <c r="J315" i="18"/>
  <c r="J314" i="18"/>
  <c r="J313" i="18"/>
  <c r="J312" i="18"/>
  <c r="J311" i="18"/>
  <c r="J310" i="18"/>
  <c r="J309" i="18"/>
  <c r="J308" i="18"/>
  <c r="J307" i="18"/>
  <c r="J306" i="18"/>
  <c r="J305" i="18"/>
  <c r="J304" i="18"/>
  <c r="J303" i="18"/>
  <c r="J302" i="18"/>
  <c r="J301" i="18"/>
  <c r="I367" i="18"/>
  <c r="I368" i="18"/>
  <c r="I369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3" i="18"/>
  <c r="I384" i="18"/>
  <c r="I385" i="18"/>
  <c r="I386" i="18"/>
  <c r="I387" i="18"/>
  <c r="I390" i="18"/>
  <c r="I391" i="18"/>
  <c r="I366" i="18"/>
  <c r="I365" i="18"/>
  <c r="H351" i="18"/>
  <c r="H350" i="18"/>
  <c r="H349" i="18"/>
  <c r="H348" i="18"/>
  <c r="H347" i="18"/>
  <c r="H346" i="18"/>
  <c r="H345" i="18"/>
  <c r="H344" i="18"/>
  <c r="H343" i="18"/>
  <c r="H342" i="18"/>
  <c r="H341" i="18"/>
  <c r="H340" i="18"/>
  <c r="H339" i="18"/>
  <c r="H338" i="18"/>
  <c r="H337" i="18"/>
  <c r="H336" i="18"/>
  <c r="H335" i="18"/>
  <c r="H334" i="18"/>
  <c r="H333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F293" i="18"/>
  <c r="F292" i="18"/>
  <c r="F303" i="18"/>
  <c r="F302" i="18"/>
  <c r="F301" i="18"/>
  <c r="F300" i="18"/>
  <c r="F299" i="18"/>
  <c r="F298" i="18"/>
  <c r="F297" i="18"/>
  <c r="F296" i="18"/>
  <c r="F295" i="18"/>
  <c r="F294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43" i="18"/>
  <c r="E292" i="18"/>
  <c r="E293" i="18"/>
  <c r="E294" i="18"/>
  <c r="E295" i="18"/>
  <c r="E296" i="18"/>
  <c r="E291" i="18"/>
  <c r="E274" i="18"/>
  <c r="E275" i="18"/>
  <c r="E276" i="18"/>
  <c r="E277" i="18"/>
  <c r="E278" i="18"/>
  <c r="E279" i="18"/>
  <c r="E280" i="18"/>
  <c r="E281" i="18"/>
  <c r="E282" i="18"/>
  <c r="E273" i="18"/>
  <c r="E283" i="18"/>
  <c r="E284" i="18"/>
  <c r="E285" i="18"/>
  <c r="E286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44" i="18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60" i="5"/>
  <c r="J61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D95" i="18" l="1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3" i="18"/>
  <c r="D54" i="18"/>
  <c r="D52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C291" i="18"/>
  <c r="C292" i="18"/>
  <c r="C293" i="18"/>
  <c r="C294" i="18"/>
  <c r="C295" i="18"/>
  <c r="C290" i="18"/>
  <c r="C273" i="18"/>
  <c r="C274" i="18"/>
  <c r="C275" i="18"/>
  <c r="C276" i="18"/>
  <c r="C277" i="18"/>
  <c r="C278" i="18"/>
  <c r="C279" i="18"/>
  <c r="C280" i="18"/>
  <c r="C281" i="18"/>
  <c r="C272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43" i="18"/>
  <c r="W1486" i="15" l="1"/>
  <c r="W1471" i="15"/>
  <c r="W1421" i="15"/>
  <c r="W1356" i="15"/>
  <c r="W1221" i="15"/>
  <c r="W1183" i="15"/>
  <c r="W1150" i="15"/>
  <c r="W1107" i="15"/>
  <c r="W1057" i="15"/>
  <c r="W1028" i="15"/>
  <c r="W1005" i="15"/>
  <c r="W983" i="15"/>
  <c r="W951" i="15"/>
  <c r="W877" i="15"/>
  <c r="W920" i="15"/>
  <c r="W828" i="15"/>
  <c r="W684" i="15"/>
  <c r="W474" i="15"/>
  <c r="W429" i="15"/>
  <c r="W402" i="15"/>
  <c r="W387" i="15"/>
  <c r="W376" i="15"/>
  <c r="W352" i="15"/>
  <c r="W333" i="15"/>
  <c r="W313" i="15"/>
  <c r="W291" i="15"/>
  <c r="W238" i="15"/>
  <c r="W228" i="15"/>
  <c r="W212" i="15"/>
  <c r="W193" i="15"/>
  <c r="W253" i="15"/>
  <c r="W141" i="15"/>
  <c r="W156" i="15"/>
  <c r="W120" i="15"/>
  <c r="W124" i="15"/>
  <c r="W1349" i="15"/>
  <c r="W1277" i="15"/>
  <c r="W758" i="15"/>
  <c r="W599" i="15"/>
  <c r="W531" i="15"/>
  <c r="W297" i="15"/>
  <c r="W164" i="15" l="1"/>
  <c r="W113" i="15"/>
  <c r="W70" i="15"/>
  <c r="W64" i="15"/>
  <c r="W60" i="15"/>
  <c r="W41" i="15"/>
  <c r="W26" i="15"/>
  <c r="W24" i="15"/>
  <c r="W12" i="15"/>
  <c r="J86" i="9"/>
  <c r="L63" i="5" s="1"/>
  <c r="J84" i="9"/>
  <c r="L62" i="5" s="1"/>
  <c r="J67" i="9"/>
  <c r="L61" i="5" s="1"/>
  <c r="J39" i="9"/>
  <c r="L60" i="5" s="1"/>
  <c r="J15" i="9"/>
  <c r="L59" i="5" s="1"/>
  <c r="T37" i="16"/>
  <c r="T36" i="16"/>
  <c r="T32" i="16"/>
  <c r="T27" i="16"/>
  <c r="T20" i="16"/>
  <c r="T13" i="16"/>
  <c r="T8" i="16"/>
  <c r="H64" i="5"/>
  <c r="J64" i="5" s="1"/>
  <c r="H66" i="5"/>
  <c r="J66" i="5" s="1"/>
  <c r="T93" i="17"/>
  <c r="T78" i="17"/>
  <c r="T61" i="17"/>
  <c r="T46" i="17"/>
  <c r="T40" i="17"/>
  <c r="T28" i="17"/>
  <c r="H63" i="5" s="1"/>
  <c r="J63" i="5" s="1"/>
  <c r="T14" i="17"/>
  <c r="H62" i="5" s="1"/>
  <c r="J62" i="5" s="1"/>
  <c r="I100" i="12"/>
  <c r="F59" i="5" s="1"/>
  <c r="I86" i="12"/>
  <c r="F58" i="5" s="1"/>
  <c r="I72" i="12"/>
  <c r="F57" i="5" s="1"/>
  <c r="I58" i="12"/>
  <c r="F56" i="5" s="1"/>
  <c r="I44" i="12"/>
  <c r="F55" i="5" s="1"/>
  <c r="I30" i="12"/>
  <c r="F54" i="5" s="1"/>
  <c r="I20" i="12"/>
  <c r="F53" i="5" s="1"/>
  <c r="I13" i="12"/>
  <c r="F52" i="5" s="1"/>
  <c r="I6" i="12"/>
  <c r="F51" i="5" s="1"/>
  <c r="Z103" i="14"/>
  <c r="Z97" i="14"/>
  <c r="Z90" i="14"/>
  <c r="Z83" i="14"/>
  <c r="Z76" i="14"/>
  <c r="Z69" i="14"/>
  <c r="Z62" i="14"/>
  <c r="Z58" i="14"/>
  <c r="E59" i="5" s="1"/>
  <c r="Z56" i="14"/>
  <c r="E58" i="5" s="1"/>
  <c r="Z50" i="14"/>
  <c r="E57" i="5" s="1"/>
  <c r="Z45" i="14"/>
  <c r="E56" i="5" s="1"/>
  <c r="Z38" i="14"/>
  <c r="E55" i="5" s="1"/>
  <c r="Z31" i="14"/>
  <c r="E54" i="5" s="1"/>
  <c r="Z24" i="14"/>
  <c r="E53" i="5" s="1"/>
  <c r="Z17" i="14"/>
  <c r="E52" i="5" s="1"/>
  <c r="Z10" i="14"/>
  <c r="D23" i="5"/>
  <c r="J23" i="5" s="1"/>
  <c r="D22" i="5"/>
  <c r="J22" i="5" s="1"/>
  <c r="D21" i="5"/>
  <c r="J21" i="5" s="1"/>
  <c r="D20" i="5"/>
  <c r="J20" i="5" s="1"/>
  <c r="D19" i="5"/>
  <c r="J19" i="5" s="1"/>
  <c r="D29" i="5"/>
  <c r="J29" i="5" s="1"/>
  <c r="D28" i="5"/>
  <c r="J28" i="5" s="1"/>
  <c r="D27" i="5"/>
  <c r="J27" i="5" s="1"/>
  <c r="D26" i="5"/>
  <c r="J26" i="5" s="1"/>
  <c r="D25" i="5"/>
  <c r="J25" i="5" s="1"/>
  <c r="I61" i="13"/>
  <c r="D24" i="5"/>
  <c r="J24" i="5" s="1"/>
  <c r="I47" i="13"/>
  <c r="I60" i="13"/>
  <c r="I89" i="13"/>
  <c r="I121" i="13"/>
  <c r="D30" i="5" s="1"/>
  <c r="J30" i="5" s="1"/>
  <c r="I117" i="13"/>
  <c r="I103" i="13"/>
  <c r="I75" i="13"/>
  <c r="I36" i="13"/>
  <c r="I29" i="13"/>
  <c r="I22" i="13"/>
  <c r="I15" i="13"/>
  <c r="I8" i="13"/>
  <c r="I120" i="13"/>
  <c r="I116" i="13"/>
  <c r="I102" i="13"/>
  <c r="I88" i="13"/>
  <c r="I74" i="13"/>
  <c r="I46" i="13"/>
  <c r="H65" i="5" l="1"/>
  <c r="J65" i="5" s="1"/>
  <c r="J59" i="5"/>
  <c r="J55" i="5"/>
  <c r="J57" i="5"/>
  <c r="J53" i="5"/>
  <c r="J54" i="5"/>
  <c r="J56" i="5"/>
  <c r="J58" i="5"/>
  <c r="E51" i="5"/>
  <c r="J51" i="5" s="1"/>
  <c r="J52" i="5"/>
</calcChain>
</file>

<file path=xl/sharedStrings.xml><?xml version="1.0" encoding="utf-8"?>
<sst xmlns="http://schemas.openxmlformats.org/spreadsheetml/2006/main" count="25224" uniqueCount="674">
  <si>
    <t>GBB Data - Driving to Knowledge Centre / Article Hub</t>
  </si>
  <si>
    <t>Dates: April 2020 - April 2022</t>
  </si>
  <si>
    <t>NOTE: Paid Support driving to Knowledge Centre did not launch until February 2021 | Social Only (Twitter + LinkedIN)</t>
  </si>
  <si>
    <t>Summary</t>
  </si>
  <si>
    <t>Campaign</t>
  </si>
  <si>
    <t>Notes</t>
  </si>
  <si>
    <t>FY21 InteracEtransfer</t>
  </si>
  <si>
    <t>https://www.scotiabank.com/ca/en/commercial-banking/knowledge-centre/article.business-banking.volvo-cars-canada-transfers-some-good.html</t>
  </si>
  <si>
    <r>
      <t>(</t>
    </r>
    <r>
      <rPr>
        <i/>
        <sz val="10"/>
        <color theme="1"/>
        <rFont val="Scotia"/>
        <family val="2"/>
      </rPr>
      <t>Campaign drove Traffic to article + product pages - only activity driven to article pages captured)</t>
    </r>
  </si>
  <si>
    <t>FY21 Interac e-Transfer 2.0</t>
  </si>
  <si>
    <t>https://www.gbm.scotiabank.com/en/market-insights/article.global-business-payments.interac-e-transfer-for-business-launch.html</t>
  </si>
  <si>
    <t>(Campaign drove Traffic to article + product pages - only activity driven to article pages captured)</t>
  </si>
  <si>
    <t>FY21 BRS (Business resilience Series)</t>
  </si>
  <si>
    <t xml:space="preserve">Multiple Article Pages </t>
  </si>
  <si>
    <t>(Activity run by PHD + Scotiabank)</t>
  </si>
  <si>
    <t>FY21/22 GBB BRS International Money Transfer (IMT) launch</t>
  </si>
  <si>
    <t>https://www.scotiabank.com/ca/en/commercial-banking/knowledge-centre/article.digital.imt.html</t>
  </si>
  <si>
    <t>FY22 Business Resilience Series - Posts (ag dairy + yield more financing)</t>
  </si>
  <si>
    <t>https://www.scotiabank.com/ca/en/commercial-banking/knowledge-centre/article.business-banking.helping-relationship-focused-ag-dealers-and-producers-yield-more-for-20-years.html</t>
  </si>
  <si>
    <t>FY21/22 Roynat GBB amplification (Sponsored Content_101221-103121)</t>
  </si>
  <si>
    <t>*drives to roynat/SB knowledge centre, https://www.roynat.com/ca/en/knowledge-centre</t>
  </si>
  <si>
    <t>Included Seperatly</t>
  </si>
  <si>
    <t>Only 1 roynat campaign</t>
  </si>
  <si>
    <t>Week</t>
  </si>
  <si>
    <t>FY21 InteracEtransfer (Linkedin)</t>
  </si>
  <si>
    <t>FY21 InteracEtransfer (Twitter)</t>
  </si>
  <si>
    <t>FY21 InteracEtransfer 2.0 (Linkedin)</t>
  </si>
  <si>
    <t>FY21 InteracEtransfer 2.0 (Twitter)</t>
  </si>
  <si>
    <t>FY21/22 GBB BRS IMT launch</t>
  </si>
  <si>
    <t>FY22 BRS (ag dairy + yield more financing)</t>
  </si>
  <si>
    <t>Spend | GBB Knowledge Centre</t>
  </si>
  <si>
    <t>Week2</t>
  </si>
  <si>
    <t>Spend Roynat Knowledge Centre</t>
  </si>
  <si>
    <t>Total</t>
  </si>
  <si>
    <t>Social</t>
  </si>
  <si>
    <t>Day</t>
  </si>
  <si>
    <t>Campaign Performance Report (in UTC)</t>
  </si>
  <si>
    <t>Report Start: September 1, 2021, 12:00 AM</t>
  </si>
  <si>
    <t>Report End: October 31, 2021, 11:59 PM</t>
  </si>
  <si>
    <t>Date Generated: July 7, 2022, 2:00 PM</t>
  </si>
  <si>
    <t>Start Date (in UTC)</t>
  </si>
  <si>
    <t>Account Name</t>
  </si>
  <si>
    <t>Campaign Group Name</t>
  </si>
  <si>
    <t>Campaign Group ID</t>
  </si>
  <si>
    <t>Campaign Name</t>
  </si>
  <si>
    <t>Campaign ID</t>
  </si>
  <si>
    <t>Campaign Type</t>
  </si>
  <si>
    <t>Campaign Status</t>
  </si>
  <si>
    <t>TOTAL SPEND</t>
  </si>
  <si>
    <t>Total Spend Advice Content</t>
  </si>
  <si>
    <t>Column1</t>
  </si>
  <si>
    <t>Impressions</t>
  </si>
  <si>
    <t>Clicks</t>
  </si>
  <si>
    <t>Click Through Rate</t>
  </si>
  <si>
    <t>Average CPM</t>
  </si>
  <si>
    <t>Average CPC</t>
  </si>
  <si>
    <t>Conversions</t>
  </si>
  <si>
    <t>Cost per Conversion</t>
  </si>
  <si>
    <t>Leads</t>
  </si>
  <si>
    <t>Cost per Lead</t>
  </si>
  <si>
    <t>Event Registrations</t>
  </si>
  <si>
    <t>ZZZ_Scotiabank_GBB/GBP Interac 2.0_PHD_Aug-Oct_2021_SC</t>
  </si>
  <si>
    <t>PHD_GBP_PS9GBB019_Interac e-Transfer 2.0_CP1F570_FY21_PHD12</t>
  </si>
  <si>
    <t>Job Titles | Boosted IMG | EN | CP1F570</t>
  </si>
  <si>
    <t>Sponsored Update</t>
  </si>
  <si>
    <t>Completed</t>
  </si>
  <si>
    <t>Job titles | Boosted IMG | FR | CP1F570</t>
  </si>
  <si>
    <t>interac 1.0 LinkedIn Raw weekly sums</t>
  </si>
  <si>
    <t>interac 1.0 Twitter Raw weekly sums</t>
  </si>
  <si>
    <t>Interac 2.0 LinkedIn Raw</t>
  </si>
  <si>
    <t>Interac 2.0 Twitter Raw</t>
  </si>
  <si>
    <t>FY BRS IMT Launch Raw</t>
  </si>
  <si>
    <t>FY22 BRS posts LI RAW</t>
  </si>
  <si>
    <t>Roynat Raw</t>
  </si>
  <si>
    <t>Report Start: January 6, 2022, 12:00 AM</t>
  </si>
  <si>
    <t>Report End: July 6, 2022, 11:59 PM</t>
  </si>
  <si>
    <t>Date Generated: July 6, 2022, 3:50 PM</t>
  </si>
  <si>
    <t>This is campaign name</t>
  </si>
  <si>
    <t>Total Spent</t>
  </si>
  <si>
    <t>Daily Budget</t>
  </si>
  <si>
    <t>Average Daily Spend</t>
  </si>
  <si>
    <t>Engagement Rate</t>
  </si>
  <si>
    <t>1/4/2022</t>
  </si>
  <si>
    <t>Active | PHD Canada - Scotiabank GBB Business Resilience Series FY22</t>
  </si>
  <si>
    <t>PHD_GBB_PS9GBB022_FY22 Business Resilience Series - Posts_CP1HQSX_FY22_PHD12</t>
  </si>
  <si>
    <t>Jan 4 - Ag Dairy Producer - EN - CP1HQSX</t>
  </si>
  <si>
    <t>Jan 4 - Ag Dairy Producer - FR - CP1HQSX</t>
  </si>
  <si>
    <t>4/20/2022</t>
  </si>
  <si>
    <t>April 20 - Yield more financing - EN - CP1HQSX | O-2YERX</t>
  </si>
  <si>
    <t>4/21/2022</t>
  </si>
  <si>
    <t>4/22/2022</t>
  </si>
  <si>
    <t>4/23/2022</t>
  </si>
  <si>
    <t>4/24/2022</t>
  </si>
  <si>
    <t>4/25/2022</t>
  </si>
  <si>
    <t>4/26/2022</t>
  </si>
  <si>
    <t>4/27/2022</t>
  </si>
  <si>
    <t>4/28/2022</t>
  </si>
  <si>
    <t>4/29/2022</t>
  </si>
  <si>
    <t>4/30/2022</t>
  </si>
  <si>
    <t>5/1/2022</t>
  </si>
  <si>
    <t>5/10/2022</t>
  </si>
  <si>
    <t>5/12/2022</t>
  </si>
  <si>
    <t>5/13/2022</t>
  </si>
  <si>
    <t>5/16/2022</t>
  </si>
  <si>
    <t>PHD_GBB_PS9GBB020_FY22 GBB Supply Chain Finance_CP1NWBL_O-38QS4_PHD12</t>
  </si>
  <si>
    <t>Supply Chain - EN - CP1HQSX | O-38QS4</t>
  </si>
  <si>
    <t>Supply Chain - FR - CP1HQSX | O-38QS4</t>
  </si>
  <si>
    <t>5/17/2022</t>
  </si>
  <si>
    <t>5/18/2022</t>
  </si>
  <si>
    <t>5/19/2022</t>
  </si>
  <si>
    <t>5/2/2022</t>
  </si>
  <si>
    <t>5/20/2022</t>
  </si>
  <si>
    <t>5/21/2022</t>
  </si>
  <si>
    <t>5/22/2022</t>
  </si>
  <si>
    <t>5/23/2022</t>
  </si>
  <si>
    <t>5/24/2022</t>
  </si>
  <si>
    <t>5/25/2022</t>
  </si>
  <si>
    <t>5/26/2022</t>
  </si>
  <si>
    <t>5/27/2022</t>
  </si>
  <si>
    <t>5/28/2022</t>
  </si>
  <si>
    <t>5/29/2022</t>
  </si>
  <si>
    <t>5/3/2022</t>
  </si>
  <si>
    <t>5/30/2022</t>
  </si>
  <si>
    <t>5/31/2022</t>
  </si>
  <si>
    <t>5/4/2022</t>
  </si>
  <si>
    <t>5/5/2022</t>
  </si>
  <si>
    <t>5/6/2022</t>
  </si>
  <si>
    <t>5/7/2022</t>
  </si>
  <si>
    <t>5/8/2022</t>
  </si>
  <si>
    <t>5/9/2022</t>
  </si>
  <si>
    <t>6/1/2022</t>
  </si>
  <si>
    <t>6/10/2022</t>
  </si>
  <si>
    <t>6/11/2022</t>
  </si>
  <si>
    <t>6/12/2022</t>
  </si>
  <si>
    <t>6/2/2022</t>
  </si>
  <si>
    <t>6/27/2022</t>
  </si>
  <si>
    <t>PHD_GBB_PS9GBB026_FY22 GBB Sustainability Spotlight Post_CP1Q8NL_PHD12</t>
  </si>
  <si>
    <t>Sustainability Spot | Finance Decision Makers EN - CP1Q8NL | O-3C39T</t>
  </si>
  <si>
    <t>ZZZ_The Bank of Nova Scotia-Scotiabank_PHD_Roynat_PS1 ROC 007</t>
  </si>
  <si>
    <t>Sponsored Content_061622-103122</t>
  </si>
  <si>
    <t>Roynat Companies + Job Titles - EN - CP1Q8JQ | O-3C334</t>
  </si>
  <si>
    <t>Roynat Companies + Job Titles - FR - CP1Q8JQ | O-3C334</t>
  </si>
  <si>
    <t>6/28/2022</t>
  </si>
  <si>
    <t>6/29/2022</t>
  </si>
  <si>
    <t>6/3/2022</t>
  </si>
  <si>
    <t>6/30/2022</t>
  </si>
  <si>
    <t>6/4/2022</t>
  </si>
  <si>
    <t>6/5/2022</t>
  </si>
  <si>
    <t>6/6/2022</t>
  </si>
  <si>
    <t>6/7/2022</t>
  </si>
  <si>
    <t>6/8/2022</t>
  </si>
  <si>
    <t>6/9/2022</t>
  </si>
  <si>
    <t>7/1/2022</t>
  </si>
  <si>
    <t>7/2/2022</t>
  </si>
  <si>
    <t>7/3/2022</t>
  </si>
  <si>
    <t>7/4/2022</t>
  </si>
  <si>
    <t>PHD_GBB_PS9GBB024_FY22 GBB International Money Transfer_CP1PR65_O-3CSWQ</t>
  </si>
  <si>
    <t>GBB IMT Finance Payments | EN | CP1PR65 | O-3CSWQ</t>
  </si>
  <si>
    <t>GBB IMT Finance Payments | FR | CP1PR65 | O-3CSWQ</t>
  </si>
  <si>
    <t>7/5/2022</t>
  </si>
  <si>
    <t>7/6/2022</t>
  </si>
  <si>
    <t>Time period</t>
  </si>
  <si>
    <t>Placement</t>
  </si>
  <si>
    <t>Campaign name</t>
  </si>
  <si>
    <t>Objective</t>
  </si>
  <si>
    <t>Edit url</t>
  </si>
  <si>
    <t>Status</t>
  </si>
  <si>
    <t>Total budget</t>
  </si>
  <si>
    <t>Spend</t>
  </si>
  <si>
    <t>Weekly SUMS</t>
  </si>
  <si>
    <t>Total audience reach</t>
  </si>
  <si>
    <t>Link clicks</t>
  </si>
  <si>
    <t>Tweet engagements</t>
  </si>
  <si>
    <t>Video starts</t>
  </si>
  <si>
    <t>Video views</t>
  </si>
  <si>
    <t>Video completions</t>
  </si>
  <si>
    <t>All</t>
  </si>
  <si>
    <t>PHD_GBB_PS9GBB017_InteracEtransfer_CP17RCT_FY21_PHD12_Traffic_Content Phase</t>
  </si>
  <si>
    <t>Website traffic</t>
  </si>
  <si>
    <t>https://ads.twitter.com/campaign_form/box8o/campaign/25393764/edit</t>
  </si>
  <si>
    <t>-</t>
  </si>
  <si>
    <t>PHD_GBB_PS9GBB017_InteracEtransfer_CP17RCT_FY21_PHD12_Traffic_Product Phase</t>
  </si>
  <si>
    <t>https://ads.twitter.com/campaign_form/box8o/campaign/25409765/edit</t>
  </si>
  <si>
    <t>Report Start: August 2, 2021, 12:00 AM</t>
  </si>
  <si>
    <t>Date Generated: July 7, 2022, 4:41 PM</t>
  </si>
  <si>
    <t>Currency</t>
  </si>
  <si>
    <t>Salesforce Opportunity ID</t>
  </si>
  <si>
    <t>Salesforce Opportunity Line Item ID</t>
  </si>
  <si>
    <t>Account Total Budget</t>
  </si>
  <si>
    <t>Account Total Budget End Date (in UTC)</t>
  </si>
  <si>
    <t>Campaign Group Status</t>
  </si>
  <si>
    <t>Campaign Group Start Date</t>
  </si>
  <si>
    <t>Campaign Group End Date</t>
  </si>
  <si>
    <t>Campaign Group Total Budget</t>
  </si>
  <si>
    <t>Order ID</t>
  </si>
  <si>
    <t>Line ID</t>
  </si>
  <si>
    <t>Campaign Objective</t>
  </si>
  <si>
    <t>Cost Type</t>
  </si>
  <si>
    <t>Total Budget</t>
  </si>
  <si>
    <t>Campaign Start Date</t>
  </si>
  <si>
    <t>Campaign End Date</t>
  </si>
  <si>
    <t>Weekly Spend SUM</t>
  </si>
  <si>
    <t>Reactions</t>
  </si>
  <si>
    <t>Comments</t>
  </si>
  <si>
    <t>Shares</t>
  </si>
  <si>
    <t>Follows</t>
  </si>
  <si>
    <t>Other Clicks</t>
  </si>
  <si>
    <t>Total Social Actions</t>
  </si>
  <si>
    <t>Total Engagements</t>
  </si>
  <si>
    <t>Viral Impressions</t>
  </si>
  <si>
    <t>Viral Clicks</t>
  </si>
  <si>
    <t>Viral Reactions</t>
  </si>
  <si>
    <t>Viral Comments</t>
  </si>
  <si>
    <t>Viral Shares</t>
  </si>
  <si>
    <t>Viral Follows</t>
  </si>
  <si>
    <t>Viral Other Clicks</t>
  </si>
  <si>
    <t>Post-Click Conversions</t>
  </si>
  <si>
    <t>View-Through Conversions</t>
  </si>
  <si>
    <t>Conversion Rate</t>
  </si>
  <si>
    <t>Total Conversion Value</t>
  </si>
  <si>
    <t>Return on Ad Spend</t>
  </si>
  <si>
    <t>Viral Conversions</t>
  </si>
  <si>
    <t>Viral Post-Click Conversions</t>
  </si>
  <si>
    <t>Viral View-Through Conversions</t>
  </si>
  <si>
    <t>Lead Forms Opened</t>
  </si>
  <si>
    <t>Lead Form Completion Rate</t>
  </si>
  <si>
    <t>Reach</t>
  </si>
  <si>
    <t>Average Frequency</t>
  </si>
  <si>
    <t>Cost per 1,000 People Reached</t>
  </si>
  <si>
    <t>Click Event Registrations</t>
  </si>
  <si>
    <t>View Event Registrations</t>
  </si>
  <si>
    <t>Viral Event Registrations</t>
  </si>
  <si>
    <t>Viral Click Event Registrations</t>
  </si>
  <si>
    <t>Viral View Event Registrations</t>
  </si>
  <si>
    <t>Clicks to Landing Page</t>
  </si>
  <si>
    <t>Clicks to LinkedIn Page</t>
  </si>
  <si>
    <t>9/2/2021</t>
  </si>
  <si>
    <t>CAD</t>
  </si>
  <si>
    <t>0066Q000020J7EJQA0</t>
  </si>
  <si>
    <t>a526Q000001b5IMQAY</t>
  </si>
  <si>
    <t>10/24/2021</t>
  </si>
  <si>
    <t>Active</t>
  </si>
  <si>
    <t>8/27/2021</t>
  </si>
  <si>
    <t>Website visits</t>
  </si>
  <si>
    <t>CPM</t>
  </si>
  <si>
    <t>9/3/2021</t>
  </si>
  <si>
    <t>9/4/2021</t>
  </si>
  <si>
    <t>9/5/2021</t>
  </si>
  <si>
    <t>9/6/2021</t>
  </si>
  <si>
    <t>9/7/2021</t>
  </si>
  <si>
    <t>9/8/2021</t>
  </si>
  <si>
    <t>9/9/2021</t>
  </si>
  <si>
    <t>9/10/2021</t>
  </si>
  <si>
    <t>9/11/2021</t>
  </si>
  <si>
    <t>9/12/2021</t>
  </si>
  <si>
    <t>9/13/2021</t>
  </si>
  <si>
    <t>9/14/2021</t>
  </si>
  <si>
    <t>9/15/2021</t>
  </si>
  <si>
    <t>9/16/2021</t>
  </si>
  <si>
    <t>9/17/2021</t>
  </si>
  <si>
    <t>9/18/2021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</si>
  <si>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</si>
  <si>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</si>
  <si>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</si>
  <si>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</si>
  <si>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</si>
  <si>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</si>
  <si>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</si>
  <si>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</si>
  <si>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</si>
  <si>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</si>
  <si>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</si>
  <si>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</si>
  <si>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10/1/2021</t>
  </si>
  <si>
    <t>10/2/2021</t>
  </si>
  <si>
    <t>10/3/2021</t>
  </si>
  <si>
    <t>10/4/2021</t>
  </si>
  <si>
    <t>10/5/2021</t>
  </si>
  <si>
    <t>10/6/2021</t>
  </si>
  <si>
    <t>10/7/2021</t>
  </si>
  <si>
    <t>10/8/2021</t>
  </si>
  <si>
    <t>10/9/2021</t>
  </si>
  <si>
    <t>10/10/2021</t>
  </si>
  <si>
    <t>10/11/2021</t>
  </si>
  <si>
    <t>10/12/2021</t>
  </si>
  <si>
    <t>10/13/2021</t>
  </si>
  <si>
    <t>10/14/2021</t>
  </si>
  <si>
    <t>10/17/2021</t>
  </si>
  <si>
    <t>10/19/2021</t>
  </si>
  <si>
    <t>10/20/2021</t>
  </si>
  <si>
    <t>10/21/2021</t>
  </si>
  <si>
    <t>10/22/2021</t>
  </si>
  <si>
    <t>10/23/2021</t>
  </si>
  <si>
    <t>10/26/2021</t>
  </si>
  <si>
    <t>10/28/2021</t>
  </si>
  <si>
    <t>Weekly Spend SUMS</t>
  </si>
  <si>
    <t>Average frequency</t>
  </si>
  <si>
    <t>Cost per 1k impressions</t>
  </si>
  <si>
    <t>Results</t>
  </si>
  <si>
    <t>Result Type</t>
  </si>
  <si>
    <t>Cost Per Result</t>
  </si>
  <si>
    <t>Cost Per Result Type</t>
  </si>
  <si>
    <t>Cost per link click</t>
  </si>
  <si>
    <t>Link click rate</t>
  </si>
  <si>
    <t>PHD_GBP_PS9GBB019_Interac e-Transfer 2.0_EN_CP1F570_FY21_PHD12</t>
  </si>
  <si>
    <t>https://ads.twitter.com/campaign_form/18ce55fjxuf/campaign/27137405/edit</t>
  </si>
  <si>
    <t>27137405</t>
  </si>
  <si>
    <t>PHD_GBP_PS9GBB019_Interac e-Transfer 2.0_FR_CP1F570_FY21_PHD12</t>
  </si>
  <si>
    <t>https://ads.twitter.com/campaign_form/18ce55fjxuf/campaign/27137544/edit</t>
  </si>
  <si>
    <t>27137544</t>
  </si>
  <si>
    <t>Report Start: November 1, 2021, 12:00 AM</t>
  </si>
  <si>
    <t>Report End: December 26, 2021, 11:59 PM</t>
  </si>
  <si>
    <t>Date Generated: July 7, 2022, 4:58 PM</t>
  </si>
  <si>
    <t>11/18/2021</t>
  </si>
  <si>
    <t>PHD_GBB_PS9GBB021_FY22 Business Resilience Series - IMT_CP1HQSX_FY22_PHD12</t>
  </si>
  <si>
    <t>11/17/2021</t>
  </si>
  <si>
    <t>12/20/2021</t>
  </si>
  <si>
    <t>FY22 BRS IMT - Launch Message - EN - CP1HQSX</t>
  </si>
  <si>
    <t>FY22 BRS IMT - Launch Message - FR - CP1HQSX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</si>
  <si>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</si>
  <si>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</si>
  <si>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</si>
  <si>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</si>
  <si>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</si>
  <si>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</si>
  <si>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</si>
  <si>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</si>
  <si>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</si>
  <si>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</si>
  <si>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</si>
  <si>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FY22 BRS IMT - Product Feature - EN - CP1HQSX</t>
  </si>
  <si>
    <t>FY22 BRS IMT - Product Feature - FR - CP1HQSX</t>
  </si>
  <si>
    <t>11/30/2021</t>
  </si>
  <si>
    <t>12/1/2021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</si>
  <si>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</si>
  <si>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</si>
  <si>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</si>
  <si>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</si>
  <si>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</si>
  <si>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</si>
  <si>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</si>
  <si>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</si>
  <si>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</si>
  <si>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</si>
  <si>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12/2/2021</t>
  </si>
  <si>
    <t>12/22/2021</t>
  </si>
  <si>
    <t>12/3/2021</t>
  </si>
  <si>
    <t>12/4/2021</t>
  </si>
  <si>
    <t>12/5/2021</t>
  </si>
  <si>
    <t>12/6/2021</t>
  </si>
  <si>
    <t>12/7/2021</t>
  </si>
  <si>
    <t>12/8/2021</t>
  </si>
  <si>
    <t>12/9/2021</t>
  </si>
  <si>
    <t>Report Start: January 3, 2022, 12:00 AM</t>
  </si>
  <si>
    <t>Report End: June 26, 2022, 11:59 PM</t>
  </si>
  <si>
    <t>Date Generated: July 7, 2022, 4:55 PM</t>
  </si>
  <si>
    <t>Weekly Totals</t>
  </si>
  <si>
    <t>Paused</t>
  </si>
  <si>
    <t>5/11/2022</t>
  </si>
  <si>
    <t>Report Start: October 1, 2021, 12:00 AM</t>
  </si>
  <si>
    <t>Report End: December 31, 2021, 11:59 PM</t>
  </si>
  <si>
    <t>Date Generated: July 7, 2022, 2:10 PM</t>
  </si>
  <si>
    <t>Weekly spend sums</t>
  </si>
  <si>
    <t>Sponsored Content_101221-103121</t>
  </si>
  <si>
    <t>Companies + Job Titles - EN - CP1H252</t>
  </si>
  <si>
    <t>Page Visits + LAL - EN - CP1H252</t>
  </si>
  <si>
    <t>Companies + Job Titles - FR - CP1H252</t>
  </si>
  <si>
    <t>Page Visits + LAL - FR - CP1H252</t>
  </si>
  <si>
    <t>Report Start: February 15, 2021, 12:00 AM</t>
  </si>
  <si>
    <t>Report End: July 25, 2021, 11:59 PM</t>
  </si>
  <si>
    <t>Date Generated: July 7, 2022, 4:45 PM</t>
  </si>
  <si>
    <t>Weekly Spend</t>
  </si>
  <si>
    <t>Card Impressions</t>
  </si>
  <si>
    <t>Card Clicks</t>
  </si>
  <si>
    <t>Card Click Through Rate</t>
  </si>
  <si>
    <t>2/16/2021</t>
  </si>
  <si>
    <t>ZZZ_LMS_Scotiabank_CommercialBanking_BusinessResilienceSeries_Feb2021</t>
  </si>
  <si>
    <t>a520d000002bw6LAAQ</t>
  </si>
  <si>
    <t>BRS - FY21</t>
  </si>
  <si>
    <t>0060d00001zkSHvAAM</t>
  </si>
  <si>
    <t>Feb. 16 - Roynat</t>
  </si>
  <si>
    <t>3/3/2021</t>
  </si>
  <si>
    <t>2/17/2021</t>
  </si>
  <si>
    <t>2/18/2021</t>
  </si>
  <si>
    <t>2/19/2021</t>
  </si>
  <si>
    <t>2/20/2021</t>
  </si>
  <si>
    <t>2/21/2021</t>
  </si>
  <si>
    <t>2/22/2021</t>
  </si>
  <si>
    <t>2/23/2021</t>
  </si>
  <si>
    <t>2/24/2021</t>
  </si>
  <si>
    <t>Feb 24 - Agriculture Day EN</t>
  </si>
  <si>
    <t>3/9/2021</t>
  </si>
  <si>
    <t>2/25/2021</t>
  </si>
  <si>
    <t>2/26/2021</t>
  </si>
  <si>
    <t>2/27/2021</t>
  </si>
  <si>
    <t>2/28/2021</t>
  </si>
  <si>
    <t>3/1/2021</t>
  </si>
  <si>
    <t>3/10/2021</t>
  </si>
  <si>
    <t>Mar 2 - Fraud Prevention FR</t>
  </si>
  <si>
    <t>3/2/2021</t>
  </si>
  <si>
    <t>3/12/2021</t>
  </si>
  <si>
    <t>Mar 2 - Fraud Prevention ENG</t>
  </si>
  <si>
    <t>3/11/2021</t>
  </si>
  <si>
    <t>3/13/2021</t>
  </si>
  <si>
    <t>3/14/2021</t>
  </si>
  <si>
    <t>3/15/2021</t>
  </si>
  <si>
    <t>March 15 ENG - Business Outlook Report</t>
  </si>
  <si>
    <t>3/22/2021</t>
  </si>
  <si>
    <t>March 15 FR - Business Outlook Post</t>
  </si>
  <si>
    <t>3/16/2021</t>
  </si>
  <si>
    <t>3/17/2021</t>
  </si>
  <si>
    <t>3/18/2021</t>
  </si>
  <si>
    <t>3/19/2021</t>
  </si>
  <si>
    <t>3/20/2021</t>
  </si>
  <si>
    <t>3/21/2021</t>
  </si>
  <si>
    <t>Canadian Business Outlook Report - Quebec FR</t>
  </si>
  <si>
    <t>3/28/2021</t>
  </si>
  <si>
    <t>Canadian Business Outlook Report - Quebec (ENG)</t>
  </si>
  <si>
    <t>3/23/2021</t>
  </si>
  <si>
    <t>Canadian Business Outlook Report - BC (Eng only)</t>
  </si>
  <si>
    <t>3/24/2021</t>
  </si>
  <si>
    <t>3/25/2021</t>
  </si>
  <si>
    <t>3/26/2021</t>
  </si>
  <si>
    <t>3/27/2021</t>
  </si>
  <si>
    <t>3/29/2021</t>
  </si>
  <si>
    <t>March 29th - CBB Outlook National (ENG)</t>
  </si>
  <si>
    <t>4/2/2021</t>
  </si>
  <si>
    <t>March 29th - Canadian Business Outlook Report - National (FR)</t>
  </si>
  <si>
    <t>3/30/2021</t>
  </si>
  <si>
    <t>Trade Finance - March 30 (ENG)</t>
  </si>
  <si>
    <t>4/5/2021</t>
  </si>
  <si>
    <t>Trade Finance - March 30 (FR)</t>
  </si>
  <si>
    <t>3/31/2021</t>
  </si>
  <si>
    <t>3/4/2021</t>
  </si>
  <si>
    <t>3/5/2021</t>
  </si>
  <si>
    <t>3/6/2021</t>
  </si>
  <si>
    <t>3/7/2021</t>
  </si>
  <si>
    <t>3/8/2021</t>
  </si>
  <si>
    <t>4/1/2021</t>
  </si>
  <si>
    <t>4/10/2021</t>
  </si>
  <si>
    <t>Technology &amp; Innovation Banking (ENG)</t>
  </si>
  <si>
    <t>4/6/2021</t>
  </si>
  <si>
    <t>4/13/2021</t>
  </si>
  <si>
    <t>Technology &amp; Innovation Banking - (FR)</t>
  </si>
  <si>
    <t>4/11/2021</t>
  </si>
  <si>
    <t>4/12/2021</t>
  </si>
  <si>
    <t>4/14/2021</t>
  </si>
  <si>
    <t>4/16/2021</t>
  </si>
  <si>
    <t>4/17/2021</t>
  </si>
  <si>
    <t>4/18/2021</t>
  </si>
  <si>
    <t>4/19/2021</t>
  </si>
  <si>
    <t>4/20/2021</t>
  </si>
  <si>
    <t>Agriculture - Yield More Financing ENG - April 20th</t>
  </si>
  <si>
    <t>5/4/2021</t>
  </si>
  <si>
    <t>4/21/2021</t>
  </si>
  <si>
    <t>Agriculture - Yield More Financing - April 20 French</t>
  </si>
  <si>
    <t>4/22/2021</t>
  </si>
  <si>
    <t>4/23/2021</t>
  </si>
  <si>
    <t>4/24/2021</t>
  </si>
  <si>
    <t>4/25/2021</t>
  </si>
  <si>
    <t>4/26/2021</t>
  </si>
  <si>
    <t>4/27/2021</t>
  </si>
  <si>
    <t>4/28/2021</t>
  </si>
  <si>
    <t>4/29/2021</t>
  </si>
  <si>
    <t>4/30/2021</t>
  </si>
  <si>
    <t>4/3/2021</t>
  </si>
  <si>
    <t>4/4/2021</t>
  </si>
  <si>
    <t>4/7/2021</t>
  </si>
  <si>
    <t>4/8/2021</t>
  </si>
  <si>
    <t>4/9/2021</t>
  </si>
  <si>
    <t>5/1/2021</t>
  </si>
  <si>
    <t>5/2/2021</t>
  </si>
  <si>
    <t>5/10/2021</t>
  </si>
  <si>
    <t>May 4th - Commercial Real Estate (BC)</t>
  </si>
  <si>
    <t>5/18/2021</t>
  </si>
  <si>
    <t>May 4th Commercial Real Estate - (Quebec)</t>
  </si>
  <si>
    <t>5/11/2021</t>
  </si>
  <si>
    <t>5/12/2021</t>
  </si>
  <si>
    <t>5/13/2021</t>
  </si>
  <si>
    <t>5/14/2021</t>
  </si>
  <si>
    <t>5/15/2021</t>
  </si>
  <si>
    <t>5/16/2021</t>
  </si>
  <si>
    <t>5/17/2021</t>
  </si>
  <si>
    <t>5/19/2021</t>
  </si>
  <si>
    <t>Automotive Post B.C - May 18, 2021</t>
  </si>
  <si>
    <t>6/1/2021</t>
  </si>
  <si>
    <t>5/20/2021</t>
  </si>
  <si>
    <t>Automotive Post Quebec - May 18, 2021</t>
  </si>
  <si>
    <t>5/21/2021</t>
  </si>
  <si>
    <t>5/22/2021</t>
  </si>
  <si>
    <t>5/23/2021</t>
  </si>
  <si>
    <t>5/24/2021</t>
  </si>
  <si>
    <t>5/25/2021</t>
  </si>
  <si>
    <t>5/26/2021</t>
  </si>
  <si>
    <t>5/27/2021</t>
  </si>
  <si>
    <t>5/28/2021</t>
  </si>
  <si>
    <t>5/29/2021</t>
  </si>
  <si>
    <t>5/30/2021</t>
  </si>
  <si>
    <t>5/3/2021</t>
  </si>
  <si>
    <t>5/5/2021</t>
  </si>
  <si>
    <t>5/6/2021</t>
  </si>
  <si>
    <t>5/7/2021</t>
  </si>
  <si>
    <t>5/8/2021</t>
  </si>
  <si>
    <t>5/9/2021</t>
  </si>
  <si>
    <t>5/31/2021</t>
  </si>
  <si>
    <t>6/2/2021</t>
  </si>
  <si>
    <t>6/3/2021</t>
  </si>
  <si>
    <t>6/4/2021</t>
  </si>
  <si>
    <t>6/7/2021</t>
  </si>
  <si>
    <t>6/8/2021</t>
  </si>
  <si>
    <t>Client Story - The Diamond Group - EN - QC</t>
  </si>
  <si>
    <t>7/22/2021</t>
  </si>
  <si>
    <t>6/9/2021</t>
  </si>
  <si>
    <t>6/10/2021</t>
  </si>
  <si>
    <t>Client Story - The Diamond Group - FR - QC</t>
  </si>
  <si>
    <t>6/11/2021</t>
  </si>
  <si>
    <t>6/12/2021</t>
  </si>
  <si>
    <t>6/13/2021</t>
  </si>
  <si>
    <t>6/14/2021</t>
  </si>
  <si>
    <t>6/15/2021</t>
  </si>
  <si>
    <t>6/16/2021</t>
  </si>
  <si>
    <t>Management Buy-In- June 15, 2021 - ENG</t>
  </si>
  <si>
    <t>7/29/2021</t>
  </si>
  <si>
    <t>6/17/2021</t>
  </si>
  <si>
    <t>6/18/2021</t>
  </si>
  <si>
    <t>Management Buy-In- June 15, 2021 - FRE</t>
  </si>
  <si>
    <t>6/19/2021</t>
  </si>
  <si>
    <t>6/20/2021</t>
  </si>
  <si>
    <t>6/21/2021</t>
  </si>
  <si>
    <t>Indigenous Peoples Day - June 21, 2021 - EN</t>
  </si>
  <si>
    <t>7/21/2021</t>
  </si>
  <si>
    <t>6/22/2021</t>
  </si>
  <si>
    <t>6/23/2021</t>
  </si>
  <si>
    <t>6/24/2021</t>
  </si>
  <si>
    <t>Indigenous Peoples Day - June 21, 2021 - FR</t>
  </si>
  <si>
    <t>6/25/2021</t>
  </si>
  <si>
    <t>6/26/2021</t>
  </si>
  <si>
    <t>6/27/2021</t>
  </si>
  <si>
    <t>6/28/2021</t>
  </si>
  <si>
    <t>6/29/2021</t>
  </si>
  <si>
    <t>June 29 - Ag- Fostering careers in Ag- EN</t>
  </si>
  <si>
    <t>6/30/2021</t>
  </si>
  <si>
    <t>June 29 - Ag- Fostering careers in Ag- FR</t>
  </si>
  <si>
    <t>7/30/2021</t>
  </si>
  <si>
    <t>7/1/2021</t>
  </si>
  <si>
    <t>7/2/2021</t>
  </si>
  <si>
    <t>7/3/2021</t>
  </si>
  <si>
    <t>7/4/2021</t>
  </si>
  <si>
    <t>7/5/2021</t>
  </si>
  <si>
    <t>7/6/2021</t>
  </si>
  <si>
    <t>July 6 - GBP Spot the opportunity- EN</t>
  </si>
  <si>
    <t>8/12/2021</t>
  </si>
  <si>
    <t>July 6 - GBP Spot the opportunity- FR</t>
  </si>
  <si>
    <t>8/6/2021</t>
  </si>
  <si>
    <t>7/7/2021</t>
  </si>
  <si>
    <t>7/8/2021</t>
  </si>
  <si>
    <t>7/9/2021</t>
  </si>
  <si>
    <t>7/10/2021</t>
  </si>
  <si>
    <t>7/11/2021</t>
  </si>
  <si>
    <t>7/12/2021</t>
  </si>
  <si>
    <t>7/13/2021</t>
  </si>
  <si>
    <t>July 13 - Roynat How to incease the value of your business- EN</t>
  </si>
  <si>
    <t>July 13 - Roynat How to incease the value of your business- FR</t>
  </si>
  <si>
    <t>7/14/2021</t>
  </si>
  <si>
    <t>7/15/2021</t>
  </si>
  <si>
    <t>7/16/2021</t>
  </si>
  <si>
    <t>8/13/2021</t>
  </si>
  <si>
    <t>7/17/2021</t>
  </si>
  <si>
    <t>7/18/2021</t>
  </si>
  <si>
    <t>7/19/2021</t>
  </si>
  <si>
    <t>7/20/2021</t>
  </si>
  <si>
    <t>7/23/2021</t>
  </si>
  <si>
    <t>7/24/2021</t>
  </si>
  <si>
    <t>7/25/2021</t>
  </si>
  <si>
    <t>7/26/2021</t>
  </si>
  <si>
    <t>7/27/2021</t>
  </si>
  <si>
    <t>July 27 - Franchise - EN</t>
  </si>
  <si>
    <t>8/26/2021</t>
  </si>
  <si>
    <t>July 27 - Franchise - FR</t>
  </si>
  <si>
    <t>7/28/2021</t>
  </si>
  <si>
    <t>7/31/2021</t>
  </si>
  <si>
    <t>8/1/2021</t>
  </si>
  <si>
    <t>8/2/2021</t>
  </si>
  <si>
    <t>8/3/2021</t>
  </si>
  <si>
    <t>8/4/2021</t>
  </si>
  <si>
    <t>8/5/2021</t>
  </si>
  <si>
    <t>8/7/2021</t>
  </si>
  <si>
    <t>8/8/2021</t>
  </si>
  <si>
    <t>8/9/2021</t>
  </si>
  <si>
    <t>8/10/2021</t>
  </si>
  <si>
    <t>8/11/2021</t>
  </si>
  <si>
    <t>August 11 - Manufacturing - EN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</si>
  <si>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</si>
  <si>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</si>
  <si>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</si>
  <si>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</si>
  <si>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</si>
  <si>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</si>
  <si>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</si>
  <si>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</si>
  <si>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</si>
  <si>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</si>
  <si>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</si>
  <si>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</si>
  <si>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August 24 - Professionals - EN</t>
  </si>
  <si>
    <t>August 24 - Professionals - FR</t>
  </si>
  <si>
    <t>8/28/2021</t>
  </si>
  <si>
    <t>8/29/2021</t>
  </si>
  <si>
    <t>8/30/2021</t>
  </si>
  <si>
    <t>8/31/2021</t>
  </si>
  <si>
    <t>9/1/2021</t>
  </si>
  <si>
    <t>September 14 - Equipment Financing - EN</t>
  </si>
  <si>
    <t>September 14 - Equipment Financing - FR</t>
  </si>
  <si>
    <t>September 20 - Women in Payments Post 1 - EN</t>
  </si>
  <si>
    <t>September 21 - FX &amp; Derivatives - EN</t>
  </si>
  <si>
    <t>September 21 - FX &amp; Derivatives - FR</t>
  </si>
  <si>
    <t>September 21 - Women in Payments Post 2 - EN</t>
  </si>
  <si>
    <t>October 12 - Professionals (Non-Health) - EN</t>
  </si>
  <si>
    <t>October 12 - Professionals (Non-Health) - FR</t>
  </si>
  <si>
    <t>10/15/2021</t>
  </si>
  <si>
    <t>October 12 - BC Economics - EN</t>
  </si>
  <si>
    <t>10/16/2021</t>
  </si>
  <si>
    <t>10/18/2021</t>
  </si>
  <si>
    <t>October 20 - QC Economic Outlook - EN</t>
  </si>
  <si>
    <t>October 20 - QC Economic Outlook - FR</t>
  </si>
  <si>
    <t>October 19 - FX &amp; Derivatives Interest - EN</t>
  </si>
  <si>
    <t>October 19 - FX &amp; Derivatives Interest - FR</t>
  </si>
  <si>
    <t>10/25/2021</t>
  </si>
  <si>
    <t>October 26 - Ag - Lenders for the long term - EN</t>
  </si>
  <si>
    <t>October 26 - Ag - Lenders for the long term - FR</t>
  </si>
  <si>
    <t>10/27/2021</t>
  </si>
  <si>
    <t>October 28 - Professionals (healthcare) - EN</t>
  </si>
  <si>
    <t>October 28 - Professionals (healthcare) - FR</t>
  </si>
  <si>
    <t>10/29/2021</t>
  </si>
  <si>
    <t>10/30/2021</t>
  </si>
  <si>
    <t>10/31/2021</t>
  </si>
  <si>
    <t>11/1/2021</t>
  </si>
  <si>
    <t>11/5/2021</t>
  </si>
  <si>
    <t>11/8/2021</t>
  </si>
  <si>
    <t>11/9/2021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</si>
  <si>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</si>
  <si>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</si>
  <si>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</si>
  <si>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</si>
  <si>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</si>
  <si>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</si>
  <si>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</si>
  <si>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GBB Data - Driving to Knowledge Centre/article hub</t>
  </si>
  <si>
    <t>Report Start: August 27, 2021, 12:00 AM</t>
  </si>
  <si>
    <t>Report End: July 5, 2022, 11:59 PM</t>
  </si>
  <si>
    <t>Date Generated: July 5, 2022, 4:41 PM</t>
  </si>
  <si>
    <t xml:space="preserve"> </t>
  </si>
  <si>
    <t xml:space="preserve">Month of </t>
  </si>
  <si>
    <t>September, 2021</t>
  </si>
  <si>
    <t>October, 2021</t>
  </si>
  <si>
    <t>February, 2021</t>
  </si>
  <si>
    <t>2/1/2021</t>
  </si>
  <si>
    <t>Active | Master| Scotiabank</t>
  </si>
  <si>
    <t>PHD_GBB_PS9GBB017_InteracEtransfer_CP17RCT_FY21_PHD12</t>
  </si>
  <si>
    <t>Content - SMB Job Titles - Image - EN</t>
  </si>
  <si>
    <t>March, 2021</t>
  </si>
  <si>
    <t>April, 2021</t>
  </si>
  <si>
    <t>Product - SMB Job Titles - Image - EN</t>
  </si>
  <si>
    <t>Product - CRM - Image - EN</t>
  </si>
  <si>
    <t>May, 2021</t>
  </si>
  <si>
    <t>June, 2021</t>
  </si>
  <si>
    <t>June, 2022</t>
  </si>
  <si>
    <t>August, 2021</t>
  </si>
  <si>
    <t>May, 2022</t>
  </si>
  <si>
    <t>November, 2021</t>
  </si>
  <si>
    <t>January, 2022</t>
  </si>
  <si>
    <t>1/1/2022</t>
  </si>
  <si>
    <t>July, 2021</t>
  </si>
  <si>
    <t>December,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</si>
</sst>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&quot;$&quot;#,##0.00"/>
    <numFmt numFmtId="166" formatCode="[$-9]dd\-mmm\-yyyy\ hh:mm;@"/>
    <numFmt numFmtId="167" formatCode="[$-1009]d/mmm/yy;@"/>
    <numFmt numFmtId="168" formatCode="[$-F800]dddd\,\ mmmm\ dd\,\ yyyy"/>
    <numFmt numFmtId="169" formatCode="dd/mm/yy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Scotia"/>
      <family val="2"/>
    </font>
    <font>
      <b/>
      <sz val="11"/>
      <color theme="1"/>
      <name val="Scotia"/>
      <family val="2"/>
    </font>
    <font>
      <u/>
      <sz val="11"/>
      <color theme="10"/>
      <name val="Calibri"/>
      <family val="2"/>
      <scheme val="minor"/>
    </font>
    <font>
      <i/>
      <sz val="9"/>
      <color theme="1"/>
      <name val="Scotia"/>
      <family val="2"/>
    </font>
    <font>
      <sz val="8"/>
      <name val="Calibri"/>
      <family val="2"/>
      <scheme val="minor"/>
    </font>
    <font>
      <b/>
      <sz val="14"/>
      <color theme="0"/>
      <name val="Scotia"/>
      <family val="2"/>
    </font>
    <font>
      <sz val="11"/>
      <color theme="0"/>
      <name val="Scotia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Scotia"/>
      <family val="2"/>
    </font>
    <font>
      <sz val="11"/>
      <name val="Scotia"/>
      <family val="2"/>
    </font>
    <font>
      <b/>
      <sz val="11"/>
      <name val="Scotia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1D2FA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8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4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8" fillId="0" borderId="0" xfId="0" applyFont="1"/>
    <xf numFmtId="0" fontId="18" fillId="33" borderId="0" xfId="0" applyFont="1" applyFill="1"/>
    <xf numFmtId="0" fontId="19" fillId="34" borderId="0" xfId="0" applyFont="1" applyFill="1"/>
    <xf numFmtId="0" fontId="0" fillId="34" borderId="0" xfId="0" applyFill="1"/>
    <xf numFmtId="0" fontId="20" fillId="0" borderId="0" xfId="0" applyFont="1"/>
    <xf numFmtId="9" fontId="0" fillId="0" borderId="0" xfId="0" applyNumberFormat="1"/>
    <xf numFmtId="0" fontId="0" fillId="35" borderId="0" xfId="0" applyFill="1"/>
    <xf numFmtId="0" fontId="14" fillId="0" borderId="0" xfId="0" applyFont="1"/>
    <xf numFmtId="0" fontId="18" fillId="34" borderId="0" xfId="0" applyFont="1" applyFill="1"/>
    <xf numFmtId="0" fontId="21" fillId="36" borderId="0" xfId="0" applyFont="1" applyFill="1"/>
    <xf numFmtId="0" fontId="20" fillId="36" borderId="0" xfId="0" applyFont="1" applyFill="1"/>
    <xf numFmtId="0" fontId="22" fillId="36" borderId="0" xfId="42" applyFill="1"/>
    <xf numFmtId="0" fontId="21" fillId="37" borderId="0" xfId="0" applyFont="1" applyFill="1"/>
    <xf numFmtId="0" fontId="20" fillId="38" borderId="0" xfId="0" applyFont="1" applyFill="1"/>
    <xf numFmtId="0" fontId="23" fillId="38" borderId="0" xfId="0" applyFont="1" applyFill="1"/>
    <xf numFmtId="164" fontId="0" fillId="0" borderId="0" xfId="43" applyFont="1"/>
    <xf numFmtId="0" fontId="16" fillId="0" borderId="0" xfId="0" applyFont="1"/>
    <xf numFmtId="164" fontId="0" fillId="0" borderId="0" xfId="0" applyNumberFormat="1"/>
    <xf numFmtId="15" fontId="0" fillId="0" borderId="11" xfId="0" applyNumberFormat="1" applyBorder="1"/>
    <xf numFmtId="0" fontId="25" fillId="41" borderId="0" xfId="0" applyFont="1" applyFill="1"/>
    <xf numFmtId="0" fontId="26" fillId="41" borderId="0" xfId="0" applyFont="1" applyFill="1"/>
    <xf numFmtId="0" fontId="20" fillId="42" borderId="0" xfId="0" applyFont="1" applyFill="1"/>
    <xf numFmtId="0" fontId="23" fillId="42" borderId="0" xfId="0" applyFont="1" applyFill="1"/>
    <xf numFmtId="0" fontId="0" fillId="43" borderId="0" xfId="0" applyFill="1"/>
    <xf numFmtId="0" fontId="0" fillId="44" borderId="0" xfId="0" applyFill="1"/>
    <xf numFmtId="165" fontId="0" fillId="0" borderId="11" xfId="0" applyNumberFormat="1" applyBorder="1"/>
    <xf numFmtId="165" fontId="0" fillId="0" borderId="11" xfId="43" applyNumberFormat="1" applyFont="1" applyBorder="1"/>
    <xf numFmtId="0" fontId="27" fillId="0" borderId="0" xfId="0" applyFont="1"/>
    <xf numFmtId="0" fontId="14" fillId="34" borderId="0" xfId="0" applyFont="1" applyFill="1"/>
    <xf numFmtId="165" fontId="0" fillId="45" borderId="11" xfId="0" applyNumberFormat="1" applyFill="1" applyBorder="1"/>
    <xf numFmtId="0" fontId="14" fillId="33" borderId="0" xfId="0" applyFont="1" applyFill="1"/>
    <xf numFmtId="0" fontId="28" fillId="0" borderId="0" xfId="44"/>
    <xf numFmtId="2" fontId="28" fillId="0" borderId="0" xfId="44" applyNumberFormat="1"/>
    <xf numFmtId="0" fontId="0" fillId="33" borderId="0" xfId="0" applyFill="1"/>
    <xf numFmtId="0" fontId="29" fillId="34" borderId="0" xfId="0" applyFont="1" applyFill="1"/>
    <xf numFmtId="0" fontId="0" fillId="47" borderId="0" xfId="0" applyFill="1"/>
    <xf numFmtId="15" fontId="0" fillId="0" borderId="12" xfId="0" applyNumberFormat="1" applyBorder="1" applyAlignment="1">
      <alignment horizontal="right" vertical="center"/>
    </xf>
    <xf numFmtId="165" fontId="0" fillId="0" borderId="12" xfId="43" applyNumberFormat="1" applyFont="1" applyFill="1" applyBorder="1" applyAlignment="1">
      <alignment horizontal="right" vertical="center" wrapText="1"/>
    </xf>
    <xf numFmtId="165" fontId="0" fillId="0" borderId="0" xfId="43" applyNumberFormat="1" applyFont="1"/>
    <xf numFmtId="167" fontId="0" fillId="0" borderId="0" xfId="0" applyNumberFormat="1"/>
    <xf numFmtId="4" fontId="0" fillId="47" borderId="0" xfId="0" applyNumberFormat="1" applyFill="1"/>
    <xf numFmtId="165" fontId="0" fillId="0" borderId="0" xfId="0" applyNumberFormat="1"/>
    <xf numFmtId="165" fontId="0" fillId="48" borderId="11" xfId="0" applyNumberFormat="1" applyFill="1" applyBorder="1"/>
    <xf numFmtId="0" fontId="0" fillId="48" borderId="12" xfId="0" applyFill="1" applyBorder="1" applyAlignment="1">
      <alignment horizontal="center" vertical="center" wrapText="1"/>
    </xf>
    <xf numFmtId="0" fontId="0" fillId="48" borderId="0" xfId="0" applyFill="1"/>
    <xf numFmtId="4" fontId="0" fillId="48" borderId="0" xfId="0" applyNumberFormat="1" applyFill="1"/>
    <xf numFmtId="0" fontId="0" fillId="48" borderId="11" xfId="0" applyFill="1" applyBorder="1"/>
    <xf numFmtId="168" fontId="0" fillId="0" borderId="0" xfId="0" applyNumberFormat="1"/>
    <xf numFmtId="168" fontId="14" fillId="34" borderId="0" xfId="0" applyNumberFormat="1" applyFont="1" applyFill="1"/>
    <xf numFmtId="9" fontId="0" fillId="0" borderId="0" xfId="45" applyFont="1"/>
    <xf numFmtId="168" fontId="29" fillId="0" borderId="0" xfId="0" applyNumberFormat="1" applyFont="1"/>
    <xf numFmtId="0" fontId="29" fillId="0" borderId="0" xfId="0" applyFont="1"/>
    <xf numFmtId="0" fontId="0" fillId="49" borderId="0" xfId="0" applyFill="1"/>
    <xf numFmtId="166" fontId="28" fillId="0" borderId="11" xfId="44" applyNumberFormat="1" applyBorder="1"/>
    <xf numFmtId="0" fontId="28" fillId="0" borderId="11" xfId="44" applyBorder="1"/>
    <xf numFmtId="2" fontId="28" fillId="0" borderId="11" xfId="44" applyNumberFormat="1" applyBorder="1"/>
    <xf numFmtId="2" fontId="28" fillId="47" borderId="11" xfId="44" applyNumberFormat="1" applyFill="1" applyBorder="1"/>
    <xf numFmtId="0" fontId="28" fillId="33" borderId="11" xfId="44" applyFill="1" applyBorder="1"/>
    <xf numFmtId="0" fontId="28" fillId="46" borderId="11" xfId="44" applyFill="1" applyBorder="1"/>
    <xf numFmtId="0" fontId="14" fillId="33" borderId="11" xfId="44" applyFont="1" applyFill="1" applyBorder="1"/>
    <xf numFmtId="4" fontId="0" fillId="0" borderId="11" xfId="0" applyNumberFormat="1" applyBorder="1"/>
    <xf numFmtId="164" fontId="0" fillId="48" borderId="11" xfId="0" applyNumberFormat="1" applyFill="1" applyBorder="1"/>
    <xf numFmtId="10" fontId="28" fillId="0" borderId="11" xfId="44" applyNumberFormat="1" applyBorder="1"/>
    <xf numFmtId="2" fontId="28" fillId="48" borderId="11" xfId="44" applyNumberFormat="1" applyFill="1" applyBorder="1"/>
    <xf numFmtId="169" fontId="0" fillId="0" borderId="0" xfId="0" applyNumberFormat="1"/>
    <xf numFmtId="165" fontId="26" fillId="41" borderId="0" xfId="0" applyNumberFormat="1" applyFont="1" applyFill="1"/>
    <xf numFmtId="165" fontId="21" fillId="36" borderId="0" xfId="0" applyNumberFormat="1" applyFont="1" applyFill="1"/>
    <xf numFmtId="165" fontId="22" fillId="36" borderId="0" xfId="42" applyNumberFormat="1" applyFill="1"/>
    <xf numFmtId="165" fontId="20" fillId="36" borderId="0" xfId="0" applyNumberFormat="1" applyFont="1" applyFill="1"/>
    <xf numFmtId="165" fontId="20" fillId="0" borderId="0" xfId="0" applyNumberFormat="1" applyFont="1"/>
    <xf numFmtId="0" fontId="0" fillId="48" borderId="16" xfId="0" applyFill="1" applyBorder="1"/>
    <xf numFmtId="165" fontId="0" fillId="0" borderId="16" xfId="0" applyNumberFormat="1" applyBorder="1"/>
    <xf numFmtId="0" fontId="0" fillId="48" borderId="10" xfId="0" applyFill="1" applyBorder="1"/>
    <xf numFmtId="165" fontId="0" fillId="48" borderId="10" xfId="0" applyNumberFormat="1" applyFill="1" applyBorder="1"/>
    <xf numFmtId="0" fontId="0" fillId="48" borderId="19" xfId="0" applyFill="1" applyBorder="1"/>
    <xf numFmtId="14" fontId="0" fillId="0" borderId="15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31" fillId="39" borderId="13" xfId="0" applyFont="1" applyFill="1" applyBorder="1" applyAlignment="1">
      <alignment horizontal="center" vertical="center"/>
    </xf>
    <xf numFmtId="0" fontId="31" fillId="39" borderId="12" xfId="0" applyFont="1" applyFill="1" applyBorder="1" applyAlignment="1">
      <alignment horizontal="center" vertical="center" wrapText="1"/>
    </xf>
    <xf numFmtId="165" fontId="31" fillId="39" borderId="12" xfId="0" applyNumberFormat="1" applyFont="1" applyFill="1" applyBorder="1" applyAlignment="1">
      <alignment horizontal="center" vertical="center" wrapText="1"/>
    </xf>
    <xf numFmtId="164" fontId="31" fillId="39" borderId="17" xfId="43" applyFont="1" applyFill="1" applyBorder="1" applyAlignment="1">
      <alignment horizontal="center" vertical="center" wrapText="1"/>
    </xf>
    <xf numFmtId="15" fontId="0" fillId="0" borderId="13" xfId="0" applyNumberFormat="1" applyBorder="1" applyAlignment="1">
      <alignment horizontal="right" vertical="center"/>
    </xf>
    <xf numFmtId="15" fontId="0" fillId="0" borderId="15" xfId="0" applyNumberFormat="1" applyBorder="1"/>
    <xf numFmtId="164" fontId="16" fillId="48" borderId="16" xfId="43" applyFont="1" applyFill="1" applyBorder="1" applyAlignment="1">
      <alignment horizontal="center"/>
    </xf>
    <xf numFmtId="164" fontId="0" fillId="48" borderId="16" xfId="43" applyFont="1" applyFill="1" applyBorder="1"/>
    <xf numFmtId="0" fontId="16" fillId="48" borderId="16" xfId="0" applyFont="1" applyFill="1" applyBorder="1"/>
    <xf numFmtId="15" fontId="0" fillId="0" borderId="18" xfId="0" applyNumberFormat="1" applyBorder="1"/>
    <xf numFmtId="165" fontId="0" fillId="0" borderId="10" xfId="43" applyNumberFormat="1" applyFont="1" applyBorder="1"/>
    <xf numFmtId="15" fontId="0" fillId="0" borderId="10" xfId="0" applyNumberFormat="1" applyBorder="1"/>
    <xf numFmtId="0" fontId="16" fillId="48" borderId="19" xfId="0" applyFont="1" applyFill="1" applyBorder="1"/>
    <xf numFmtId="0" fontId="31" fillId="39" borderId="20" xfId="0" applyFont="1" applyFill="1" applyBorder="1" applyAlignment="1">
      <alignment horizontal="center" vertical="center" wrapText="1"/>
    </xf>
    <xf numFmtId="164" fontId="32" fillId="40" borderId="11" xfId="43" applyFont="1" applyFill="1" applyBorder="1" applyAlignment="1">
      <alignment horizontal="center"/>
    </xf>
    <xf numFmtId="0" fontId="31" fillId="42" borderId="12" xfId="0" applyFont="1" applyFill="1" applyBorder="1" applyAlignment="1">
      <alignment horizontal="center" vertical="center"/>
    </xf>
    <xf numFmtId="164" fontId="32" fillId="43" borderId="16" xfId="43" applyFont="1" applyFill="1" applyBorder="1" applyAlignment="1">
      <alignment horizontal="center"/>
    </xf>
    <xf numFmtId="0" fontId="31" fillId="39" borderId="14" xfId="0" applyFont="1" applyFill="1" applyBorder="1" applyAlignment="1">
      <alignment horizontal="center" vertical="center" wrapText="1"/>
    </xf>
    <xf numFmtId="0" fontId="31" fillId="42" borderId="20" xfId="0" applyFont="1" applyFill="1" applyBorder="1" applyAlignment="1">
      <alignment horizontal="center" vertical="center" wrapText="1"/>
    </xf>
    <xf numFmtId="164" fontId="31" fillId="39" borderId="12" xfId="43" applyFont="1" applyFill="1" applyBorder="1" applyAlignment="1">
      <alignment horizontal="center" wrapText="1"/>
    </xf>
    <xf numFmtId="164" fontId="31" fillId="42" borderId="17" xfId="43" applyFont="1" applyFill="1" applyBorder="1" applyAlignment="1">
      <alignment horizontal="center" wrapText="1"/>
    </xf>
    <xf numFmtId="165" fontId="0" fillId="0" borderId="16" xfId="43" applyNumberFormat="1" applyFont="1" applyBorder="1"/>
    <xf numFmtId="0" fontId="0" fillId="0" borderId="21" xfId="0" applyFont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A36155DE-A922-466D-B07F-060060C676F1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numFmt numFmtId="168" formatCode="[$-F800]dddd\,\ mmmm\ dd\,\ yyyy"/>
    </dxf>
    <dxf>
      <numFmt numFmtId="14" formatCode="0.00%"/>
    </dxf>
    <dxf>
      <numFmt numFmtId="170" formatCode="yyyy/mm/dd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4" formatCode="#,##0.00"/>
    </dxf>
    <dxf>
      <numFmt numFmtId="4" formatCode="#,##0.00"/>
    </dxf>
    <dxf>
      <numFmt numFmtId="4" formatCode="#,##0.00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4" formatCode="#,##0.00"/>
    </dxf>
    <dxf>
      <numFmt numFmtId="4" formatCode="#,##0.00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167" formatCode="[$-1009]d/mmm/yy;@"/>
    </dxf>
    <dxf>
      <numFmt numFmtId="14" formatCode="0.00%"/>
    </dxf>
    <dxf>
      <numFmt numFmtId="170" formatCode="yyyy/mm/dd"/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yyyy/mm/d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249977111117893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cotia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1" formatCode="dd/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.00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1" formatCode="dd/m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BFA6C31-2A66-417F-A269-DF0DF01E8F34}" name="Table13" displayName="Table13" ref="B17:L91" totalsRowShown="0" headerRowDxfId="53" tableBorderDxfId="52">
  <autoFilter ref="B17:L91" xr:uid="{6BFA6C31-2A66-417F-A269-DF0DF01E8F34}"/>
  <tableColumns count="11">
    <tableColumn id="1" xr3:uid="{CE967BF8-13E2-4061-B6E7-FAD3E57AD1C8}" name="Week" dataDxfId="51"/>
    <tableColumn id="2" xr3:uid="{AA62B249-BAD4-430C-88A9-A6F500183C37}" name="FY21 InteracEtransfer (Linkedin)" dataDxfId="50"/>
    <tableColumn id="3" xr3:uid="{ED66A1B9-A5BD-4DD1-8BF3-B7A574391882}" name="FY21 InteracEtransfer (Twitter)" dataDxfId="49"/>
    <tableColumn id="4" xr3:uid="{2B7F24EB-478A-42F6-9CEA-00CD98662AF6}" name="FY21 InteracEtransfer 2.0 (Linkedin)" dataDxfId="48"/>
    <tableColumn id="5" xr3:uid="{17523AFD-7697-403A-A143-12767CFD23EF}" name="FY21 InteracEtransfer 2.0 (Twitter)" dataDxfId="47"/>
    <tableColumn id="6" xr3:uid="{821F3806-0AD2-4A04-89B6-19F314F0EBAA}" name="FY21 BRS (Business resilience Series)" dataDxfId="46"/>
    <tableColumn id="7" xr3:uid="{2C7BEF88-6F18-4A21-828C-1BCA8CEAC292}" name="FY21/22 GBB BRS IMT launch" dataDxfId="45"/>
    <tableColumn id="8" xr3:uid="{74D47AA8-7F6B-4CCF-B6C6-AF60B3B1C277}" name="FY22 BRS (ag dairy + yield more financing)" dataDxfId="44"/>
    <tableColumn id="9" xr3:uid="{8E3CE11F-2A89-4731-8BAF-BFCF6B4F977A}" name="Spend | GBB Knowledge Centre" dataDxfId="43" dataCellStyle="Currency">
      <calculatedColumnFormula>SUM(C18:I18)</calculatedColumnFormula>
    </tableColumn>
    <tableColumn id="10" xr3:uid="{EEE45781-128F-42A1-BB87-66197C6F8C84}" name="Week2" dataDxfId="42"/>
    <tableColumn id="11" xr3:uid="{496A4DE2-88EA-4BD6-8955-74AAAD17EDD2}" name="Spend Roynat Knowledge Centre" dataDxfId="41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Q150" totalsRowShown="0" headerRowDxfId="0">
  <autoFilter ref="A6:Q150" xr:uid="{00000000-0009-0000-0100-000001000000}"/>
  <tableColumns count="17">
    <tableColumn id="1" xr3:uid="{00000000-0010-0000-0000-000001000000}" name="Month of "/>
    <tableColumn id="2" xr3:uid="{00000000-0010-0000-0000-000002000000}" name="Start Date (in UTC)"/>
    <tableColumn id="3" xr3:uid="{00000000-0010-0000-0000-000003000000}" name="Account Name"/>
    <tableColumn id="4" xr3:uid="{00000000-0010-0000-0000-000004000000}" name="Campaign Group Name"/>
    <tableColumn id="5" xr3:uid="{00000000-0010-0000-0000-000005000000}" name="Campaign Group ID"/>
    <tableColumn id="6" xr3:uid="{00000000-0010-0000-0000-000006000000}" name="Campaign Name"/>
    <tableColumn id="7" xr3:uid="{00000000-0010-0000-0000-000007000000}" name="Campaign ID"/>
    <tableColumn id="8" xr3:uid="{00000000-0010-0000-0000-000008000000}" name="Campaign Type"/>
    <tableColumn id="9" xr3:uid="{00000000-0010-0000-0000-000009000000}" name="Total Spent"/>
    <tableColumn id="10" xr3:uid="{00000000-0010-0000-0000-00000A000000}" name="Daily Budget"/>
    <tableColumn id="11" xr3:uid="{00000000-0010-0000-0000-00000B000000}" name="Average Daily Spend"/>
    <tableColumn id="12" xr3:uid="{00000000-0010-0000-0000-00000C000000}" name="Impressions"/>
    <tableColumn id="13" xr3:uid="{00000000-0010-0000-0000-00000D000000}" name="Clicks"/>
    <tableColumn id="14" xr3:uid="{00000000-0010-0000-0000-00000E000000}" name="Click Through Rate"/>
    <tableColumn id="15" xr3:uid="{00000000-0010-0000-0000-00000F000000}" name="Average CPM"/>
    <tableColumn id="16" xr3:uid="{00000000-0010-0000-0000-000010000000}" name="Average CPC"/>
    <tableColumn id="17" xr3:uid="{00000000-0010-0000-0000-000011000000}" name="Engagement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C7E268-0149-4327-9473-F3EC9E171B05}" name="Table5" displayName="Table5" ref="B16:J401" totalsRowShown="0" headerRowDxfId="40" dataDxfId="38" headerRowBorderDxfId="39" tableBorderDxfId="37" totalsRowBorderDxfId="36">
  <autoFilter ref="B16:J401" xr:uid="{E8C7E268-0149-4327-9473-F3EC9E171B05}"/>
  <tableColumns count="9">
    <tableColumn id="1" xr3:uid="{2DED47F3-6EFA-41F0-B7AB-23E2366BA190}" name="Day" dataDxfId="35"/>
    <tableColumn id="2" xr3:uid="{753DECF8-5B0D-453D-85AE-A956F05BEB0F}" name="FY21 InteracEtransfer (Linkedin)" dataDxfId="34"/>
    <tableColumn id="3" xr3:uid="{5CF290B8-7161-449A-AD82-5AE728AFBE6D}" name="FY21 InteracEtransfer (Twitter)" dataDxfId="33"/>
    <tableColumn id="4" xr3:uid="{FDDF1347-4704-4745-BB18-91AB79935D34}" name="FY21 InteracEtransfer 2.0 (Linkedin)" dataDxfId="32"/>
    <tableColumn id="5" xr3:uid="{E03633D0-6C0A-498B-BCEC-2A57080596B6}" name="FY21 InteracEtransfer 2.0 (Twitter)" dataDxfId="31"/>
    <tableColumn id="6" xr3:uid="{4B0381D2-EC34-4A3C-AC6E-36C4369DBD80}" name="FY21 BRS (Business resilience Series)" dataDxfId="30"/>
    <tableColumn id="7" xr3:uid="{B9F4CA35-E2AB-4948-8FDA-ECDA172ACF05}" name="FY21/22 GBB BRS IMT launch" dataDxfId="29"/>
    <tableColumn id="8" xr3:uid="{62F52231-E0CB-4301-B342-456FEBA85ED9}" name="FY22 BRS (ag dairy + yield more financing)" dataDxfId="28"/>
    <tableColumn id="9" xr3:uid="{42BAE053-70D2-4F90-938C-352F1A8E8417}" name="Spend Roynat Knowledge Centre" dataDxfId="2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49D542-7C69-4AA0-8476-8C1C68EB0387}" name="Table7" displayName="Table7" ref="A6:U96" totalsRowShown="0">
  <autoFilter ref="A6:U96" xr:uid="{A949D542-7C69-4AA0-8476-8C1C68EB0387}"/>
  <sortState xmlns:xlrd2="http://schemas.microsoft.com/office/spreadsheetml/2017/richdata2" ref="A7:U96">
    <sortCondition ref="A6:A96"/>
  </sortState>
  <tableColumns count="21">
    <tableColumn id="1" xr3:uid="{884C2886-4FF4-43D2-85C0-974401D32E1A}" name="Start Date (in UTC)" dataDxfId="26"/>
    <tableColumn id="2" xr3:uid="{76A21C7B-9DE0-4C33-A7F2-6D119C9B0ECB}" name="Account Name"/>
    <tableColumn id="3" xr3:uid="{4AD79F26-4DAA-45C7-A001-D872D76BD322}" name="Campaign Group Name"/>
    <tableColumn id="4" xr3:uid="{707A620B-A2D5-43AF-A8E5-10EA5F52F646}" name="Campaign Group ID"/>
    <tableColumn id="5" xr3:uid="{0C55EB8E-BF51-4708-AF62-FD5916B0ED1A}" name="Campaign Name"/>
    <tableColumn id="6" xr3:uid="{1F8D5D81-CB2D-4F14-89EB-846311B4205A}" name="Campaign ID"/>
    <tableColumn id="7" xr3:uid="{0BCFB8C0-514E-40BF-838E-01B91AEB627B}" name="Campaign Type"/>
    <tableColumn id="8" xr3:uid="{59DE5707-A837-4B4C-B51F-958699A4E8E6}" name="Campaign Status"/>
    <tableColumn id="9" xr3:uid="{9CAFC2E7-D928-4908-A60E-CC94E4F66E8F}" name="TOTAL SPEND"/>
    <tableColumn id="10" xr3:uid="{0856FF3C-6CE4-4380-8668-A88BA5ED7E5D}" name="Total Spend Advice Content"/>
    <tableColumn id="11" xr3:uid="{168A20D6-CD6A-4B9D-95AB-2FA80ACD13F8}" name="Column1"/>
    <tableColumn id="12" xr3:uid="{297910D4-25EA-420F-92DF-7A80EF4AEB8D}" name="Impressions"/>
    <tableColumn id="13" xr3:uid="{B3364CF5-F8A1-48A3-A022-FDD8261EFE64}" name="Clicks"/>
    <tableColumn id="14" xr3:uid="{3D4A3C19-C635-425D-BFFE-68F17F649E0A}" name="Click Through Rate" dataDxfId="25"/>
    <tableColumn id="15" xr3:uid="{23B675E7-7D42-4D6E-A815-68F76D5D1789}" name="Average CPM"/>
    <tableColumn id="16" xr3:uid="{5DD36D08-750D-464E-850B-533691D0CE2D}" name="Average CPC"/>
    <tableColumn id="17" xr3:uid="{F8903742-ABAE-44BA-BBFE-7BBD60DF7EEA}" name="Conversions"/>
    <tableColumn id="18" xr3:uid="{57B5585E-AE0E-456A-A348-B525E70ACD5A}" name="Cost per Conversion"/>
    <tableColumn id="19" xr3:uid="{993529DC-75D4-4CAD-9F49-891FD992C843}" name="Leads"/>
    <tableColumn id="20" xr3:uid="{1D2C3958-7803-4000-A4D4-E7CC92F3763F}" name="Cost per Lead"/>
    <tableColumn id="21" xr3:uid="{1AF53FC5-652C-457F-83ED-B7E4459F0C74}" name="Event Registra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DB6700-753A-481F-8717-E4F678EC402F}" name="Table2" displayName="Table2" ref="A6:P125" totalsRowShown="0">
  <autoFilter ref="A6:P125" xr:uid="{82DB6700-753A-481F-8717-E4F678EC402F}"/>
  <sortState xmlns:xlrd2="http://schemas.microsoft.com/office/spreadsheetml/2017/richdata2" ref="A7:P125">
    <sortCondition ref="A7:A125" customList="Jan,Feb,Mar,Apr,May,Jun,Jul,Aug,Sep,Oct,Nov,Dec"/>
  </sortState>
  <tableColumns count="16">
    <tableColumn id="1" xr3:uid="{90371FEE-6E94-45EA-87AF-7F9D6128E9A6}" name="Start Date (in UTC)"/>
    <tableColumn id="2" xr3:uid="{8A42F2E1-F18A-4366-AC10-B9E6CEDCB6F3}" name="Account Name"/>
    <tableColumn id="3" xr3:uid="{19E71192-9A8A-4022-846C-CCBE50A1F6CE}" name="Campaign Group Name"/>
    <tableColumn id="4" xr3:uid="{89F335A8-407A-46C6-923F-DF198041C565}" name="Campaign Group ID"/>
    <tableColumn id="5" xr3:uid="{2BCA25DD-EF64-4F89-9F1E-C025A29BBC12}" name="Campaign Name"/>
    <tableColumn id="6" xr3:uid="{78D8912C-1B4B-4BF4-A906-07BDE7B0875B}" name="Campaign ID"/>
    <tableColumn id="7" xr3:uid="{F558A515-E669-4B81-AA1A-D72A77D57767}" name="Campaign Type"/>
    <tableColumn id="8" xr3:uid="{3E1A4FBB-C61E-4BBC-81D1-3AF7963C03A8}" name="Total Spent"/>
    <tableColumn id="9" xr3:uid="{79A91741-DE15-4CCC-96AB-1FBE96042F14}" name="Daily Budget"/>
    <tableColumn id="10" xr3:uid="{5D02B7B3-2FE7-4E40-A76F-CA2A06DE8CBA}" name="Average Daily Spend"/>
    <tableColumn id="11" xr3:uid="{A47997CE-2BCE-4994-9075-6408680018BF}" name="Impressions"/>
    <tableColumn id="12" xr3:uid="{F710BB28-ED20-475A-A6E2-171BC437D426}" name="Clicks"/>
    <tableColumn id="13" xr3:uid="{C501A6F4-02E1-4CA6-8A9F-A6119710139A}" name="Click Through Rate"/>
    <tableColumn id="14" xr3:uid="{3B31B4C9-ADA4-4F74-B19F-17545E3B2380}" name="Average CPM"/>
    <tableColumn id="15" xr3:uid="{82A08FF4-33B3-4127-BB0D-1648156B231D}" name="Average CPC"/>
    <tableColumn id="16" xr3:uid="{48A948D9-6D44-40AF-9573-6E2C7CE92D07}" name="Engagement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D31DE6-B13B-4788-A704-B0796BFB7BD0}" name="Table4" displayName="Table4" ref="A6:BT103" totalsRowShown="0">
  <autoFilter ref="A6:BT103" xr:uid="{76D31DE6-B13B-4788-A704-B0796BFB7BD0}">
    <filterColumn colId="0">
      <filters>
        <filter val="10/1/2021"/>
        <filter val="10/10/2021"/>
        <filter val="10/11/2021"/>
        <filter val="10/12/2021"/>
        <filter val="10/13/2021"/>
        <filter val="10/14/2021"/>
        <filter val="10/17/2021"/>
        <filter val="10/19/2021"/>
        <filter val="10/2/2021"/>
        <filter val="10/20/2021"/>
        <filter val="10/21/2021"/>
        <filter val="10/22/2021"/>
        <filter val="10/23/2021"/>
        <filter val="10/24/2021"/>
        <filter val="10/26/2021"/>
        <filter val="10/28/2021"/>
        <filter val="10/3/2021"/>
        <filter val="10/4/2021"/>
        <filter val="10/5/2021"/>
        <filter val="10/6/2021"/>
        <filter val="10/7/2021"/>
        <filter val="10/8/2021"/>
        <filter val="10/9/2021"/>
      </filters>
    </filterColumn>
  </autoFilter>
  <tableColumns count="72">
    <tableColumn id="1" xr3:uid="{15858709-CDCB-487D-AC4E-C02B27505A30}" name="Start Date (in UTC)" dataDxfId="24"/>
    <tableColumn id="2" xr3:uid="{33FAD86A-96DE-4EA1-B72D-2E05176A8C23}" name="Account Name"/>
    <tableColumn id="3" xr3:uid="{3C5B0E2E-6F33-4456-B438-79F5E880DBC5}" name="Currency"/>
    <tableColumn id="4" xr3:uid="{94462E3F-353E-4F71-8A1F-524F56939D1E}" name="Salesforce Opportunity ID"/>
    <tableColumn id="5" xr3:uid="{4359A571-EA7F-4288-86B1-99C28F72F43D}" name="Salesforce Opportunity Line Item ID"/>
    <tableColumn id="6" xr3:uid="{8EBD1547-76B8-4425-BA32-B456A68DAA4E}" name="Account Total Budget" dataDxfId="23"/>
    <tableColumn id="7" xr3:uid="{3E6B53D7-970E-404F-8EC6-6B16D940AB8F}" name="Account Total Budget End Date (in UTC)"/>
    <tableColumn id="8" xr3:uid="{85306300-EEFC-4A7D-99AF-474F1B2067C5}" name="Campaign Group ID"/>
    <tableColumn id="9" xr3:uid="{9A90D569-FCCA-425A-A64C-97038781C003}" name="Campaign Group Name"/>
    <tableColumn id="10" xr3:uid="{E57F7827-7383-4708-802F-41325011B6D1}" name="Campaign Group Status"/>
    <tableColumn id="11" xr3:uid="{800813D7-5FEA-4FAF-A32A-77A3110BEDED}" name="Campaign Group Start Date"/>
    <tableColumn id="12" xr3:uid="{679739C7-ABBF-4AAD-A9B5-3D7858E677F6}" name="Campaign Group End Date"/>
    <tableColumn id="13" xr3:uid="{D676A556-AEA7-49A6-9F19-65325AFC9AB1}" name="Campaign Group Total Budget" dataDxfId="22"/>
    <tableColumn id="14" xr3:uid="{5369F606-4E68-426C-AA5D-D190142BC84C}" name="Order ID"/>
    <tableColumn id="15" xr3:uid="{7B21A2FB-82A3-4B8D-8994-4B843C82EADB}" name="Line ID"/>
    <tableColumn id="16" xr3:uid="{63F4068A-4723-4E83-B282-A56348889339}" name="Campaign ID"/>
    <tableColumn id="17" xr3:uid="{EC030BF8-5C09-4F32-B30D-609022B695F6}" name="Campaign Name"/>
    <tableColumn id="18" xr3:uid="{FEA3DE1F-DBA4-41BB-8626-7F176B8BD02C}" name="Campaign Objective"/>
    <tableColumn id="19" xr3:uid="{91AF4067-04AD-45A8-B225-8E09DE09533B}" name="Campaign Type"/>
    <tableColumn id="20" xr3:uid="{7A832C98-F0AD-497C-9148-535497F6FB4B}" name="Campaign Status"/>
    <tableColumn id="21" xr3:uid="{948BC481-E900-47BB-82EB-A5FFFB23166D}" name="Cost Type"/>
    <tableColumn id="22" xr3:uid="{5F51BDFE-BCF7-41BB-A8E2-B26396280D79}" name="Total Budget" dataDxfId="21"/>
    <tableColumn id="23" xr3:uid="{2FE3DBAE-307C-4F87-A0EB-BD3700D60A5F}" name="Campaign Start Date"/>
    <tableColumn id="24" xr3:uid="{DBE0D48B-30DD-4F29-BE36-9CFE996ECFFA}" name="Campaign End Date"/>
    <tableColumn id="25" xr3:uid="{C1A198D3-3744-40D7-B8C7-56FD1678D386}" name="Total Spent"/>
    <tableColumn id="26" xr3:uid="{D568E4C1-6528-4D99-AF0B-780DF0D6D5FF}" name="Weekly Spend SUM"/>
    <tableColumn id="27" xr3:uid="{B504C307-E16C-477C-A247-FE4700671BCA}" name="Impressions"/>
    <tableColumn id="28" xr3:uid="{3974E1CF-39BE-4C42-A17F-FDD9C1AA4D4C}" name="Clicks"/>
    <tableColumn id="29" xr3:uid="{A0165752-8C04-423E-896D-056DF2468B4E}" name="Click Through Rate" dataDxfId="20"/>
    <tableColumn id="30" xr3:uid="{1D6F647B-2F35-4070-BA56-9DCC01303370}" name="Average CPM"/>
    <tableColumn id="31" xr3:uid="{DDD498DB-5F39-4E93-B06D-C7D2AF460367}" name="Average CPC"/>
    <tableColumn id="32" xr3:uid="{D0FD7E13-EADC-49BA-9057-7DEE0D48616E}" name="Reactions"/>
    <tableColumn id="33" xr3:uid="{8FED7757-69D9-43DE-8576-2C5624BA3C59}" name="Comments"/>
    <tableColumn id="34" xr3:uid="{9B67F4B7-40B9-4B1D-BCE5-0BDAA5D68C5F}" name="Shares"/>
    <tableColumn id="35" xr3:uid="{A9667414-CD6C-47A2-9F3A-7F8D9837BD79}" name="Follows"/>
    <tableColumn id="36" xr3:uid="{3F23D340-A500-4C26-885B-8A1E2F12EDD7}" name="Other Clicks"/>
    <tableColumn id="37" xr3:uid="{6E0940ED-0024-4DC9-AED5-E23DC8390F33}" name="Total Social Actions"/>
    <tableColumn id="38" xr3:uid="{9F57F2EC-106C-4F59-8457-55D01FCDA62C}" name="Total Engagements"/>
    <tableColumn id="39" xr3:uid="{FA32B7E6-7159-49E6-AA06-970C8CB0D0BA}" name="Engagement Rate" dataDxfId="19"/>
    <tableColumn id="40" xr3:uid="{9CCC7C06-CFC4-4BA8-BE21-C4E04DE44C3B}" name="Viral Impressions"/>
    <tableColumn id="41" xr3:uid="{7713884C-9C51-4D7B-877A-EB4ED6581356}" name="Viral Clicks"/>
    <tableColumn id="42" xr3:uid="{DF579F56-23F9-47F3-825A-A2CF97B6F165}" name="Viral Reactions"/>
    <tableColumn id="43" xr3:uid="{76EFB28D-8A60-43F0-AADB-573F7CCEA61E}" name="Viral Comments"/>
    <tableColumn id="44" xr3:uid="{50B0139E-9795-4399-82AA-0999B36FD10A}" name="Viral Shares"/>
    <tableColumn id="45" xr3:uid="{CC371ECD-1A82-4534-BB13-FB81E2E55841}" name="Viral Follows"/>
    <tableColumn id="46" xr3:uid="{6ECFCEF2-33BF-4D1A-9244-62BF1E0BD7DD}" name="Viral Other Clicks"/>
    <tableColumn id="47" xr3:uid="{D0D4197C-BBB2-42B5-877F-D4178496CCF9}" name="Conversions"/>
    <tableColumn id="48" xr3:uid="{ECE08AA8-005A-442D-AD9F-81BAD0426BB6}" name="Post-Click Conversions"/>
    <tableColumn id="49" xr3:uid="{E4393C38-7020-44BE-B1EE-791E757BD2F4}" name="View-Through Conversions"/>
    <tableColumn id="50" xr3:uid="{C1F1EFE7-CA05-4EA4-BE71-C38737E8FE3E}" name="Conversion Rate" dataDxfId="18"/>
    <tableColumn id="51" xr3:uid="{5BB22EB2-4D37-4343-9461-68CB02E5FDDB}" name="Cost per Conversion"/>
    <tableColumn id="52" xr3:uid="{4D9EDAAA-1BEB-4B05-8341-C72682EF97FC}" name="Total Conversion Value"/>
    <tableColumn id="53" xr3:uid="{F7839B2B-FE7F-44FB-904D-E08EC03856EB}" name="Return on Ad Spend"/>
    <tableColumn id="54" xr3:uid="{59269A64-ED0A-4A8F-9274-454EFE7834AB}" name="Viral Conversions"/>
    <tableColumn id="55" xr3:uid="{A7CD1666-0B4F-4D6B-AF98-22D10373E4DE}" name="Viral Post-Click Conversions"/>
    <tableColumn id="56" xr3:uid="{A6723D8D-95DA-4899-9D73-14B85B832728}" name="Viral View-Through Conversions"/>
    <tableColumn id="57" xr3:uid="{56A9FD15-3A9A-4F10-B732-33E52CD649E1}" name="Leads"/>
    <tableColumn id="58" xr3:uid="{AB8B6CAA-3ECC-46D5-BC97-EC720B04A20C}" name="Lead Forms Opened"/>
    <tableColumn id="59" xr3:uid="{EF110BE8-740B-4203-A0C7-5F60CDA28958}" name="Lead Form Completion Rate" dataDxfId="17"/>
    <tableColumn id="60" xr3:uid="{10722F73-6164-4B45-B331-60E2D7C5F91B}" name="Cost per Lead"/>
    <tableColumn id="61" xr3:uid="{9E007922-7E12-4FEA-8822-E1A2D949853E}" name="Reach"/>
    <tableColumn id="62" xr3:uid="{DEEEFEF5-5EEB-414D-8515-BDBDCB8E72A7}" name="Average Frequency"/>
    <tableColumn id="63" xr3:uid="{75548769-F63F-4FF4-9669-60B0E37BB786}" name="Cost per 1,000 People Reached"/>
    <tableColumn id="64" xr3:uid="{E846E6AB-A43A-47A5-9838-54C20647573B}" name="Event Registrations"/>
    <tableColumn id="65" xr3:uid="{DDCBAF23-F466-47AF-845D-CC71196611CB}" name="Click Event Registrations"/>
    <tableColumn id="66" xr3:uid="{79694CBE-385A-48BA-A93A-7621DEF3DD0E}" name="View Event Registrations"/>
    <tableColumn id="67" xr3:uid="{48D823A3-DE6D-4C55-9F05-AACEB2E28366}" name="Viral Event Registrations"/>
    <tableColumn id="68" xr3:uid="{C426AFCB-6635-4852-AEF9-6B81A3FDD85C}" name="Viral Click Event Registrations"/>
    <tableColumn id="69" xr3:uid="{6AAB5E59-88D6-490F-9561-BA3B5DF54360}" name="Viral View Event Registrations"/>
    <tableColumn id="70" xr3:uid="{CACE1ECA-1ACC-4A1A-9604-1AA2F679D9BE}" name="Average Daily Spend"/>
    <tableColumn id="71" xr3:uid="{818BC909-595F-442D-9B84-5E767FA5A039}" name="Clicks to Landing Page"/>
    <tableColumn id="72" xr3:uid="{1427C097-C2A6-4CF1-B37A-08F8C1D7D41F}" name="Clicks to LinkedIn Page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77957E-A4C8-4469-96FE-6D38E5953466}" name="Table10" displayName="Table10" ref="A6:BN93" totalsRowShown="0">
  <autoFilter ref="A6:BN93" xr:uid="{8277957E-A4C8-4469-96FE-6D38E5953466}"/>
  <tableColumns count="66">
    <tableColumn id="1" xr3:uid="{987D56F2-CD51-4CE8-B4C5-D42386D1912D}" name="Start Date (in UTC)"/>
    <tableColumn id="2" xr3:uid="{C718CDE1-35B3-430B-9914-696CE090654F}" name="Account Name"/>
    <tableColumn id="3" xr3:uid="{68AA54D1-76F0-45D2-A407-FFB5071BE6CE}" name="Currency"/>
    <tableColumn id="4" xr3:uid="{5ED30C73-03F2-475A-8B19-430307C57B93}" name="Campaign Group ID"/>
    <tableColumn id="5" xr3:uid="{50AECE4B-C327-42F9-93C7-63CF2F920C5F}" name="Campaign Group Name"/>
    <tableColumn id="6" xr3:uid="{9EB2AAE9-8E2B-4EAA-83FA-6387344F2934}" name="Campaign Group Status"/>
    <tableColumn id="7" xr3:uid="{9BF174BC-5F2E-4CC9-83E7-B8EC3C062E9C}" name="Campaign Group Start Date"/>
    <tableColumn id="8" xr3:uid="{050FC904-AB41-4F33-AC16-D5E62D02814A}" name="Campaign Group End Date"/>
    <tableColumn id="9" xr3:uid="{4E982A48-74BD-4076-9DE9-2F67A2A7E231}" name="Campaign Group Total Budget" dataDxfId="16"/>
    <tableColumn id="10" xr3:uid="{F3CCEE13-6D54-4BCA-9149-E046026B5FEF}" name="Campaign ID"/>
    <tableColumn id="11" xr3:uid="{3812C7D6-D3F0-4A2D-8B28-EDCD9C6B2B40}" name="Campaign Name"/>
    <tableColumn id="12" xr3:uid="{36455AE6-0B59-4382-9F33-BF5AEEBB3EBD}" name="Campaign Objective"/>
    <tableColumn id="13" xr3:uid="{C4F08722-5709-4819-B1A8-A31197F5632C}" name="Campaign Type"/>
    <tableColumn id="14" xr3:uid="{B669CBDC-3475-440E-B825-7EA9F0C31F8E}" name="Campaign Status"/>
    <tableColumn id="15" xr3:uid="{7A5AF341-736A-4DAA-AFE6-0E733192704E}" name="Cost Type"/>
    <tableColumn id="16" xr3:uid="{C5A18B28-3711-4E33-8DEA-239196C544E6}" name="Daily Budget"/>
    <tableColumn id="17" xr3:uid="{DB01E819-1EB2-43DA-BE0C-0025B951BFC9}" name="Total Budget" dataDxfId="15"/>
    <tableColumn id="18" xr3:uid="{2A2340C7-E11E-41A1-8A29-124BD3FD4019}" name="Campaign Start Date"/>
    <tableColumn id="19" xr3:uid="{EB0EB051-6CBF-4E90-9F3E-4373D6AB9F33}" name="Total Spent"/>
    <tableColumn id="20" xr3:uid="{F8811378-56AF-454C-BA54-35530D222A6B}" name="Weekly SUMS"/>
    <tableColumn id="21" xr3:uid="{E4783DF9-8AE4-472D-9773-ADA29C688F1B}" name="Impressions"/>
    <tableColumn id="22" xr3:uid="{EE127A99-A213-45BB-97B6-D52236F74E01}" name="Clicks"/>
    <tableColumn id="23" xr3:uid="{648E5BFC-37EF-4E9F-976C-860159C36E5F}" name="Click Through Rate" dataDxfId="14"/>
    <tableColumn id="24" xr3:uid="{3AB76D68-A5A5-4299-A03B-F5E0D3F0BA41}" name="Average CPM"/>
    <tableColumn id="25" xr3:uid="{5C3E7C01-21CA-482D-92F0-A14AC379FBE1}" name="Average CPC"/>
    <tableColumn id="26" xr3:uid="{B1032A55-8524-40FE-A6C3-0C02A3B10D21}" name="Reactions"/>
    <tableColumn id="27" xr3:uid="{E14BC127-A6BE-46CD-A9CF-ADA1ACA8A8E6}" name="Comments"/>
    <tableColumn id="28" xr3:uid="{BE7F1568-B551-4D0F-809C-C4006EDBAA3A}" name="Shares"/>
    <tableColumn id="29" xr3:uid="{7A626B9C-9684-4229-B480-FFE7576FE9CF}" name="Follows"/>
    <tableColumn id="30" xr3:uid="{18BA80F8-967F-43A1-921A-FA2D30966C54}" name="Other Clicks"/>
    <tableColumn id="31" xr3:uid="{B42410FE-3112-4D7A-8F1F-E0B2E534BB37}" name="Total Social Actions"/>
    <tableColumn id="32" xr3:uid="{E43F9CE7-791C-4851-A600-21AE9DB31548}" name="Total Engagements"/>
    <tableColumn id="33" xr3:uid="{3B227CEA-5920-4C42-9B4B-F59B7B2A245F}" name="Engagement Rate" dataDxfId="13"/>
    <tableColumn id="34" xr3:uid="{67E1DC4E-DFBD-4E8B-8278-356E9D8056A6}" name="Viral Impressions"/>
    <tableColumn id="35" xr3:uid="{8B2E6034-B9EF-4DC7-9452-7176B88F6986}" name="Viral Clicks"/>
    <tableColumn id="36" xr3:uid="{76B1D2C8-641A-4602-AB1E-B61FAF93AEAC}" name="Viral Reactions"/>
    <tableColumn id="37" xr3:uid="{D22C5D08-8461-4A2A-81A5-D2E8C79D7B0A}" name="Viral Comments"/>
    <tableColumn id="38" xr3:uid="{A26650FD-B489-46AA-B364-FACA4FE9831A}" name="Viral Shares"/>
    <tableColumn id="39" xr3:uid="{150FA1BA-DB00-4665-892D-21D28D679E8A}" name="Viral Follows"/>
    <tableColumn id="40" xr3:uid="{5E6CE145-3A95-4497-9430-CABA70F003C4}" name="Viral Other Clicks"/>
    <tableColumn id="41" xr3:uid="{531A6386-15FB-42E3-B94C-9AEE6CEE7906}" name="Conversions"/>
    <tableColumn id="42" xr3:uid="{85528155-1206-4577-BE4F-DF2E7D40172A}" name="Post-Click Conversions"/>
    <tableColumn id="43" xr3:uid="{CBF83A1E-391E-4CBD-91F8-A3C98EAF2808}" name="View-Through Conversions"/>
    <tableColumn id="44" xr3:uid="{98ABCC89-9D30-4F8C-95CA-4BB5207D599C}" name="Conversion Rate" dataDxfId="12"/>
    <tableColumn id="45" xr3:uid="{6FA29779-ED36-4861-81E1-33E662AEF62B}" name="Cost per Conversion"/>
    <tableColumn id="46" xr3:uid="{B8E13101-2FF7-4E4B-8AC7-1425C809F4FA}" name="Total Conversion Value"/>
    <tableColumn id="47" xr3:uid="{16B794B9-E582-4AE0-A855-340C1E3A7471}" name="Return on Ad Spend"/>
    <tableColumn id="48" xr3:uid="{4F30D964-E8A0-4154-87DE-3B5DA178D7D9}" name="Viral Conversions"/>
    <tableColumn id="49" xr3:uid="{530B166D-474A-4DDB-8DAF-3CAA97CFD71E}" name="Viral Post-Click Conversions"/>
    <tableColumn id="50" xr3:uid="{5CAA810D-FF38-426F-84CA-9D39FC72F038}" name="Viral View-Through Conversions"/>
    <tableColumn id="51" xr3:uid="{BEDA5668-16DC-4393-AED1-0CE597EEC31B}" name="Leads"/>
    <tableColumn id="52" xr3:uid="{CACFFB92-C356-4FC4-BEDD-DF35CC47F8C6}" name="Lead Forms Opened"/>
    <tableColumn id="53" xr3:uid="{8B754F21-00F4-40E9-AC3C-79305723CD92}" name="Lead Form Completion Rate" dataDxfId="11"/>
    <tableColumn id="54" xr3:uid="{22B98919-7AC3-4848-92B0-D0D57B1D7643}" name="Cost per Lead"/>
    <tableColumn id="55" xr3:uid="{E212D57A-9761-4638-A068-E1C046E20FB6}" name="Reach"/>
    <tableColumn id="56" xr3:uid="{76829C43-1B8B-4F7A-8895-3C9EC28AB8BD}" name="Average Frequency"/>
    <tableColumn id="57" xr3:uid="{7C75CBAA-8C57-4B65-BCBB-0E4C8D6B29B3}" name="Cost per 1,000 People Reached"/>
    <tableColumn id="58" xr3:uid="{8A285769-91FC-4CD8-9A48-42270C76FD42}" name="Event Registrations"/>
    <tableColumn id="59" xr3:uid="{966FABD2-2978-4892-94C2-A901761D5A57}" name="Click Event Registrations"/>
    <tableColumn id="60" xr3:uid="{15D5A1EE-A975-49F6-9FA2-E56D7ECA3903}" name="View Event Registrations"/>
    <tableColumn id="61" xr3:uid="{EEA6C972-8910-4C80-A50C-5716A10B3A04}" name="Viral Event Registrations"/>
    <tableColumn id="62" xr3:uid="{AE85EEE5-AF07-4E8B-BBCB-3C0705D8118D}" name="Viral Click Event Registrations"/>
    <tableColumn id="63" xr3:uid="{E809630E-EEB5-4546-90E5-65AE16F6C8D0}" name="Viral View Event Registrations"/>
    <tableColumn id="64" xr3:uid="{69CA977C-7859-4579-B7D7-EC173DFB78B4}" name="Average Daily Spend"/>
    <tableColumn id="65" xr3:uid="{991F4D39-A730-4A68-B0FF-73FA0CE87DBD}" name="Clicks to Landing Page"/>
    <tableColumn id="66" xr3:uid="{4D8E0FB9-AC28-4327-A430-AF123B69110F}" name="Clicks to LinkedIn Page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F718D6-922A-4AE9-8F81-216434DBC365}" name="Table9" displayName="Table9" ref="A6:BN37" totalsRowShown="0">
  <autoFilter ref="A6:BN37" xr:uid="{03F718D6-922A-4AE9-8F81-216434DBC365}"/>
  <tableColumns count="66">
    <tableColumn id="1" xr3:uid="{091663D5-6BBE-46E8-AFC7-331D6A3D5F13}" name="Start Date (in UTC)"/>
    <tableColumn id="2" xr3:uid="{B99B6627-8A92-4B8F-B8E7-B76342600C3E}" name="Account Name"/>
    <tableColumn id="3" xr3:uid="{A5F95289-9C38-4A5C-A643-3FB34ABC2D21}" name="Currency"/>
    <tableColumn id="4" xr3:uid="{106032A0-F417-4A53-9C74-BAAC05F64C2B}" name="Campaign Group ID"/>
    <tableColumn id="5" xr3:uid="{839298DA-34D1-433F-BB78-FA9B35F4C2E3}" name="Campaign Group Name"/>
    <tableColumn id="6" xr3:uid="{3E839D2F-08FC-48C5-9760-D9C8491AD3FC}" name="Campaign Group Status"/>
    <tableColumn id="7" xr3:uid="{D8F0A6A6-0BF5-4A42-A8C7-0BE9FF7AAFCE}" name="Campaign Group Start Date"/>
    <tableColumn id="8" xr3:uid="{0D89158A-B25F-4553-8759-F2F2BFF9F13C}" name="Campaign Group End Date"/>
    <tableColumn id="9" xr3:uid="{14704C73-677A-483D-BC03-467A90DF7AE2}" name="Campaign Group Total Budget" dataDxfId="10"/>
    <tableColumn id="10" xr3:uid="{EEEF968A-A4AD-4296-BE2F-3929CD59E32F}" name="Campaign ID"/>
    <tableColumn id="11" xr3:uid="{574DC0E4-8D85-40F8-B910-85F09FF8AAA5}" name="Campaign Name"/>
    <tableColumn id="12" xr3:uid="{574F3C68-250C-4841-B0FC-AA1BA92E6771}" name="Campaign Objective"/>
    <tableColumn id="13" xr3:uid="{8EFE6D4D-2C09-4EC1-9823-E20DB16A066C}" name="Campaign Type"/>
    <tableColumn id="14" xr3:uid="{42777E47-F0C2-4311-B195-1219FE60092F}" name="Campaign Status"/>
    <tableColumn id="15" xr3:uid="{F2ED30BB-2639-4203-869C-2B771A655670}" name="Cost Type"/>
    <tableColumn id="16" xr3:uid="{EBC605E6-BD63-4C02-9563-D4A17BE248E0}" name="Daily Budget" dataDxfId="9"/>
    <tableColumn id="17" xr3:uid="{DE4E7CE0-B0A9-475B-8ECB-2FE2269C7567}" name="Total Budget" dataDxfId="8"/>
    <tableColumn id="18" xr3:uid="{CC1F4A75-1376-4EF3-B263-6D526622BE30}" name="Campaign Start Date"/>
    <tableColumn id="19" xr3:uid="{51D2C49D-1870-42FF-B36D-6EB5CC2B7062}" name="Total Spent"/>
    <tableColumn id="20" xr3:uid="{DDB50E8D-89B7-4D38-B81D-E9B1C2918668}" name="Weekly Totals"/>
    <tableColumn id="21" xr3:uid="{7D9D85FC-C8D7-43B4-A3DD-2B8E43550401}" name="Impressions"/>
    <tableColumn id="22" xr3:uid="{A0E7FB8B-5C70-40B8-8B81-966405A5BB96}" name="Clicks"/>
    <tableColumn id="23" xr3:uid="{FE53B223-A4C9-4A37-83BC-729FD9288E34}" name="Click Through Rate" dataDxfId="7"/>
    <tableColumn id="24" xr3:uid="{3EF3A5B6-F27D-49FB-9CEE-881622F061B2}" name="Average CPM"/>
    <tableColumn id="25" xr3:uid="{92E0FE38-ABE4-4FC9-A4C7-E0599693A119}" name="Average CPC"/>
    <tableColumn id="26" xr3:uid="{B9B84460-AFF4-40D2-BF7B-75FB47AE88A3}" name="Reactions"/>
    <tableColumn id="27" xr3:uid="{78F12BBF-45E0-4C67-A830-C4716615D29E}" name="Comments"/>
    <tableColumn id="28" xr3:uid="{40C051D9-0BB3-4413-89ED-74E5B3B90E74}" name="Shares"/>
    <tableColumn id="29" xr3:uid="{B85EE78D-DA00-4FBA-B4A3-325FF29B176F}" name="Follows"/>
    <tableColumn id="30" xr3:uid="{6CC468B2-5DC8-4F1C-A96B-DF6F0E6CC9CE}" name="Other Clicks"/>
    <tableColumn id="31" xr3:uid="{C5F85A2C-B49D-43FD-9B13-5B86D5DBDD79}" name="Total Social Actions"/>
    <tableColumn id="32" xr3:uid="{4AE95906-A9FE-48F7-A816-92A80F8B4941}" name="Total Engagements"/>
    <tableColumn id="33" xr3:uid="{9D5B86AC-8B24-47A7-8B2E-132FA9449935}" name="Engagement Rate" dataDxfId="6"/>
    <tableColumn id="34" xr3:uid="{81062149-B025-4618-8879-9263D458318A}" name="Viral Impressions"/>
    <tableColumn id="35" xr3:uid="{B04820B2-4BB3-41E6-BE38-FDB3A7FEE784}" name="Viral Clicks"/>
    <tableColumn id="36" xr3:uid="{BF2E9B9E-E145-4F9B-9226-6B0FB36F304B}" name="Viral Reactions"/>
    <tableColumn id="37" xr3:uid="{CD2E8D00-9181-43CF-BC4E-336A34975090}" name="Viral Comments"/>
    <tableColumn id="38" xr3:uid="{61C7691D-D93C-430D-A13C-40B075FE914C}" name="Viral Shares"/>
    <tableColumn id="39" xr3:uid="{7EFC2D88-2648-426C-B16C-A60D48243641}" name="Viral Follows"/>
    <tableColumn id="40" xr3:uid="{3AB8A85D-0BC3-4E4D-917C-A16ECB555315}" name="Viral Other Clicks"/>
    <tableColumn id="41" xr3:uid="{E192A75D-438F-4174-941D-6AE1D806EED1}" name="Conversions"/>
    <tableColumn id="42" xr3:uid="{12A1FDBC-F313-4EEC-94C8-05B5D586689F}" name="Post-Click Conversions"/>
    <tableColumn id="43" xr3:uid="{91E0A936-266D-4404-AD2E-D4B751DCDE29}" name="View-Through Conversions"/>
    <tableColumn id="44" xr3:uid="{3E38153C-4A1C-4119-B557-3B967F937241}" name="Conversion Rate" dataDxfId="5"/>
    <tableColumn id="45" xr3:uid="{0E20B01D-5183-4443-B5D1-30AD561C3455}" name="Cost per Conversion"/>
    <tableColumn id="46" xr3:uid="{1A2B78E7-BCB2-426B-8B04-97A97E3E1F91}" name="Total Conversion Value"/>
    <tableColumn id="47" xr3:uid="{30E8318C-254C-4FB9-AE9C-42BD74D26971}" name="Return on Ad Spend"/>
    <tableColumn id="48" xr3:uid="{8D290B90-51D4-4A3D-9389-E86FBFE190A9}" name="Viral Conversions"/>
    <tableColumn id="49" xr3:uid="{D73EF460-68B7-4203-A5C1-713D89B1F503}" name="Viral Post-Click Conversions"/>
    <tableColumn id="50" xr3:uid="{42BE008D-F6FF-4ECE-889B-56E11E08080F}" name="Viral View-Through Conversions"/>
    <tableColumn id="51" xr3:uid="{E963105E-5AF9-46EB-923C-64E7E9BB8CEE}" name="Leads"/>
    <tableColumn id="52" xr3:uid="{2E64E7A7-1797-40B7-B3E8-F3828F9B484B}" name="Lead Forms Opened"/>
    <tableColumn id="53" xr3:uid="{5C6371C2-ED8D-4848-9A9B-23F1FDEA7E4E}" name="Lead Form Completion Rate" dataDxfId="4"/>
    <tableColumn id="54" xr3:uid="{323D7EDD-3D0B-4C84-968B-12FFDB7CADB9}" name="Cost per Lead"/>
    <tableColumn id="55" xr3:uid="{1DFD4D54-C3BE-4553-B1D0-DBE05632A956}" name="Reach"/>
    <tableColumn id="56" xr3:uid="{03DE947F-46AA-4ED9-AE47-7C49206594A0}" name="Average Frequency"/>
    <tableColumn id="57" xr3:uid="{CDC0657A-24FD-4FF3-BAC4-7BAFC8C30448}" name="Cost per 1,000 People Reached"/>
    <tableColumn id="58" xr3:uid="{43DA80F7-7775-4A11-AA53-5759A7524698}" name="Event Registrations"/>
    <tableColumn id="59" xr3:uid="{0599F218-92FE-4420-987C-6677690AF3C1}" name="Click Event Registrations"/>
    <tableColumn id="60" xr3:uid="{ABC29DED-9D9C-4DC0-9451-345E9A002794}" name="View Event Registrations"/>
    <tableColumn id="61" xr3:uid="{311A6DD1-DCF0-44C9-9F22-2BB6D65763CD}" name="Viral Event Registrations"/>
    <tableColumn id="62" xr3:uid="{EE13626D-4CAD-496A-B0F4-D2224F5A658D}" name="Viral Click Event Registrations"/>
    <tableColumn id="63" xr3:uid="{F2718C49-F425-436E-9476-D03F1298AD36}" name="Viral View Event Registrations"/>
    <tableColumn id="64" xr3:uid="{27DB1069-3CA9-4E0E-A3E7-6FCB96DF78BA}" name="Average Daily Spend"/>
    <tableColumn id="65" xr3:uid="{F0FB04AA-542E-4717-AE91-9E12F54AE306}" name="Clicks to Landing Page"/>
    <tableColumn id="66" xr3:uid="{CFF0A197-032E-4F21-A782-268C9A7338F0}" name="Clicks to LinkedIn Page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256675-7733-4428-A442-8BBA960C3A2C}" name="Table11" displayName="Table11" ref="A6:S86" totalsRowShown="0">
  <autoFilter ref="A6:S86" xr:uid="{78256675-7733-4428-A442-8BBA960C3A2C}"/>
  <sortState xmlns:xlrd2="http://schemas.microsoft.com/office/spreadsheetml/2017/richdata2" ref="A7:S86">
    <sortCondition ref="A6:A86"/>
  </sortState>
  <tableColumns count="19">
    <tableColumn id="1" xr3:uid="{33134AA3-DAC7-425E-8F45-C99A214D2E74}" name="Start Date (in UTC)" dataDxfId="3"/>
    <tableColumn id="2" xr3:uid="{A595C81F-C386-436E-9C5E-5400635AE57C}" name="Account Name"/>
    <tableColumn id="3" xr3:uid="{37019407-AF45-4344-AC6D-80BB5A9059A9}" name="Campaign Group Name"/>
    <tableColumn id="4" xr3:uid="{A3E7C850-C9D3-49EB-8ECE-59F33149821C}" name="Campaign Group ID"/>
    <tableColumn id="5" xr3:uid="{192D0F25-F6F2-4DF3-A0C6-457B52AA549F}" name="Campaign Name"/>
    <tableColumn id="6" xr3:uid="{CDBC0D26-1629-4633-870D-D9C6F9CD32BB}" name="Campaign ID"/>
    <tableColumn id="7" xr3:uid="{B4750818-BCE5-4AA2-A96C-5C877683B908}" name="Campaign Type"/>
    <tableColumn id="8" xr3:uid="{560999D3-AD58-43CB-8ADE-9B3588313E6C}" name="Campaign Status"/>
    <tableColumn id="9" xr3:uid="{DA56431D-4599-4F46-8961-1608B7B06C86}" name="Total Spent"/>
    <tableColumn id="10" xr3:uid="{9F052D32-6703-4A26-8DAF-43F5CE92EF5E}" name="Weekly spend sums"/>
    <tableColumn id="11" xr3:uid="{9C13A774-4AE4-4BF8-88C7-EE7DD41518FE}" name="Clicks"/>
    <tableColumn id="12" xr3:uid="{C5819414-D10D-49D8-89B0-5D46B5F79B09}" name="Click Through Rate" dataDxfId="2"/>
    <tableColumn id="13" xr3:uid="{F9B39C2D-EB97-47A2-AFD2-9BADC881334E}" name="Average CPM"/>
    <tableColumn id="14" xr3:uid="{C74185B0-7ECC-4F11-9387-8D19BD476485}" name="Average CPC"/>
    <tableColumn id="15" xr3:uid="{C7E303A9-C4B6-4B9C-AD12-341D616F3D44}" name="Conversions"/>
    <tableColumn id="16" xr3:uid="{1DF7C157-2801-4FD1-8B14-DDD815D41A6E}" name="Cost per Conversion"/>
    <tableColumn id="17" xr3:uid="{FB43BEDE-C0BE-4D4B-983F-DAA98ED388D9}" name="Leads"/>
    <tableColumn id="18" xr3:uid="{8E9846D2-62D2-4B33-AF80-1BF7E33BE2A2}" name="Cost per Lead"/>
    <tableColumn id="19" xr3:uid="{49B6CBEF-3444-493A-BF1F-FB4B517AF14C}" name="Event Registration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1A0130-33FE-488A-BBA7-585C19DA0D98}" name="Table3" displayName="Table3" ref="A6:BT1486" totalsRowShown="0">
  <autoFilter ref="A6:BT1486" xr:uid="{FE1A0130-33FE-488A-BBA7-585C19DA0D98}">
    <filterColumn colId="0">
      <filters>
        <filter val="11/1/2021"/>
        <filter val="11/10/2021"/>
        <filter val="11/11/2021"/>
        <filter val="11/12/2021"/>
        <filter val="11/13/2021"/>
        <filter val="11/14/2021"/>
        <filter val="11/15/2021"/>
        <filter val="11/16/2021"/>
        <filter val="11/17/2021"/>
        <filter val="11/18/2021"/>
        <filter val="11/19/2021"/>
        <filter val="11/20/2021"/>
        <filter val="11/21/2021"/>
        <filter val="11/22/2021"/>
        <filter val="11/23/2021"/>
        <filter val="11/24/2021"/>
        <filter val="11/25/2021"/>
        <filter val="11/26/2021"/>
        <filter val="11/27/2021"/>
        <filter val="11/5/2021"/>
        <filter val="11/8/2021"/>
        <filter val="11/9/2021"/>
      </filters>
    </filterColumn>
  </autoFilter>
  <sortState xmlns:xlrd2="http://schemas.microsoft.com/office/spreadsheetml/2017/richdata2" ref="A7:BT1130">
    <sortCondition ref="A6:A1130"/>
  </sortState>
  <tableColumns count="72">
    <tableColumn id="1" xr3:uid="{D3B104F5-910D-497F-92F9-62A2C8466007}" name="Start Date (in UTC)" dataDxfId="1"/>
    <tableColumn id="2" xr3:uid="{9235F649-1047-4D09-BCBA-4EE0EE6A2879}" name="Account Name"/>
    <tableColumn id="3" xr3:uid="{743F3041-D7A5-449C-9E90-710C1DFA51FE}" name="Currency"/>
    <tableColumn id="4" xr3:uid="{3B3E8D4D-DC7F-4A47-9D69-51FC438BB384}" name="Salesforce Opportunity Line Item ID"/>
    <tableColumn id="5" xr3:uid="{40E87E5B-14EA-4168-A431-8EA560A12856}" name="Campaign Group ID"/>
    <tableColumn id="6" xr3:uid="{519FFBCC-51A6-4890-9912-1B23DA944899}" name="Campaign Group Name"/>
    <tableColumn id="7" xr3:uid="{95374D07-0D5A-44CE-8922-0977A1DD5593}" name="Campaign Group Status"/>
    <tableColumn id="8" xr3:uid="{E40BCF2C-E435-4C0E-8174-00DD63F260F4}" name="Campaign Group Start Date"/>
    <tableColumn id="9" xr3:uid="{B7CAA388-32E3-476F-B1FE-7E8618AFE9C0}" name="Campaign Group End Date"/>
    <tableColumn id="10" xr3:uid="{E7479462-2C62-4431-B58D-57E515B6B221}" name="Campaign Group Total Budget"/>
    <tableColumn id="11" xr3:uid="{53AB0B80-DF9D-45B4-B88A-D9436D1DD5E6}" name="Order ID"/>
    <tableColumn id="12" xr3:uid="{D27B7A06-1D08-4FA1-8467-2E51226F9362}" name="Line ID"/>
    <tableColumn id="13" xr3:uid="{187E2053-8102-4C32-B6DF-F0C5D6955666}" name="Campaign ID"/>
    <tableColumn id="14" xr3:uid="{B41FA8EC-E203-4C79-ADBD-2722CE60F11C}" name="Campaign Name"/>
    <tableColumn id="15" xr3:uid="{D59E3E63-9845-4AD2-BA3F-3AD1C8E5FAFE}" name="Campaign Objective"/>
    <tableColumn id="16" xr3:uid="{F28093B3-58CF-4D6F-9EBB-154D57AEC887}" name="Campaign Type"/>
    <tableColumn id="17" xr3:uid="{3C336BA8-6A4E-42AD-AD5A-0D4D72EADFA9}" name="Campaign Status"/>
    <tableColumn id="18" xr3:uid="{C9F5D343-CD66-4870-BE0F-162C9E593150}" name="Cost Type"/>
    <tableColumn id="19" xr3:uid="{D3D3BC0A-5F17-456C-B150-CC579B3964F9}" name="Total Budget"/>
    <tableColumn id="20" xr3:uid="{338D7E17-48CD-496D-ADAD-B6687867F9C4}" name="Campaign Start Date"/>
    <tableColumn id="21" xr3:uid="{BEB356B4-7B5A-4420-B993-C64BED6166E0}" name="Campaign End Date"/>
    <tableColumn id="22" xr3:uid="{69BDF5F2-3D2D-4DEC-8A9B-F450A0DD538F}" name="Total Spent"/>
    <tableColumn id="23" xr3:uid="{6B61E613-6852-4D03-9927-43007A33E1A5}" name="Weekly Spend"/>
    <tableColumn id="24" xr3:uid="{CB7954C8-E951-44EE-9A64-EAE535070AB6}" name="Impressions"/>
    <tableColumn id="25" xr3:uid="{BFABFF84-E6E5-4AB2-8C0C-1D7512F29161}" name="Clicks"/>
    <tableColumn id="26" xr3:uid="{9148BA78-81FF-4B20-9187-4689061F19D9}" name="Click Through Rate"/>
    <tableColumn id="27" xr3:uid="{404FCB23-1A98-4DED-81D4-67F8740671A2}" name="Average CPM"/>
    <tableColumn id="28" xr3:uid="{8CB8DB13-7260-4855-AECC-459EEEEE181F}" name="Average CPC"/>
    <tableColumn id="29" xr3:uid="{6224B7CD-73A5-435E-9C51-2D42194D1843}" name="Card Impressions"/>
    <tableColumn id="30" xr3:uid="{5FB53A1E-4123-46C7-89F1-E88656BD927E}" name="Card Clicks"/>
    <tableColumn id="31" xr3:uid="{1D6CA198-2BCE-40FF-A1FC-88131154C6F0}" name="Card Click Through Rate"/>
    <tableColumn id="32" xr3:uid="{02E80C7E-ADFF-4CD7-B3D0-AEF8F8594D0F}" name="Reactions"/>
    <tableColumn id="33" xr3:uid="{2DB3D295-CAF8-4AD0-A2A3-6859AC2B5BE3}" name="Comments"/>
    <tableColumn id="34" xr3:uid="{FDCAF385-703F-4830-BDFE-4595425A668E}" name="Shares"/>
    <tableColumn id="35" xr3:uid="{647B5F11-2FBC-487E-A434-D7563E2F4F1F}" name="Follows"/>
    <tableColumn id="36" xr3:uid="{AC7FA0DB-8D01-46AB-B8AE-3C5DED937FD3}" name="Other Clicks"/>
    <tableColumn id="37" xr3:uid="{157444DF-429C-449D-A241-8FFDD3EACEBB}" name="Total Social Actions"/>
    <tableColumn id="38" xr3:uid="{7D6374B3-5975-44C2-ADB3-200F05B7F256}" name="Total Engagements"/>
    <tableColumn id="39" xr3:uid="{47B1C7DF-603E-49D0-AE89-34D0C75DAFDE}" name="Engagement Rate"/>
    <tableColumn id="40" xr3:uid="{2F4C3D05-8B1A-496B-81DD-C9388CE208B1}" name="Viral Impressions"/>
    <tableColumn id="41" xr3:uid="{F22E58B9-9E71-4B88-89D1-857A218E97EB}" name="Viral Clicks"/>
    <tableColumn id="42" xr3:uid="{0E570383-1D40-47C2-BCCF-E9E8B5F0FDB3}" name="Viral Reactions"/>
    <tableColumn id="43" xr3:uid="{9CCF0C65-9D12-4F82-A1BC-2774F3EECA5F}" name="Viral Comments"/>
    <tableColumn id="44" xr3:uid="{9D88AC4E-09FD-4C02-A413-95B59DE742AE}" name="Viral Shares"/>
    <tableColumn id="45" xr3:uid="{4B18510A-F960-4BFC-9A44-A061A3AE1FE8}" name="Viral Follows"/>
    <tableColumn id="46" xr3:uid="{175F4432-F395-4715-AEB0-85EC70D5BB86}" name="Viral Other Clicks"/>
    <tableColumn id="47" xr3:uid="{E23ADF38-EF81-4CBA-9ED4-7035C47F2FDC}" name="Conversions"/>
    <tableColumn id="48" xr3:uid="{B984D4E4-36F9-4885-89C4-4424CB4117D5}" name="Post-Click Conversions"/>
    <tableColumn id="49" xr3:uid="{33771BFE-2409-41B8-AAC8-43C777B910AE}" name="View-Through Conversions"/>
    <tableColumn id="50" xr3:uid="{BF65EAF3-260D-4CBE-BC20-FB9CF209AC4C}" name="Conversion Rate"/>
    <tableColumn id="51" xr3:uid="{09A35132-2860-4FEC-A604-34C500F11913}" name="Cost per Conversion"/>
    <tableColumn id="52" xr3:uid="{F4732FEF-3AF1-407E-BF09-FF1227D9B24D}" name="Total Conversion Value"/>
    <tableColumn id="53" xr3:uid="{2FDAE336-7657-44B9-856E-6D6444D05D5E}" name="Return on Ad Spend"/>
    <tableColumn id="54" xr3:uid="{94B09429-AE7C-4D82-BF61-C1BF6117ADDD}" name="Viral Conversions"/>
    <tableColumn id="55" xr3:uid="{816D36F4-4135-4CB8-AEB5-F897F02F86FA}" name="Viral Post-Click Conversions"/>
    <tableColumn id="56" xr3:uid="{080508CA-AACB-4377-8A24-98873168F0BE}" name="Viral View-Through Conversions"/>
    <tableColumn id="57" xr3:uid="{F0A9084B-2421-4271-8E32-85DD2C92824A}" name="Leads"/>
    <tableColumn id="58" xr3:uid="{65723135-4804-4702-87BF-685587B20080}" name="Lead Forms Opened"/>
    <tableColumn id="59" xr3:uid="{B96B0D99-67A5-4DE9-9946-353A12C0B10E}" name="Lead Form Completion Rate"/>
    <tableColumn id="60" xr3:uid="{0F5A9B35-48CB-41FD-84F1-A0E5C95000D4}" name="Cost per Lead"/>
    <tableColumn id="61" xr3:uid="{CF0F2EB2-44CC-455B-BFA5-83EB1A8AA2A3}" name="Reach"/>
    <tableColumn id="62" xr3:uid="{4F24028D-7185-46E6-884C-6F4B48202C3E}" name="Average Frequency"/>
    <tableColumn id="63" xr3:uid="{F8F52CB3-8715-4A06-8A1B-0B9BA6ACF1ED}" name="Cost per 1,000 People Reached"/>
    <tableColumn id="64" xr3:uid="{53A9249B-4F00-4C12-AAB7-EC16EBB2AF56}" name="Event Registrations"/>
    <tableColumn id="65" xr3:uid="{98C44275-5ABB-4017-8124-C362B7B7A47F}" name="Click Event Registrations"/>
    <tableColumn id="66" xr3:uid="{478340AF-A509-4DA7-A066-0454464549ED}" name="View Event Registrations"/>
    <tableColumn id="67" xr3:uid="{CD4C7B46-F829-470A-A172-ED3FBA27F4A6}" name="Viral Event Registrations"/>
    <tableColumn id="68" xr3:uid="{68EDD09D-1621-43AD-9B89-1DE73644B681}" name="Viral Click Event Registrations"/>
    <tableColumn id="69" xr3:uid="{88F37FA6-B8EA-4C2B-B109-C68318C8DE71}" name="Viral View Event Registrations"/>
    <tableColumn id="70" xr3:uid="{3EF40066-840D-4674-8D73-FF59CCDE05AD}" name="Average Daily Spend"/>
    <tableColumn id="71" xr3:uid="{9D02F09B-3FB4-40AD-9F05-C4F8C1BEF11C}" name="Clicks to Landing Page"/>
    <tableColumn id="72" xr3:uid="{C29A356E-465F-40D7-AFB9-39BA2117A5A7}" name="Clicks to LinkedIn P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tiabank.com/ca/en/commercial-banking/knowledge-centre/article.business-banking.volvo-cars-canada-transfers-some-good.html" TargetMode="External"/><Relationship Id="rId2" Type="http://schemas.openxmlformats.org/officeDocument/2006/relationships/hyperlink" Target="https://www.scotiabank.com/ca/en/commercial-banking/knowledge-centre/article.business-banking.helping-relationship-focused-ag-dealers-and-producers-yield-more-for-20-years.html" TargetMode="External"/><Relationship Id="rId1" Type="http://schemas.openxmlformats.org/officeDocument/2006/relationships/hyperlink" Target="https://www.scotiabank.com/ca/en/commercial-banking/knowledge-centre/article.digital.imt.html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bm.scotiabank.com/en/market-insights/article.global-business-payments.interac-e-transfer-for-business-launch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tiabank.com/ca/en/commercial-banking/knowledge-centre/article.business-banking.volvo-cars-canada-transfers-some-good.html" TargetMode="External"/><Relationship Id="rId2" Type="http://schemas.openxmlformats.org/officeDocument/2006/relationships/hyperlink" Target="https://www.scotiabank.com/ca/en/commercial-banking/knowledge-centre/article.business-banking.helping-relationship-focused-ag-dealers-and-producers-yield-more-for-20-years.html" TargetMode="External"/><Relationship Id="rId1" Type="http://schemas.openxmlformats.org/officeDocument/2006/relationships/hyperlink" Target="https://www.scotiabank.com/ca/en/commercial-banking/knowledge-centre/article.digital.imt.html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gbm.scotiabank.com/en/market-insights/article.global-business-payments.interac-e-transfer-for-business-launc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4868-87AB-408C-B5E1-D27465CF502C}">
  <dimension ref="A1:AA91"/>
  <sheetViews>
    <sheetView showGridLines="0" topLeftCell="A22" zoomScale="90" zoomScaleNormal="90" workbookViewId="0">
      <selection activeCell="C52" sqref="C52"/>
    </sheetView>
  </sheetViews>
  <sheetFormatPr defaultRowHeight="15"/>
  <cols>
    <col min="2" max="2" width="20.7109375" customWidth="1"/>
    <col min="3" max="3" width="24.7109375" customWidth="1"/>
    <col min="4" max="4" width="25.28515625" customWidth="1"/>
    <col min="5" max="6" width="24.85546875" customWidth="1"/>
    <col min="7" max="7" width="26.42578125" customWidth="1"/>
    <col min="8" max="8" width="24.28515625" customWidth="1"/>
    <col min="9" max="9" width="24.42578125" customWidth="1"/>
    <col min="10" max="10" width="25.140625" style="19" customWidth="1"/>
    <col min="11" max="11" width="26.42578125" style="19" customWidth="1"/>
    <col min="12" max="12" width="27.5703125" style="20" customWidth="1"/>
    <col min="13" max="14" width="17.28515625" customWidth="1"/>
    <col min="16" max="17" width="11.140625" bestFit="1" customWidth="1"/>
    <col min="18" max="18" width="12.140625" bestFit="1" customWidth="1"/>
  </cols>
  <sheetData>
    <row r="1" spans="1:27" s="8" customFormat="1" ht="18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7" s="8" customFormat="1" ht="18">
      <c r="A2" s="23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7" s="8" customFormat="1" ht="18">
      <c r="A3" s="23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7" s="8" customFormat="1">
      <c r="A4" s="16" t="s">
        <v>3</v>
      </c>
      <c r="B4" s="16" t="s">
        <v>4</v>
      </c>
      <c r="C4" s="13" t="s">
        <v>5</v>
      </c>
      <c r="D4" s="13"/>
      <c r="E4" s="13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s="8" customFormat="1">
      <c r="A5" s="17">
        <v>1</v>
      </c>
      <c r="B5" s="17" t="s">
        <v>6</v>
      </c>
      <c r="C5" s="15" t="s">
        <v>7</v>
      </c>
      <c r="D5" s="15"/>
      <c r="E5" s="15"/>
      <c r="F5" s="15"/>
      <c r="G5" s="15"/>
      <c r="H5" s="15"/>
      <c r="I5" s="15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s="8" customFormat="1">
      <c r="A6" s="17"/>
      <c r="B6" s="18" t="s">
        <v>8</v>
      </c>
      <c r="C6" s="15"/>
      <c r="D6" s="15"/>
      <c r="E6" s="15"/>
      <c r="F6" s="15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s="8" customFormat="1">
      <c r="A7" s="17">
        <v>2</v>
      </c>
      <c r="B7" s="17" t="s">
        <v>9</v>
      </c>
      <c r="C7" s="15" t="s">
        <v>10</v>
      </c>
      <c r="D7" s="15"/>
      <c r="E7" s="15"/>
      <c r="F7" s="15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s="8" customFormat="1">
      <c r="A8" s="17"/>
      <c r="B8" s="18" t="s">
        <v>11</v>
      </c>
      <c r="C8" s="15"/>
      <c r="D8" s="15"/>
      <c r="E8" s="15"/>
      <c r="F8" s="15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s="8" customFormat="1" ht="14.25">
      <c r="A9" s="17">
        <v>3</v>
      </c>
      <c r="B9" s="17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s="8" customFormat="1" ht="14.25">
      <c r="A10" s="17"/>
      <c r="B10" s="18" t="s">
        <v>14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s="8" customFormat="1">
      <c r="A11" s="17">
        <v>4</v>
      </c>
      <c r="B11" s="17" t="s">
        <v>15</v>
      </c>
      <c r="C11" s="15" t="s">
        <v>16</v>
      </c>
      <c r="D11" s="15"/>
      <c r="E11" s="15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s="8" customFormat="1">
      <c r="A12" s="17">
        <v>5</v>
      </c>
      <c r="B12" s="17" t="s">
        <v>17</v>
      </c>
      <c r="C12" s="15" t="s">
        <v>18</v>
      </c>
      <c r="D12" s="15"/>
      <c r="E12" s="15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s="8" customFormat="1" ht="14.25">
      <c r="A13" s="25">
        <v>6</v>
      </c>
      <c r="B13" s="25" t="s">
        <v>19</v>
      </c>
      <c r="C13" s="14" t="s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s="8" customFormat="1" ht="14.25">
      <c r="A14" s="25"/>
      <c r="B14" s="26" t="s">
        <v>21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>
      <c r="C15" s="19"/>
      <c r="D15" s="19"/>
      <c r="E15" s="19"/>
      <c r="F15" s="19"/>
      <c r="G15" s="19"/>
      <c r="H15" s="19"/>
      <c r="I15" s="19"/>
      <c r="K15" s="20"/>
      <c r="L15"/>
    </row>
    <row r="16" spans="1:27">
      <c r="J16" s="31"/>
      <c r="K16"/>
      <c r="L16" s="11" t="s">
        <v>22</v>
      </c>
    </row>
    <row r="17" spans="2:12" ht="29.25">
      <c r="B17" s="98" t="s">
        <v>23</v>
      </c>
      <c r="C17" s="94" t="s">
        <v>24</v>
      </c>
      <c r="D17" s="94" t="s">
        <v>25</v>
      </c>
      <c r="E17" s="94" t="s">
        <v>26</v>
      </c>
      <c r="F17" s="94" t="s">
        <v>27</v>
      </c>
      <c r="G17" s="94" t="s">
        <v>12</v>
      </c>
      <c r="H17" s="94" t="s">
        <v>28</v>
      </c>
      <c r="I17" s="94" t="s">
        <v>29</v>
      </c>
      <c r="J17" s="100" t="s">
        <v>30</v>
      </c>
      <c r="K17" s="99" t="s">
        <v>31</v>
      </c>
      <c r="L17" s="101" t="s">
        <v>32</v>
      </c>
    </row>
    <row r="18" spans="2:12">
      <c r="B18" s="81"/>
      <c r="C18" s="82"/>
      <c r="D18" s="82"/>
      <c r="E18" s="82"/>
      <c r="F18" s="82"/>
      <c r="G18" s="82"/>
      <c r="H18" s="82"/>
      <c r="I18" s="82"/>
      <c r="J18" s="95" t="s">
        <v>33</v>
      </c>
      <c r="K18" s="96"/>
      <c r="L18" s="97" t="s">
        <v>34</v>
      </c>
    </row>
    <row r="19" spans="2:12" ht="14.45" customHeight="1">
      <c r="B19" s="85">
        <v>44214</v>
      </c>
      <c r="C19" s="33"/>
      <c r="D19" s="41">
        <f>'Interac 1.0 TW RAW'!I49</f>
        <v>0</v>
      </c>
      <c r="E19" s="47"/>
      <c r="F19" s="47"/>
      <c r="G19" s="47"/>
      <c r="H19" s="47"/>
      <c r="I19" s="65"/>
      <c r="J19" s="30">
        <f>SUM(C19:I19)</f>
        <v>0</v>
      </c>
      <c r="K19" s="40">
        <v>44214</v>
      </c>
      <c r="L19" s="87"/>
    </row>
    <row r="20" spans="2:12" ht="14.45" customHeight="1">
      <c r="B20" s="85">
        <v>44221</v>
      </c>
      <c r="C20" s="33"/>
      <c r="D20" s="41">
        <f>'Interac 1.0 TW RAW'!I56</f>
        <v>0</v>
      </c>
      <c r="E20" s="47"/>
      <c r="F20" s="47"/>
      <c r="G20" s="47"/>
      <c r="H20" s="47"/>
      <c r="I20" s="65"/>
      <c r="J20" s="30">
        <f t="shared" ref="J20:J83" si="0">SUM(C20:I20)</f>
        <v>0</v>
      </c>
      <c r="K20" s="40">
        <v>44221</v>
      </c>
      <c r="L20" s="87"/>
    </row>
    <row r="21" spans="2:12" ht="14.45" customHeight="1">
      <c r="B21" s="85">
        <v>44228</v>
      </c>
      <c r="C21" s="33"/>
      <c r="D21" s="41">
        <f>'Interac 1.0 TW RAW'!I63</f>
        <v>0</v>
      </c>
      <c r="E21" s="47"/>
      <c r="F21" s="47"/>
      <c r="G21" s="47"/>
      <c r="H21" s="47"/>
      <c r="I21" s="65"/>
      <c r="J21" s="30">
        <f t="shared" si="0"/>
        <v>0</v>
      </c>
      <c r="K21" s="40">
        <v>44228</v>
      </c>
      <c r="L21" s="87"/>
    </row>
    <row r="22" spans="2:12" ht="14.45" customHeight="1">
      <c r="B22" s="86">
        <v>44235</v>
      </c>
      <c r="C22" s="33"/>
      <c r="D22" s="29">
        <f>'Interac 1.0 TW RAW'!I70</f>
        <v>0</v>
      </c>
      <c r="E22" s="46"/>
      <c r="F22" s="46"/>
      <c r="G22" s="46"/>
      <c r="H22" s="46"/>
      <c r="I22" s="65"/>
      <c r="J22" s="30">
        <f t="shared" si="0"/>
        <v>0</v>
      </c>
      <c r="K22" s="22">
        <v>44235</v>
      </c>
      <c r="L22" s="88"/>
    </row>
    <row r="23" spans="2:12" ht="14.45" customHeight="1">
      <c r="B23" s="86">
        <v>44242</v>
      </c>
      <c r="C23" s="33"/>
      <c r="D23" s="29">
        <f>'Interac 1.0 TW RAW'!I77</f>
        <v>0</v>
      </c>
      <c r="E23" s="46"/>
      <c r="F23" s="46"/>
      <c r="G23" s="29">
        <v>1948.53</v>
      </c>
      <c r="H23" s="46"/>
      <c r="I23" s="65"/>
      <c r="J23" s="30">
        <f t="shared" si="0"/>
        <v>1948.53</v>
      </c>
      <c r="K23" s="22">
        <v>44242</v>
      </c>
      <c r="L23" s="88"/>
    </row>
    <row r="24" spans="2:12" ht="14.45" customHeight="1">
      <c r="B24" s="86">
        <v>44249</v>
      </c>
      <c r="C24" s="33"/>
      <c r="D24" s="29">
        <f>'Interac 1.0 TW RAW'!I5+'Interac 1.0 TW RAW'!I84</f>
        <v>0</v>
      </c>
      <c r="E24" s="46"/>
      <c r="F24" s="46"/>
      <c r="G24" s="29">
        <v>4059.77</v>
      </c>
      <c r="H24" s="46"/>
      <c r="I24" s="65"/>
      <c r="J24" s="30">
        <f t="shared" si="0"/>
        <v>4059.77</v>
      </c>
      <c r="K24" s="22">
        <v>44249</v>
      </c>
      <c r="L24" s="88"/>
    </row>
    <row r="25" spans="2:12" ht="14.45" customHeight="1">
      <c r="B25" s="86">
        <v>44621</v>
      </c>
      <c r="C25" s="33"/>
      <c r="D25" s="29">
        <f>'Interac 1.0 TW RAW'!I12+'Interac 1.0 TW RAW'!I91</f>
        <v>0</v>
      </c>
      <c r="E25" s="46"/>
      <c r="F25" s="46"/>
      <c r="G25" s="29">
        <v>6055.0400000000009</v>
      </c>
      <c r="H25" s="46"/>
      <c r="I25" s="65"/>
      <c r="J25" s="30">
        <f t="shared" si="0"/>
        <v>6055.0400000000009</v>
      </c>
      <c r="K25" s="22">
        <v>44621</v>
      </c>
      <c r="L25" s="88"/>
    </row>
    <row r="26" spans="2:12" ht="14.45" customHeight="1">
      <c r="B26" s="86">
        <v>44263</v>
      </c>
      <c r="C26" s="33"/>
      <c r="D26" s="29">
        <f>'Interac 1.0 TW RAW'!I19+'Interac 1.0 TW RAW'!I98</f>
        <v>0</v>
      </c>
      <c r="E26" s="46"/>
      <c r="F26" s="46"/>
      <c r="G26" s="29">
        <v>2936.66</v>
      </c>
      <c r="H26" s="46"/>
      <c r="I26" s="65"/>
      <c r="J26" s="30">
        <f t="shared" si="0"/>
        <v>2936.66</v>
      </c>
      <c r="K26" s="22">
        <v>44263</v>
      </c>
      <c r="L26" s="88"/>
    </row>
    <row r="27" spans="2:12" ht="14.45" customHeight="1">
      <c r="B27" s="86">
        <v>44270</v>
      </c>
      <c r="C27" s="33"/>
      <c r="D27" s="29">
        <f>'Interac 1.0 TW RAW'!I26+'Interac 1.0 TW RAW'!I105</f>
        <v>0</v>
      </c>
      <c r="E27" s="46"/>
      <c r="F27" s="46"/>
      <c r="G27" s="29">
        <v>4357.4499999999989</v>
      </c>
      <c r="H27" s="46"/>
      <c r="I27" s="65"/>
      <c r="J27" s="30">
        <f t="shared" si="0"/>
        <v>4357.4499999999989</v>
      </c>
      <c r="K27" s="22">
        <v>44270</v>
      </c>
      <c r="L27" s="88"/>
    </row>
    <row r="28" spans="2:12" ht="14.45" customHeight="1">
      <c r="B28" s="86">
        <v>44277</v>
      </c>
      <c r="C28" s="33"/>
      <c r="D28" s="29">
        <f>'Interac 1.0 TW RAW'!I33+'Interac 1.0 TW RAW'!I112</f>
        <v>0</v>
      </c>
      <c r="E28" s="46"/>
      <c r="F28" s="46"/>
      <c r="G28" s="29">
        <v>10623.64</v>
      </c>
      <c r="H28" s="46"/>
      <c r="I28" s="65"/>
      <c r="J28" s="30">
        <f t="shared" si="0"/>
        <v>10623.64</v>
      </c>
      <c r="K28" s="22">
        <v>44277</v>
      </c>
      <c r="L28" s="88"/>
    </row>
    <row r="29" spans="2:12" ht="14.45" customHeight="1">
      <c r="B29" s="86">
        <v>44284</v>
      </c>
      <c r="C29" s="33"/>
      <c r="D29" s="29">
        <f>'Interac 1.0 TW RAW'!I40+'Interac 1.0 TW RAW'!I119</f>
        <v>0</v>
      </c>
      <c r="E29" s="46"/>
      <c r="F29" s="46"/>
      <c r="G29" s="29">
        <v>8659.49</v>
      </c>
      <c r="H29" s="46"/>
      <c r="I29" s="65"/>
      <c r="J29" s="30">
        <f t="shared" si="0"/>
        <v>8659.49</v>
      </c>
      <c r="K29" s="22">
        <v>44284</v>
      </c>
      <c r="L29" s="88"/>
    </row>
    <row r="30" spans="2:12" ht="14.45" customHeight="1">
      <c r="B30" s="86">
        <v>44291</v>
      </c>
      <c r="C30" s="33"/>
      <c r="D30" s="29">
        <f>'Interac 1.0 TW RAW'!I42+'Interac 1.0 TW RAW'!I121</f>
        <v>0</v>
      </c>
      <c r="E30" s="46"/>
      <c r="F30" s="46"/>
      <c r="G30" s="29">
        <v>4091.5300000000007</v>
      </c>
      <c r="H30" s="46"/>
      <c r="I30" s="65"/>
      <c r="J30" s="30">
        <f t="shared" si="0"/>
        <v>4091.5300000000007</v>
      </c>
      <c r="K30" s="22">
        <v>44291</v>
      </c>
      <c r="L30" s="88"/>
    </row>
    <row r="31" spans="2:12" ht="14.45" customHeight="1">
      <c r="B31" s="86">
        <v>44298</v>
      </c>
      <c r="C31" s="33"/>
      <c r="D31" s="46"/>
      <c r="E31" s="46"/>
      <c r="F31" s="46"/>
      <c r="G31" s="29">
        <v>1427.91</v>
      </c>
      <c r="H31" s="46"/>
      <c r="I31" s="65"/>
      <c r="J31" s="30">
        <f t="shared" si="0"/>
        <v>1427.91</v>
      </c>
      <c r="K31" s="22">
        <v>44298</v>
      </c>
      <c r="L31" s="88"/>
    </row>
    <row r="32" spans="2:12" ht="14.45" customHeight="1">
      <c r="B32" s="86">
        <v>44305</v>
      </c>
      <c r="C32" s="33"/>
      <c r="D32" s="46"/>
      <c r="E32" s="46"/>
      <c r="F32" s="46"/>
      <c r="G32" s="29">
        <v>1307.8</v>
      </c>
      <c r="H32" s="46"/>
      <c r="I32" s="65"/>
      <c r="J32" s="30">
        <f t="shared" si="0"/>
        <v>1307.8</v>
      </c>
      <c r="K32" s="22">
        <v>44305</v>
      </c>
      <c r="L32" s="88"/>
    </row>
    <row r="33" spans="2:12" ht="14.45" customHeight="1">
      <c r="B33" s="86">
        <v>44312</v>
      </c>
      <c r="C33" s="33"/>
      <c r="D33" s="46"/>
      <c r="E33" s="46"/>
      <c r="F33" s="46"/>
      <c r="G33" s="29">
        <v>5386.4900000000016</v>
      </c>
      <c r="H33" s="46"/>
      <c r="I33" s="65"/>
      <c r="J33" s="30">
        <f t="shared" si="0"/>
        <v>5386.4900000000016</v>
      </c>
      <c r="K33" s="22">
        <v>44312</v>
      </c>
      <c r="L33" s="88"/>
    </row>
    <row r="34" spans="2:12" ht="14.45" customHeight="1">
      <c r="B34" s="86">
        <v>44319</v>
      </c>
      <c r="C34" s="33"/>
      <c r="D34" s="46"/>
      <c r="E34" s="46"/>
      <c r="F34" s="46"/>
      <c r="G34" s="29">
        <v>0</v>
      </c>
      <c r="H34" s="46"/>
      <c r="I34" s="65"/>
      <c r="J34" s="30">
        <f t="shared" si="0"/>
        <v>0</v>
      </c>
      <c r="K34" s="22">
        <v>44319</v>
      </c>
      <c r="L34" s="88"/>
    </row>
    <row r="35" spans="2:12" ht="14.45" customHeight="1">
      <c r="B35" s="86">
        <v>44326</v>
      </c>
      <c r="C35" s="33"/>
      <c r="D35" s="46"/>
      <c r="E35" s="46"/>
      <c r="F35" s="46"/>
      <c r="G35" s="29">
        <v>2438.0600000000004</v>
      </c>
      <c r="H35" s="46"/>
      <c r="I35" s="65"/>
      <c r="J35" s="30">
        <f t="shared" si="0"/>
        <v>2438.0600000000004</v>
      </c>
      <c r="K35" s="22">
        <v>44326</v>
      </c>
      <c r="L35" s="88"/>
    </row>
    <row r="36" spans="2:12" ht="14.45" customHeight="1">
      <c r="B36" s="86">
        <v>44333</v>
      </c>
      <c r="C36" s="33"/>
      <c r="D36" s="46"/>
      <c r="E36" s="46"/>
      <c r="F36" s="46"/>
      <c r="G36" s="29">
        <v>1990.0900000000001</v>
      </c>
      <c r="H36" s="46"/>
      <c r="I36" s="65"/>
      <c r="J36" s="30">
        <f t="shared" si="0"/>
        <v>1990.0900000000001</v>
      </c>
      <c r="K36" s="22">
        <v>44333</v>
      </c>
      <c r="L36" s="88"/>
    </row>
    <row r="37" spans="2:12" ht="14.45" customHeight="1">
      <c r="B37" s="86">
        <v>44340</v>
      </c>
      <c r="C37" s="33"/>
      <c r="D37" s="46"/>
      <c r="E37" s="46"/>
      <c r="F37" s="46"/>
      <c r="G37" s="29">
        <v>2717.6499999999996</v>
      </c>
      <c r="H37" s="46"/>
      <c r="I37" s="65"/>
      <c r="J37" s="30">
        <f t="shared" si="0"/>
        <v>2717.6499999999996</v>
      </c>
      <c r="K37" s="22">
        <v>44340</v>
      </c>
      <c r="L37" s="88"/>
    </row>
    <row r="38" spans="2:12" ht="14.45" customHeight="1">
      <c r="B38" s="86">
        <v>44347</v>
      </c>
      <c r="C38" s="33"/>
      <c r="D38" s="46"/>
      <c r="E38" s="46"/>
      <c r="F38" s="46"/>
      <c r="G38" s="29">
        <v>0</v>
      </c>
      <c r="H38" s="46"/>
      <c r="I38" s="65"/>
      <c r="J38" s="30">
        <f t="shared" si="0"/>
        <v>0</v>
      </c>
      <c r="K38" s="22">
        <v>44347</v>
      </c>
      <c r="L38" s="88"/>
    </row>
    <row r="39" spans="2:12" ht="14.45" customHeight="1">
      <c r="B39" s="86">
        <v>44354</v>
      </c>
      <c r="C39" s="33"/>
      <c r="D39" s="46"/>
      <c r="E39" s="46"/>
      <c r="F39" s="46"/>
      <c r="G39" s="29">
        <v>394.17</v>
      </c>
      <c r="H39" s="46"/>
      <c r="I39" s="65"/>
      <c r="J39" s="30">
        <f t="shared" si="0"/>
        <v>394.17</v>
      </c>
      <c r="K39" s="22">
        <v>44354</v>
      </c>
      <c r="L39" s="88"/>
    </row>
    <row r="40" spans="2:12" ht="14.45" customHeight="1">
      <c r="B40" s="86">
        <v>44361</v>
      </c>
      <c r="C40" s="33"/>
      <c r="D40" s="46"/>
      <c r="E40" s="46"/>
      <c r="F40" s="46"/>
      <c r="G40" s="29">
        <v>857.34</v>
      </c>
      <c r="H40" s="46"/>
      <c r="I40" s="65"/>
      <c r="J40" s="30">
        <f t="shared" si="0"/>
        <v>857.34</v>
      </c>
      <c r="K40" s="22">
        <v>44361</v>
      </c>
      <c r="L40" s="88"/>
    </row>
    <row r="41" spans="2:12" ht="14.45" customHeight="1">
      <c r="B41" s="86">
        <v>44368</v>
      </c>
      <c r="C41" s="33"/>
      <c r="D41" s="46"/>
      <c r="E41" s="46"/>
      <c r="F41" s="46"/>
      <c r="G41" s="29">
        <v>1773.71</v>
      </c>
      <c r="H41" s="46"/>
      <c r="I41" s="65"/>
      <c r="J41" s="30">
        <f t="shared" si="0"/>
        <v>1773.71</v>
      </c>
      <c r="K41" s="22">
        <v>44368</v>
      </c>
      <c r="L41" s="88"/>
    </row>
    <row r="42" spans="2:12" ht="14.45" customHeight="1">
      <c r="B42" s="86">
        <v>44375</v>
      </c>
      <c r="C42" s="33"/>
      <c r="D42" s="46"/>
      <c r="E42" s="46"/>
      <c r="F42" s="46"/>
      <c r="G42" s="29">
        <v>2383.1999999999998</v>
      </c>
      <c r="H42" s="46"/>
      <c r="I42" s="65"/>
      <c r="J42" s="30">
        <f t="shared" si="0"/>
        <v>2383.1999999999998</v>
      </c>
      <c r="K42" s="22">
        <v>44375</v>
      </c>
      <c r="L42" s="88"/>
    </row>
    <row r="43" spans="2:12" ht="14.45" customHeight="1">
      <c r="B43" s="86">
        <v>44382</v>
      </c>
      <c r="C43" s="33"/>
      <c r="D43" s="46"/>
      <c r="E43" s="46"/>
      <c r="F43" s="46"/>
      <c r="G43" s="29">
        <v>0</v>
      </c>
      <c r="H43" s="46"/>
      <c r="I43" s="65"/>
      <c r="J43" s="30">
        <f t="shared" si="0"/>
        <v>0</v>
      </c>
      <c r="K43" s="22">
        <v>44382</v>
      </c>
      <c r="L43" s="88"/>
    </row>
    <row r="44" spans="2:12" ht="14.45" customHeight="1">
      <c r="B44" s="86">
        <v>44389</v>
      </c>
      <c r="C44" s="33"/>
      <c r="D44" s="46"/>
      <c r="E44" s="46"/>
      <c r="F44" s="46"/>
      <c r="G44" s="29">
        <v>0</v>
      </c>
      <c r="H44" s="46"/>
      <c r="I44" s="65"/>
      <c r="J44" s="30">
        <f t="shared" si="0"/>
        <v>0</v>
      </c>
      <c r="K44" s="22">
        <v>44389</v>
      </c>
      <c r="L44" s="88"/>
    </row>
    <row r="45" spans="2:12" ht="14.45" customHeight="1">
      <c r="B45" s="86">
        <v>44396</v>
      </c>
      <c r="C45" s="33"/>
      <c r="D45" s="46"/>
      <c r="E45" s="46"/>
      <c r="F45" s="46"/>
      <c r="G45" s="29">
        <v>3132.5999999999995</v>
      </c>
      <c r="H45" s="46"/>
      <c r="I45" s="65"/>
      <c r="J45" s="30">
        <f t="shared" si="0"/>
        <v>3132.5999999999995</v>
      </c>
      <c r="K45" s="22">
        <v>44396</v>
      </c>
      <c r="L45" s="88"/>
    </row>
    <row r="46" spans="2:12" ht="14.45" customHeight="1">
      <c r="B46" s="86">
        <v>44403</v>
      </c>
      <c r="C46" s="33"/>
      <c r="D46" s="46"/>
      <c r="E46" s="46"/>
      <c r="F46" s="46"/>
      <c r="G46" s="29">
        <v>0</v>
      </c>
      <c r="H46" s="46"/>
      <c r="I46" s="65"/>
      <c r="J46" s="30">
        <f t="shared" si="0"/>
        <v>0</v>
      </c>
      <c r="K46" s="22">
        <v>44403</v>
      </c>
      <c r="L46" s="88"/>
    </row>
    <row r="47" spans="2:12" ht="14.45" customHeight="1">
      <c r="B47" s="86">
        <v>44410</v>
      </c>
      <c r="C47" s="33"/>
      <c r="D47" s="46"/>
      <c r="E47" s="46"/>
      <c r="F47" s="46"/>
      <c r="G47" s="29">
        <v>1798.2900000000002</v>
      </c>
      <c r="H47" s="46"/>
      <c r="I47" s="65"/>
      <c r="J47" s="30">
        <f t="shared" si="0"/>
        <v>1798.2900000000002</v>
      </c>
      <c r="K47" s="22">
        <v>44410</v>
      </c>
      <c r="L47" s="88"/>
    </row>
    <row r="48" spans="2:12" ht="14.45" customHeight="1">
      <c r="B48" s="86">
        <v>44417</v>
      </c>
      <c r="C48" s="33"/>
      <c r="D48" s="46"/>
      <c r="E48" s="46"/>
      <c r="F48" s="46"/>
      <c r="G48" s="29">
        <v>0</v>
      </c>
      <c r="H48" s="46"/>
      <c r="I48" s="65"/>
      <c r="J48" s="30">
        <f t="shared" si="0"/>
        <v>0</v>
      </c>
      <c r="K48" s="22">
        <v>44417</v>
      </c>
      <c r="L48" s="88"/>
    </row>
    <row r="49" spans="2:14" ht="14.45" customHeight="1">
      <c r="B49" s="86">
        <v>44424</v>
      </c>
      <c r="C49" s="33"/>
      <c r="D49" s="46"/>
      <c r="E49" s="46"/>
      <c r="F49" s="46"/>
      <c r="G49" s="29">
        <v>1513.2</v>
      </c>
      <c r="H49" s="46"/>
      <c r="I49" s="65"/>
      <c r="J49" s="30">
        <f t="shared" si="0"/>
        <v>1513.2</v>
      </c>
      <c r="K49" s="22">
        <v>44424</v>
      </c>
      <c r="L49" s="88"/>
    </row>
    <row r="50" spans="2:14" ht="14.45" customHeight="1">
      <c r="B50" s="86">
        <v>44431</v>
      </c>
      <c r="C50" s="33"/>
      <c r="D50" s="46"/>
      <c r="E50" s="46"/>
      <c r="F50" s="46"/>
      <c r="G50" s="29">
        <v>1554.4600000000003</v>
      </c>
      <c r="H50" s="46"/>
      <c r="I50" s="65"/>
      <c r="J50" s="30">
        <f t="shared" si="0"/>
        <v>1554.4600000000003</v>
      </c>
      <c r="K50" s="22">
        <v>44431</v>
      </c>
      <c r="L50" s="88"/>
    </row>
    <row r="51" spans="2:14" ht="14.45" customHeight="1">
      <c r="B51" s="86">
        <v>44438</v>
      </c>
      <c r="C51" s="29">
        <f>'Interac 1.0 linkedin RAW'!K14</f>
        <v>1148.8300000000002</v>
      </c>
      <c r="D51" s="46"/>
      <c r="E51" s="29">
        <f>'Interac 2.0 LI RAW'!Z10+'Interac 2.0 LI RAW'!Z62</f>
        <v>2297.66</v>
      </c>
      <c r="F51" s="29">
        <f>'Interac 2.0 TW RAW'!I6</f>
        <v>0</v>
      </c>
      <c r="G51" s="29">
        <v>1294.46</v>
      </c>
      <c r="H51" s="46"/>
      <c r="I51" s="65"/>
      <c r="J51" s="30">
        <f t="shared" si="0"/>
        <v>4740.95</v>
      </c>
      <c r="K51" s="22">
        <v>44438</v>
      </c>
      <c r="L51" s="88"/>
    </row>
    <row r="52" spans="2:14" ht="14.45" customHeight="1">
      <c r="B52" s="86">
        <v>44445</v>
      </c>
      <c r="C52" s="29">
        <f>'Interac 1.0 linkedin RAW'!K28</f>
        <v>2339.1949999999997</v>
      </c>
      <c r="D52" s="46"/>
      <c r="E52" s="29">
        <f>'Interac 2.0 LI RAW'!Z17+'Interac 2.0 LI RAW'!Z69</f>
        <v>4678.3900000000003</v>
      </c>
      <c r="F52" s="29">
        <f>'Interac 2.0 TW RAW'!I13</f>
        <v>0</v>
      </c>
      <c r="G52" s="45">
        <v>0</v>
      </c>
      <c r="H52" s="46"/>
      <c r="I52" s="65"/>
      <c r="J52" s="30">
        <f t="shared" si="0"/>
        <v>7017.585</v>
      </c>
      <c r="K52" s="22">
        <v>44445</v>
      </c>
      <c r="L52" s="88"/>
    </row>
    <row r="53" spans="2:14" ht="14.45" customHeight="1">
      <c r="B53" s="86">
        <v>44452</v>
      </c>
      <c r="C53" s="29">
        <f>'Interac 1.0 linkedin RAW'!K42</f>
        <v>2475.8350000000005</v>
      </c>
      <c r="D53" s="46"/>
      <c r="E53" s="29">
        <f>'Interac 2.0 LI RAW'!Z24+'Interac 2.0 LI RAW'!Z76</f>
        <v>4951.67</v>
      </c>
      <c r="F53" s="29">
        <f>'Interac 2.0 TW RAW'!I20</f>
        <v>0</v>
      </c>
      <c r="G53" s="29">
        <v>0</v>
      </c>
      <c r="H53" s="46"/>
      <c r="I53" s="65"/>
      <c r="J53" s="30">
        <f t="shared" si="0"/>
        <v>7427.505000000001</v>
      </c>
      <c r="K53" s="22">
        <v>44452</v>
      </c>
      <c r="L53" s="88"/>
      <c r="N53" s="21"/>
    </row>
    <row r="54" spans="2:14" ht="14.45" customHeight="1">
      <c r="B54" s="86">
        <v>44459</v>
      </c>
      <c r="C54" s="29">
        <f>'Interac 1.0 linkedin RAW'!K56</f>
        <v>3200.5549999999998</v>
      </c>
      <c r="D54" s="46"/>
      <c r="E54" s="29">
        <f>'Interac 2.0 LI RAW'!Z31+'Interac 2.0 LI RAW'!Z83</f>
        <v>6401.11</v>
      </c>
      <c r="F54" s="29">
        <f>'Interac 2.0 TW RAW'!I30</f>
        <v>3832.1936690000002</v>
      </c>
      <c r="G54" s="29">
        <v>7304.1900000000032</v>
      </c>
      <c r="H54" s="46"/>
      <c r="I54" s="65"/>
      <c r="J54" s="30">
        <f t="shared" si="0"/>
        <v>20738.048669000003</v>
      </c>
      <c r="K54" s="22">
        <v>44459</v>
      </c>
      <c r="L54" s="88"/>
    </row>
    <row r="55" spans="2:14" ht="14.45" customHeight="1">
      <c r="B55" s="86">
        <v>44466</v>
      </c>
      <c r="C55" s="29">
        <f>'Interac 1.0 linkedin RAW'!K70</f>
        <v>3105.2000000000007</v>
      </c>
      <c r="D55" s="46"/>
      <c r="E55" s="29">
        <f>'Interac 2.0 LI RAW'!Z38+'Interac 2.0 LI RAW'!Z90</f>
        <v>6210.4000000000005</v>
      </c>
      <c r="F55" s="29">
        <f>'Interac 2.0 TW RAW'!I44</f>
        <v>11287.806331</v>
      </c>
      <c r="G55" s="29">
        <v>0</v>
      </c>
      <c r="H55" s="46"/>
      <c r="I55" s="65"/>
      <c r="J55" s="30">
        <f t="shared" si="0"/>
        <v>20603.406331000002</v>
      </c>
      <c r="K55" s="22">
        <v>44466</v>
      </c>
      <c r="L55" s="88"/>
    </row>
    <row r="56" spans="2:14" ht="14.45" customHeight="1">
      <c r="B56" s="86">
        <v>44473</v>
      </c>
      <c r="C56" s="29">
        <f>'Interac 1.0 linkedin RAW'!K84</f>
        <v>3225.0250000000001</v>
      </c>
      <c r="D56" s="46"/>
      <c r="E56" s="29">
        <f>'Interac 2.0 LI RAW'!Z45+'Interac 2.0 LI RAW'!Z97</f>
        <v>6450.05</v>
      </c>
      <c r="F56" s="29">
        <f>'Interac 2.0 TW RAW'!I58</f>
        <v>0</v>
      </c>
      <c r="G56" s="29">
        <v>0</v>
      </c>
      <c r="H56" s="46"/>
      <c r="I56" s="65"/>
      <c r="J56" s="30">
        <f t="shared" si="0"/>
        <v>9675.0750000000007</v>
      </c>
      <c r="K56" s="22">
        <v>44473</v>
      </c>
      <c r="L56" s="88"/>
    </row>
    <row r="57" spans="2:14" ht="14.45" customHeight="1">
      <c r="B57" s="86">
        <v>44480</v>
      </c>
      <c r="C57" s="46"/>
      <c r="D57" s="46"/>
      <c r="E57" s="29">
        <f>'Interac 2.0 LI RAW'!Z50</f>
        <v>0</v>
      </c>
      <c r="F57" s="29">
        <f>'Interac 2.0 TW RAW'!I72</f>
        <v>0</v>
      </c>
      <c r="G57" s="29">
        <v>0</v>
      </c>
      <c r="H57" s="46"/>
      <c r="I57" s="65"/>
      <c r="J57" s="30">
        <f t="shared" si="0"/>
        <v>0</v>
      </c>
      <c r="K57" s="22">
        <v>44480</v>
      </c>
      <c r="L57" s="88"/>
    </row>
    <row r="58" spans="2:14" ht="14.45" customHeight="1">
      <c r="B58" s="86">
        <v>44487</v>
      </c>
      <c r="C58" s="29">
        <f>'Interac 1.0 linkedin RAW'!K96</f>
        <v>6193.915</v>
      </c>
      <c r="D58" s="46"/>
      <c r="E58" s="29">
        <f>'Interac 2.0 LI RAW'!Z56+'Interac 2.0 LI RAW'!Z103</f>
        <v>12387.83</v>
      </c>
      <c r="F58" s="29">
        <f>'Interac 2.0 TW RAW'!I86</f>
        <v>6908.4493760000005</v>
      </c>
      <c r="G58" s="29">
        <v>0</v>
      </c>
      <c r="H58" s="46"/>
      <c r="I58" s="65"/>
      <c r="J58" s="30">
        <f t="shared" si="0"/>
        <v>25490.194375999999</v>
      </c>
      <c r="K58" s="22">
        <v>44487</v>
      </c>
      <c r="L58" s="88"/>
    </row>
    <row r="59" spans="2:14" ht="14.45" customHeight="1">
      <c r="B59" s="86">
        <v>44494</v>
      </c>
      <c r="C59" s="46"/>
      <c r="D59" s="46"/>
      <c r="E59" s="29">
        <f>'Interac 2.0 LI RAW'!Z58</f>
        <v>0</v>
      </c>
      <c r="F59" s="29">
        <f>'Interac 2.0 TW RAW'!I100</f>
        <v>0</v>
      </c>
      <c r="G59" s="29">
        <v>0</v>
      </c>
      <c r="H59" s="46"/>
      <c r="I59" s="65"/>
      <c r="J59" s="30">
        <f t="shared" si="0"/>
        <v>0</v>
      </c>
      <c r="K59" s="22">
        <v>44494</v>
      </c>
      <c r="L59" s="102">
        <f>'Roynat Raw'!J15</f>
        <v>2533.21</v>
      </c>
    </row>
    <row r="60" spans="2:14" ht="14.45" customHeight="1">
      <c r="B60" s="86">
        <v>44501</v>
      </c>
      <c r="C60" s="46"/>
      <c r="D60" s="46"/>
      <c r="E60" s="46"/>
      <c r="F60" s="46"/>
      <c r="G60" s="29">
        <v>0.44000000000000006</v>
      </c>
      <c r="H60" s="46"/>
      <c r="I60" s="65"/>
      <c r="J60" s="30">
        <f t="shared" si="0"/>
        <v>0.44000000000000006</v>
      </c>
      <c r="K60" s="22">
        <v>44501</v>
      </c>
      <c r="L60" s="102">
        <f>'Roynat Raw'!J39</f>
        <v>9122.9500000000007</v>
      </c>
    </row>
    <row r="61" spans="2:14" ht="14.45" customHeight="1">
      <c r="B61" s="86">
        <v>44508</v>
      </c>
      <c r="C61" s="46"/>
      <c r="D61" s="46"/>
      <c r="E61" s="46"/>
      <c r="F61" s="46"/>
      <c r="G61" s="29">
        <v>7567.8799999999974</v>
      </c>
      <c r="H61" s="46"/>
      <c r="I61" s="65"/>
      <c r="J61" s="30">
        <f t="shared" si="0"/>
        <v>7567.8799999999974</v>
      </c>
      <c r="K61" s="22">
        <v>44508</v>
      </c>
      <c r="L61" s="102">
        <f>'Roynat Raw'!J67</f>
        <v>13151.539999999997</v>
      </c>
    </row>
    <row r="62" spans="2:14" ht="14.45" customHeight="1">
      <c r="B62" s="86">
        <v>44515</v>
      </c>
      <c r="C62" s="46"/>
      <c r="D62" s="46"/>
      <c r="E62" s="46"/>
      <c r="F62" s="46"/>
      <c r="G62" s="29">
        <v>3860.7799999999997</v>
      </c>
      <c r="H62" s="29">
        <f>'FY22 BRS IMT Launch RAW'!T14</f>
        <v>972.83</v>
      </c>
      <c r="I62" s="65"/>
      <c r="J62" s="30">
        <f t="shared" si="0"/>
        <v>4833.6099999999997</v>
      </c>
      <c r="K62" s="22">
        <v>44515</v>
      </c>
      <c r="L62" s="102">
        <f>'Roynat Raw'!J84</f>
        <v>5062.47</v>
      </c>
    </row>
    <row r="63" spans="2:14" ht="14.45" customHeight="1">
      <c r="B63" s="86">
        <v>44522</v>
      </c>
      <c r="C63" s="46"/>
      <c r="D63" s="46"/>
      <c r="E63" s="46"/>
      <c r="F63" s="46"/>
      <c r="G63" s="29">
        <v>394.84999999999997</v>
      </c>
      <c r="H63" s="29">
        <f>'FY22 BRS IMT Launch RAW'!T28</f>
        <v>1841.7</v>
      </c>
      <c r="I63" s="65"/>
      <c r="J63" s="30">
        <f t="shared" si="0"/>
        <v>2236.5500000000002</v>
      </c>
      <c r="K63" s="22">
        <v>44522</v>
      </c>
      <c r="L63" s="102">
        <f>'Roynat Raw'!J86</f>
        <v>129.82999999999998</v>
      </c>
    </row>
    <row r="64" spans="2:14" ht="14.45" customHeight="1">
      <c r="B64" s="86">
        <v>44529</v>
      </c>
      <c r="C64" s="46"/>
      <c r="D64" s="46"/>
      <c r="E64" s="46"/>
      <c r="F64" s="46"/>
      <c r="G64" s="50"/>
      <c r="H64" s="29">
        <f>'FY22 BRS IMT Launch RAW'!T78+'FY22 BRS IMT Launch RAW'!T40</f>
        <v>9886.9900000000016</v>
      </c>
      <c r="I64" s="65"/>
      <c r="J64" s="30">
        <f t="shared" si="0"/>
        <v>9886.9900000000016</v>
      </c>
      <c r="K64" s="22">
        <v>44529</v>
      </c>
      <c r="L64" s="88"/>
    </row>
    <row r="65" spans="2:15" ht="14.45" customHeight="1">
      <c r="B65" s="86">
        <v>44536</v>
      </c>
      <c r="C65" s="46"/>
      <c r="D65" s="46"/>
      <c r="E65" s="46"/>
      <c r="F65" s="46"/>
      <c r="G65" s="50"/>
      <c r="H65" s="29">
        <f>'FY22 BRS IMT Launch RAW'!T46+'FY22 BRS IMT Launch RAW'!T93</f>
        <v>10561.949999999999</v>
      </c>
      <c r="I65" s="65"/>
      <c r="J65" s="30">
        <f t="shared" si="0"/>
        <v>10561.949999999999</v>
      </c>
      <c r="K65" s="22">
        <v>44536</v>
      </c>
      <c r="L65" s="88"/>
    </row>
    <row r="66" spans="2:15" ht="14.45" customHeight="1">
      <c r="B66" s="86">
        <v>44543</v>
      </c>
      <c r="C66" s="33"/>
      <c r="D66" s="46"/>
      <c r="E66" s="46"/>
      <c r="F66" s="46"/>
      <c r="G66" s="50"/>
      <c r="H66" s="29">
        <f>'FY22 BRS IMT Launch RAW'!T61</f>
        <v>6736.5300000000007</v>
      </c>
      <c r="I66" s="65"/>
      <c r="J66" s="30">
        <f t="shared" si="0"/>
        <v>6736.5300000000007</v>
      </c>
      <c r="K66" s="22">
        <v>44543</v>
      </c>
      <c r="L66" s="88"/>
    </row>
    <row r="67" spans="2:15" ht="14.45" customHeight="1">
      <c r="B67" s="86">
        <v>44550</v>
      </c>
      <c r="C67" s="33"/>
      <c r="D67" s="46"/>
      <c r="E67" s="46"/>
      <c r="F67" s="46"/>
      <c r="G67" s="46"/>
      <c r="H67" s="46"/>
      <c r="I67" s="65"/>
      <c r="J67" s="30">
        <f t="shared" si="0"/>
        <v>0</v>
      </c>
      <c r="K67" s="22">
        <v>44550</v>
      </c>
      <c r="L67" s="88"/>
    </row>
    <row r="68" spans="2:15" ht="14.45" customHeight="1">
      <c r="B68" s="86">
        <v>44557</v>
      </c>
      <c r="C68" s="33"/>
      <c r="D68" s="46"/>
      <c r="E68" s="46"/>
      <c r="F68" s="46"/>
      <c r="G68" s="46"/>
      <c r="H68" s="46"/>
      <c r="I68" s="65"/>
      <c r="J68" s="30">
        <f t="shared" si="0"/>
        <v>0</v>
      </c>
      <c r="K68" s="22">
        <v>44557</v>
      </c>
      <c r="L68" s="88"/>
    </row>
    <row r="69" spans="2:15" ht="14.45" customHeight="1">
      <c r="B69" s="86">
        <v>44564</v>
      </c>
      <c r="C69" s="33"/>
      <c r="D69" s="46"/>
      <c r="E69" s="46"/>
      <c r="F69" s="46"/>
      <c r="G69" s="46"/>
      <c r="H69" s="46"/>
      <c r="I69" s="29">
        <v>0.69000000000000006</v>
      </c>
      <c r="J69" s="30">
        <f t="shared" si="0"/>
        <v>0.69000000000000006</v>
      </c>
      <c r="K69" s="22">
        <v>44564</v>
      </c>
      <c r="L69" s="88"/>
    </row>
    <row r="70" spans="2:15" ht="14.45" customHeight="1">
      <c r="B70" s="86">
        <v>44571</v>
      </c>
      <c r="C70" s="33"/>
      <c r="D70" s="46"/>
      <c r="E70" s="46"/>
      <c r="F70" s="46"/>
      <c r="G70" s="46"/>
      <c r="H70" s="46"/>
      <c r="I70" s="65"/>
      <c r="J70" s="30">
        <f t="shared" si="0"/>
        <v>0</v>
      </c>
      <c r="K70" s="22">
        <v>44571</v>
      </c>
      <c r="L70" s="88"/>
    </row>
    <row r="71" spans="2:15" ht="14.45" customHeight="1">
      <c r="B71" s="86">
        <v>44578</v>
      </c>
      <c r="C71" s="33"/>
      <c r="D71" s="46"/>
      <c r="E71" s="46"/>
      <c r="F71" s="46"/>
      <c r="G71" s="46"/>
      <c r="H71" s="46"/>
      <c r="I71" s="65"/>
      <c r="J71" s="30">
        <f t="shared" si="0"/>
        <v>0</v>
      </c>
      <c r="K71" s="22">
        <v>44578</v>
      </c>
      <c r="L71" s="88"/>
    </row>
    <row r="72" spans="2:15" ht="14.45" customHeight="1">
      <c r="B72" s="86">
        <v>44585</v>
      </c>
      <c r="C72" s="33"/>
      <c r="D72" s="46"/>
      <c r="E72" s="46"/>
      <c r="F72" s="46"/>
      <c r="G72" s="46"/>
      <c r="H72" s="46"/>
      <c r="I72" s="65"/>
      <c r="J72" s="30">
        <f t="shared" si="0"/>
        <v>0</v>
      </c>
      <c r="K72" s="22">
        <v>44585</v>
      </c>
      <c r="L72" s="88"/>
    </row>
    <row r="73" spans="2:15" ht="14.45" customHeight="1">
      <c r="B73" s="86">
        <v>44592</v>
      </c>
      <c r="C73" s="33"/>
      <c r="D73" s="46"/>
      <c r="E73" s="46"/>
      <c r="F73" s="46"/>
      <c r="G73" s="46"/>
      <c r="H73" s="46"/>
      <c r="I73" s="65"/>
      <c r="J73" s="30">
        <f t="shared" si="0"/>
        <v>0</v>
      </c>
      <c r="K73" s="22">
        <v>44592</v>
      </c>
      <c r="L73" s="88"/>
    </row>
    <row r="74" spans="2:15" ht="14.45" customHeight="1">
      <c r="B74" s="86">
        <v>44599</v>
      </c>
      <c r="C74" s="33"/>
      <c r="D74" s="46"/>
      <c r="E74" s="46"/>
      <c r="F74" s="46"/>
      <c r="G74" s="46"/>
      <c r="H74" s="46"/>
      <c r="I74" s="65"/>
      <c r="J74" s="30">
        <f t="shared" si="0"/>
        <v>0</v>
      </c>
      <c r="K74" s="22">
        <v>44599</v>
      </c>
      <c r="L74" s="88"/>
    </row>
    <row r="75" spans="2:15" ht="14.45" customHeight="1">
      <c r="B75" s="86">
        <v>44606</v>
      </c>
      <c r="C75" s="33"/>
      <c r="D75" s="46"/>
      <c r="E75" s="46"/>
      <c r="F75" s="46"/>
      <c r="G75" s="46"/>
      <c r="H75" s="46"/>
      <c r="I75" s="65"/>
      <c r="J75" s="30">
        <f t="shared" si="0"/>
        <v>0</v>
      </c>
      <c r="K75" s="22">
        <v>44606</v>
      </c>
      <c r="L75" s="88"/>
    </row>
    <row r="76" spans="2:15" ht="14.45" customHeight="1">
      <c r="B76" s="86">
        <v>44613</v>
      </c>
      <c r="C76" s="33"/>
      <c r="D76" s="46"/>
      <c r="E76" s="46"/>
      <c r="F76" s="46"/>
      <c r="G76" s="46"/>
      <c r="H76" s="46"/>
      <c r="I76" s="65"/>
      <c r="J76" s="30">
        <f t="shared" si="0"/>
        <v>0</v>
      </c>
      <c r="K76" s="22">
        <v>44613</v>
      </c>
      <c r="L76" s="88"/>
    </row>
    <row r="77" spans="2:15" ht="14.45" customHeight="1">
      <c r="B77" s="86">
        <v>44620</v>
      </c>
      <c r="C77" s="33"/>
      <c r="D77" s="46"/>
      <c r="E77" s="46"/>
      <c r="F77" s="46"/>
      <c r="G77" s="46"/>
      <c r="H77" s="46"/>
      <c r="I77" s="65"/>
      <c r="J77" s="30">
        <f t="shared" si="0"/>
        <v>0</v>
      </c>
      <c r="K77" s="22">
        <v>44620</v>
      </c>
      <c r="L77" s="88"/>
      <c r="O77" s="21"/>
    </row>
    <row r="78" spans="2:15" ht="14.45" customHeight="1">
      <c r="B78" s="86">
        <v>44627</v>
      </c>
      <c r="C78" s="33"/>
      <c r="D78" s="46"/>
      <c r="E78" s="46"/>
      <c r="F78" s="46"/>
      <c r="G78" s="46"/>
      <c r="H78" s="46"/>
      <c r="I78" s="65"/>
      <c r="J78" s="30">
        <f t="shared" si="0"/>
        <v>0</v>
      </c>
      <c r="K78" s="22">
        <v>44627</v>
      </c>
      <c r="L78" s="88"/>
    </row>
    <row r="79" spans="2:15" ht="14.45" customHeight="1">
      <c r="B79" s="86">
        <v>44634</v>
      </c>
      <c r="C79" s="33"/>
      <c r="D79" s="46"/>
      <c r="E79" s="46"/>
      <c r="F79" s="46"/>
      <c r="G79" s="46"/>
      <c r="H79" s="46"/>
      <c r="I79" s="65"/>
      <c r="J79" s="30">
        <f t="shared" si="0"/>
        <v>0</v>
      </c>
      <c r="K79" s="22">
        <v>44634</v>
      </c>
      <c r="L79" s="88"/>
    </row>
    <row r="80" spans="2:15" ht="14.45" customHeight="1">
      <c r="B80" s="86">
        <v>44641</v>
      </c>
      <c r="C80" s="33"/>
      <c r="D80" s="46"/>
      <c r="E80" s="46"/>
      <c r="F80" s="46"/>
      <c r="G80" s="46"/>
      <c r="H80" s="46"/>
      <c r="I80" s="65"/>
      <c r="J80" s="30">
        <f t="shared" si="0"/>
        <v>0</v>
      </c>
      <c r="K80" s="22">
        <v>44641</v>
      </c>
      <c r="L80" s="88"/>
    </row>
    <row r="81" spans="2:12" ht="14.45" customHeight="1">
      <c r="B81" s="86">
        <v>44648</v>
      </c>
      <c r="C81" s="33"/>
      <c r="D81" s="46"/>
      <c r="E81" s="46"/>
      <c r="F81" s="46"/>
      <c r="G81" s="46"/>
      <c r="H81" s="46"/>
      <c r="I81" s="65"/>
      <c r="J81" s="30">
        <f t="shared" si="0"/>
        <v>0</v>
      </c>
      <c r="K81" s="22">
        <v>44648</v>
      </c>
      <c r="L81" s="88"/>
    </row>
    <row r="82" spans="2:12" ht="14.45" customHeight="1">
      <c r="B82" s="86">
        <v>44655</v>
      </c>
      <c r="C82" s="33"/>
      <c r="D82" s="46"/>
      <c r="E82" s="46"/>
      <c r="F82" s="46"/>
      <c r="G82" s="46"/>
      <c r="H82" s="46"/>
      <c r="I82" s="65"/>
      <c r="J82" s="30">
        <f t="shared" si="0"/>
        <v>0</v>
      </c>
      <c r="K82" s="22">
        <v>44655</v>
      </c>
      <c r="L82" s="88"/>
    </row>
    <row r="83" spans="2:12" ht="14.45" customHeight="1">
      <c r="B83" s="86">
        <v>44662</v>
      </c>
      <c r="C83" s="33"/>
      <c r="D83" s="46"/>
      <c r="E83" s="46"/>
      <c r="F83" s="46"/>
      <c r="G83" s="46"/>
      <c r="H83" s="46"/>
      <c r="I83" s="65"/>
      <c r="J83" s="30">
        <f t="shared" si="0"/>
        <v>0</v>
      </c>
      <c r="K83" s="22">
        <v>44662</v>
      </c>
      <c r="L83" s="88"/>
    </row>
    <row r="84" spans="2:12" ht="14.45" customHeight="1">
      <c r="B84" s="86">
        <v>44669</v>
      </c>
      <c r="C84" s="46"/>
      <c r="D84" s="46"/>
      <c r="E84" s="46"/>
      <c r="F84" s="46"/>
      <c r="G84" s="46"/>
      <c r="H84" s="46"/>
      <c r="I84" s="29">
        <v>1218.57</v>
      </c>
      <c r="J84" s="30">
        <f t="shared" ref="J84:J91" si="1">SUM(C84:I84)</f>
        <v>1218.57</v>
      </c>
      <c r="K84" s="22">
        <v>44669</v>
      </c>
      <c r="L84" s="88"/>
    </row>
    <row r="85" spans="2:12" ht="14.45" customHeight="1">
      <c r="B85" s="86">
        <v>44676</v>
      </c>
      <c r="C85" s="46"/>
      <c r="D85" s="46"/>
      <c r="E85" s="46"/>
      <c r="F85" s="46"/>
      <c r="G85" s="46"/>
      <c r="H85" s="46"/>
      <c r="I85" s="29">
        <v>1695.2500000000002</v>
      </c>
      <c r="J85" s="30">
        <f t="shared" si="1"/>
        <v>1695.2500000000002</v>
      </c>
      <c r="K85" s="22">
        <v>44676</v>
      </c>
      <c r="L85" s="88"/>
    </row>
    <row r="86" spans="2:12" ht="14.45" customHeight="1">
      <c r="B86" s="86">
        <v>44683</v>
      </c>
      <c r="C86" s="50"/>
      <c r="D86" s="50"/>
      <c r="E86" s="50"/>
      <c r="F86" s="50"/>
      <c r="G86" s="46"/>
      <c r="H86" s="50"/>
      <c r="I86" s="29">
        <v>1569.92</v>
      </c>
      <c r="J86" s="30">
        <f t="shared" si="1"/>
        <v>1569.92</v>
      </c>
      <c r="K86" s="22">
        <v>44683</v>
      </c>
      <c r="L86" s="74"/>
    </row>
    <row r="87" spans="2:12" ht="14.45" customHeight="1">
      <c r="B87" s="86">
        <v>44690</v>
      </c>
      <c r="C87" s="50"/>
      <c r="D87" s="50"/>
      <c r="E87" s="50"/>
      <c r="F87" s="50"/>
      <c r="G87" s="46"/>
      <c r="H87" s="50"/>
      <c r="I87" s="29">
        <v>341.18</v>
      </c>
      <c r="J87" s="30">
        <f t="shared" si="1"/>
        <v>341.18</v>
      </c>
      <c r="K87" s="22">
        <v>44690</v>
      </c>
      <c r="L87" s="89"/>
    </row>
    <row r="88" spans="2:12" ht="14.45" customHeight="1">
      <c r="B88" s="86">
        <v>44697</v>
      </c>
      <c r="C88" s="50"/>
      <c r="D88" s="50"/>
      <c r="E88" s="50"/>
      <c r="F88" s="50"/>
      <c r="G88" s="46"/>
      <c r="H88" s="50"/>
      <c r="I88" s="29">
        <v>174.39000000000001</v>
      </c>
      <c r="J88" s="30">
        <f t="shared" si="1"/>
        <v>174.39000000000001</v>
      </c>
      <c r="K88" s="22">
        <v>44697</v>
      </c>
      <c r="L88" s="89"/>
    </row>
    <row r="89" spans="2:12" ht="14.45" customHeight="1">
      <c r="B89" s="86">
        <v>44704</v>
      </c>
      <c r="C89" s="50"/>
      <c r="D89" s="50"/>
      <c r="E89" s="50"/>
      <c r="F89" s="50"/>
      <c r="G89" s="46"/>
      <c r="H89" s="50"/>
      <c r="I89" s="29">
        <v>0</v>
      </c>
      <c r="J89" s="30">
        <f t="shared" si="1"/>
        <v>0</v>
      </c>
      <c r="K89" s="22">
        <v>44704</v>
      </c>
      <c r="L89" s="89"/>
    </row>
    <row r="90" spans="2:12" ht="14.45" customHeight="1">
      <c r="B90" s="86">
        <v>44711</v>
      </c>
      <c r="C90" s="50"/>
      <c r="D90" s="50"/>
      <c r="E90" s="50"/>
      <c r="F90" s="50"/>
      <c r="G90" s="50"/>
      <c r="H90" s="50"/>
      <c r="I90" s="50"/>
      <c r="J90" s="30">
        <f t="shared" si="1"/>
        <v>0</v>
      </c>
      <c r="K90" s="22">
        <v>44711</v>
      </c>
      <c r="L90" s="89"/>
    </row>
    <row r="91" spans="2:12" ht="14.45" customHeight="1">
      <c r="B91" s="90">
        <v>44718</v>
      </c>
      <c r="C91" s="76"/>
      <c r="D91" s="76"/>
      <c r="E91" s="76"/>
      <c r="F91" s="76"/>
      <c r="G91" s="76"/>
      <c r="H91" s="76"/>
      <c r="I91" s="76"/>
      <c r="J91" s="91">
        <f t="shared" si="1"/>
        <v>0</v>
      </c>
      <c r="K91" s="92">
        <v>44718</v>
      </c>
      <c r="L91" s="93"/>
    </row>
  </sheetData>
  <conditionalFormatting sqref="B28:B38">
    <cfRule type="timePeriod" dxfId="55" priority="2" timePeriod="lastWeek">
      <formula>AND(TODAY()-ROUNDDOWN(B28,0)&gt;=(WEEKDAY(TODAY())),TODAY()-ROUNDDOWN(B28,0)&lt;(WEEKDAY(TODAY())+7))</formula>
    </cfRule>
  </conditionalFormatting>
  <conditionalFormatting sqref="K28:K38">
    <cfRule type="timePeriod" dxfId="54" priority="1" timePeriod="lastWeek">
      <formula>AND(TODAY()-ROUNDDOWN(K28,0)&gt;=(WEEKDAY(TODAY())),TODAY()-ROUNDDOWN(K28,0)&lt;(WEEKDAY(TODAY())+7))</formula>
    </cfRule>
  </conditionalFormatting>
  <hyperlinks>
    <hyperlink ref="C11" r:id="rId1" xr:uid="{7ED0DA81-9D95-4099-900F-0B74075E7F9A}"/>
    <hyperlink ref="C12" r:id="rId2" xr:uid="{0E013E0A-00E7-462A-A103-E9A1A0032DC2}"/>
    <hyperlink ref="C5" r:id="rId3" xr:uid="{42F9206B-B3A3-452A-B575-2F366AA7FC01}"/>
    <hyperlink ref="C7" r:id="rId4" xr:uid="{75E19751-3CB6-4DCB-9F10-ED27DA658824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1EFC-0805-47DB-8572-19EA5B3CC345}">
  <dimension ref="A1:BN37"/>
  <sheetViews>
    <sheetView workbookViewId="0">
      <selection activeCell="R33" sqref="R33"/>
    </sheetView>
  </sheetViews>
  <sheetFormatPr defaultRowHeight="15"/>
  <cols>
    <col min="1" max="1" width="15.5703125" customWidth="1"/>
    <col min="2" max="2" width="61.140625" bestFit="1" customWidth="1"/>
    <col min="3" max="3" width="10.42578125" customWidth="1"/>
    <col min="4" max="4" width="10.28515625" customWidth="1"/>
    <col min="5" max="5" width="74.42578125" bestFit="1" customWidth="1"/>
    <col min="6" max="6" width="9.85546875" customWidth="1"/>
    <col min="7" max="7" width="12.140625" customWidth="1"/>
    <col min="8" max="8" width="11.7109375" customWidth="1"/>
    <col min="9" max="9" width="12" customWidth="1"/>
    <col min="10" max="10" width="13.42578125" customWidth="1"/>
    <col min="11" max="11" width="49.42578125" bestFit="1" customWidth="1"/>
    <col min="12" max="12" width="15.140625" customWidth="1"/>
    <col min="13" max="13" width="16.7109375" bestFit="1" customWidth="1"/>
    <col min="14" max="14" width="13.5703125" customWidth="1"/>
    <col min="15" max="15" width="11.42578125" bestFit="1" customWidth="1"/>
    <col min="16" max="17" width="13.85546875" bestFit="1" customWidth="1"/>
    <col min="18" max="18" width="20.5703125" bestFit="1" customWidth="1"/>
    <col min="19" max="19" width="17.7109375" customWidth="1"/>
    <col min="20" max="20" width="20.140625" customWidth="1"/>
    <col min="21" max="21" width="13.140625" customWidth="1"/>
    <col min="23" max="23" width="18.42578125" customWidth="1"/>
    <col min="24" max="24" width="14.140625" customWidth="1"/>
    <col min="25" max="25" width="13.5703125" customWidth="1"/>
    <col min="26" max="26" width="11.140625" customWidth="1"/>
    <col min="27" max="27" width="12" customWidth="1"/>
    <col min="29" max="29" width="9.42578125" customWidth="1"/>
    <col min="30" max="30" width="13" customWidth="1"/>
    <col min="31" max="31" width="19.140625" customWidth="1"/>
    <col min="32" max="32" width="18.85546875" customWidth="1"/>
    <col min="33" max="33" width="17.5703125" customWidth="1"/>
    <col min="34" max="34" width="17.42578125" customWidth="1"/>
    <col min="35" max="35" width="12" customWidth="1"/>
    <col min="36" max="36" width="15.42578125" customWidth="1"/>
    <col min="37" max="37" width="16.42578125" customWidth="1"/>
    <col min="38" max="38" width="12.85546875" customWidth="1"/>
    <col min="39" max="39" width="13.85546875" customWidth="1"/>
    <col min="40" max="40" width="17.42578125" customWidth="1"/>
    <col min="41" max="41" width="13.28515625" customWidth="1"/>
    <col min="42" max="42" width="22" customWidth="1"/>
    <col min="43" max="43" width="25.5703125" customWidth="1"/>
    <col min="44" max="44" width="16.5703125" customWidth="1"/>
    <col min="45" max="45" width="19.85546875" customWidth="1"/>
    <col min="46" max="46" width="22.42578125" customWidth="1"/>
    <col min="47" max="47" width="19.5703125" customWidth="1"/>
    <col min="48" max="48" width="17.5703125" customWidth="1"/>
    <col min="49" max="49" width="26.42578125" customWidth="1"/>
    <col min="50" max="50" width="30" customWidth="1"/>
    <col min="52" max="52" width="19.5703125" customWidth="1"/>
    <col min="53" max="53" width="26.140625" customWidth="1"/>
    <col min="54" max="54" width="14.140625" customWidth="1"/>
    <col min="56" max="56" width="19.140625" customWidth="1"/>
    <col min="57" max="57" width="28.5703125" customWidth="1"/>
    <col min="58" max="58" width="19.140625" customWidth="1"/>
    <col min="59" max="59" width="23.42578125" customWidth="1"/>
    <col min="60" max="60" width="23.85546875" customWidth="1"/>
    <col min="61" max="61" width="23.42578125" customWidth="1"/>
    <col min="62" max="62" width="27.85546875" customWidth="1"/>
    <col min="63" max="63" width="28.28515625" customWidth="1"/>
    <col min="64" max="64" width="20.140625" customWidth="1"/>
    <col min="65" max="65" width="21.28515625" customWidth="1"/>
    <col min="66" max="66" width="22" customWidth="1"/>
  </cols>
  <sheetData>
    <row r="1" spans="1:66">
      <c r="A1" t="s">
        <v>36</v>
      </c>
    </row>
    <row r="2" spans="1:66">
      <c r="A2" t="s">
        <v>353</v>
      </c>
    </row>
    <row r="3" spans="1:66">
      <c r="A3" t="s">
        <v>354</v>
      </c>
    </row>
    <row r="4" spans="1:66">
      <c r="A4" t="s">
        <v>355</v>
      </c>
    </row>
    <row r="6" spans="1:66">
      <c r="A6" s="7" t="s">
        <v>40</v>
      </c>
      <c r="B6" t="s">
        <v>41</v>
      </c>
      <c r="C6" t="s">
        <v>185</v>
      </c>
      <c r="D6" t="s">
        <v>43</v>
      </c>
      <c r="E6" t="s">
        <v>42</v>
      </c>
      <c r="F6" t="s">
        <v>190</v>
      </c>
      <c r="G6" t="s">
        <v>191</v>
      </c>
      <c r="H6" t="s">
        <v>192</v>
      </c>
      <c r="I6" t="s">
        <v>193</v>
      </c>
      <c r="J6" t="s">
        <v>45</v>
      </c>
      <c r="K6" t="s">
        <v>44</v>
      </c>
      <c r="L6" t="s">
        <v>196</v>
      </c>
      <c r="M6" t="s">
        <v>46</v>
      </c>
      <c r="N6" t="s">
        <v>47</v>
      </c>
      <c r="O6" t="s">
        <v>197</v>
      </c>
      <c r="P6" t="s">
        <v>79</v>
      </c>
      <c r="Q6" t="s">
        <v>198</v>
      </c>
      <c r="R6" t="s">
        <v>199</v>
      </c>
      <c r="S6" s="32" t="s">
        <v>78</v>
      </c>
      <c r="T6" s="32" t="s">
        <v>356</v>
      </c>
      <c r="U6" t="s">
        <v>51</v>
      </c>
      <c r="V6" t="s">
        <v>52</v>
      </c>
      <c r="W6" t="s">
        <v>53</v>
      </c>
      <c r="X6" t="s">
        <v>54</v>
      </c>
      <c r="Y6" t="s">
        <v>55</v>
      </c>
      <c r="Z6" t="s">
        <v>202</v>
      </c>
      <c r="AA6" t="s">
        <v>203</v>
      </c>
      <c r="AB6" t="s">
        <v>204</v>
      </c>
      <c r="AC6" t="s">
        <v>205</v>
      </c>
      <c r="AD6" t="s">
        <v>206</v>
      </c>
      <c r="AE6" t="s">
        <v>207</v>
      </c>
      <c r="AF6" t="s">
        <v>208</v>
      </c>
      <c r="AG6" t="s">
        <v>81</v>
      </c>
      <c r="AH6" t="s">
        <v>209</v>
      </c>
      <c r="AI6" t="s">
        <v>210</v>
      </c>
      <c r="AJ6" t="s">
        <v>211</v>
      </c>
      <c r="AK6" t="s">
        <v>212</v>
      </c>
      <c r="AL6" t="s">
        <v>213</v>
      </c>
      <c r="AM6" t="s">
        <v>214</v>
      </c>
      <c r="AN6" t="s">
        <v>215</v>
      </c>
      <c r="AO6" t="s">
        <v>56</v>
      </c>
      <c r="AP6" t="s">
        <v>216</v>
      </c>
      <c r="AQ6" t="s">
        <v>217</v>
      </c>
      <c r="AR6" t="s">
        <v>218</v>
      </c>
      <c r="AS6" t="s">
        <v>57</v>
      </c>
      <c r="AT6" t="s">
        <v>219</v>
      </c>
      <c r="AU6" t="s">
        <v>220</v>
      </c>
      <c r="AV6" t="s">
        <v>221</v>
      </c>
      <c r="AW6" t="s">
        <v>222</v>
      </c>
      <c r="AX6" t="s">
        <v>223</v>
      </c>
      <c r="AY6" t="s">
        <v>58</v>
      </c>
      <c r="AZ6" t="s">
        <v>224</v>
      </c>
      <c r="BA6" t="s">
        <v>225</v>
      </c>
      <c r="BB6" t="s">
        <v>59</v>
      </c>
      <c r="BC6" t="s">
        <v>226</v>
      </c>
      <c r="BD6" t="s">
        <v>227</v>
      </c>
      <c r="BE6" t="s">
        <v>228</v>
      </c>
      <c r="BF6" t="s">
        <v>60</v>
      </c>
      <c r="BG6" t="s">
        <v>229</v>
      </c>
      <c r="BH6" t="s">
        <v>230</v>
      </c>
      <c r="BI6" t="s">
        <v>231</v>
      </c>
      <c r="BJ6" t="s">
        <v>232</v>
      </c>
      <c r="BK6" t="s">
        <v>233</v>
      </c>
      <c r="BL6" t="s">
        <v>80</v>
      </c>
      <c r="BM6" t="s">
        <v>234</v>
      </c>
      <c r="BN6" t="s">
        <v>235</v>
      </c>
    </row>
    <row r="7" spans="1:66">
      <c r="A7" t="s">
        <v>82</v>
      </c>
      <c r="B7" t="s">
        <v>83</v>
      </c>
      <c r="C7" t="s">
        <v>237</v>
      </c>
      <c r="D7">
        <v>620311964</v>
      </c>
      <c r="E7" t="s">
        <v>84</v>
      </c>
      <c r="F7" t="s">
        <v>241</v>
      </c>
      <c r="G7" t="s">
        <v>82</v>
      </c>
      <c r="H7" t="s">
        <v>107</v>
      </c>
      <c r="I7" s="1">
        <v>5000</v>
      </c>
      <c r="J7">
        <v>188231064</v>
      </c>
      <c r="K7" t="s">
        <v>85</v>
      </c>
      <c r="L7" t="s">
        <v>243</v>
      </c>
      <c r="M7" t="s">
        <v>64</v>
      </c>
      <c r="N7" t="s">
        <v>357</v>
      </c>
      <c r="O7" t="s">
        <v>244</v>
      </c>
      <c r="P7">
        <v>170</v>
      </c>
      <c r="Q7" s="1">
        <v>4500</v>
      </c>
      <c r="R7" t="s">
        <v>82</v>
      </c>
      <c r="S7">
        <v>0.66</v>
      </c>
      <c r="U7">
        <v>26</v>
      </c>
      <c r="V7">
        <v>0</v>
      </c>
      <c r="W7" s="9">
        <v>0</v>
      </c>
      <c r="X7">
        <v>25.38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9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9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s="9">
        <v>0</v>
      </c>
      <c r="BB7">
        <v>0</v>
      </c>
      <c r="BC7">
        <v>25</v>
      </c>
      <c r="BD7">
        <v>1.04</v>
      </c>
      <c r="BE7">
        <v>26.4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0.66</v>
      </c>
      <c r="BM7">
        <v>0</v>
      </c>
      <c r="BN7">
        <v>0</v>
      </c>
    </row>
    <row r="8" spans="1:66">
      <c r="A8" t="s">
        <v>82</v>
      </c>
      <c r="B8" t="s">
        <v>83</v>
      </c>
      <c r="C8" t="s">
        <v>237</v>
      </c>
      <c r="D8">
        <v>620311964</v>
      </c>
      <c r="E8" t="s">
        <v>84</v>
      </c>
      <c r="F8" t="s">
        <v>241</v>
      </c>
      <c r="G8" t="s">
        <v>82</v>
      </c>
      <c r="H8" t="s">
        <v>107</v>
      </c>
      <c r="I8" s="1">
        <v>5000</v>
      </c>
      <c r="J8">
        <v>188232144</v>
      </c>
      <c r="K8" t="s">
        <v>86</v>
      </c>
      <c r="L8" t="s">
        <v>243</v>
      </c>
      <c r="M8" t="s">
        <v>64</v>
      </c>
      <c r="N8" t="s">
        <v>357</v>
      </c>
      <c r="O8" t="s">
        <v>244</v>
      </c>
      <c r="P8">
        <v>30</v>
      </c>
      <c r="Q8">
        <v>500</v>
      </c>
      <c r="R8" t="s">
        <v>82</v>
      </c>
      <c r="S8">
        <v>0.03</v>
      </c>
      <c r="T8" s="48">
        <f>SUM(S7:S8)</f>
        <v>0.69000000000000006</v>
      </c>
      <c r="U8">
        <v>2</v>
      </c>
      <c r="V8">
        <v>0</v>
      </c>
      <c r="W8" s="9">
        <v>0</v>
      </c>
      <c r="X8">
        <v>15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9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9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9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0.03</v>
      </c>
      <c r="BM8">
        <v>0</v>
      </c>
      <c r="BN8">
        <v>0</v>
      </c>
    </row>
    <row r="9" spans="1:66">
      <c r="A9" t="s">
        <v>87</v>
      </c>
      <c r="B9" t="s">
        <v>83</v>
      </c>
      <c r="C9" t="s">
        <v>237</v>
      </c>
      <c r="D9">
        <v>620311964</v>
      </c>
      <c r="E9" t="s">
        <v>84</v>
      </c>
      <c r="F9" t="s">
        <v>241</v>
      </c>
      <c r="G9" t="s">
        <v>82</v>
      </c>
      <c r="H9" t="s">
        <v>107</v>
      </c>
      <c r="I9" s="1">
        <v>5000</v>
      </c>
      <c r="J9">
        <v>194321124</v>
      </c>
      <c r="K9" t="s">
        <v>88</v>
      </c>
      <c r="L9" t="s">
        <v>243</v>
      </c>
      <c r="M9" t="s">
        <v>64</v>
      </c>
      <c r="N9" t="s">
        <v>65</v>
      </c>
      <c r="O9" t="s">
        <v>244</v>
      </c>
      <c r="P9" s="1">
        <v>1000</v>
      </c>
      <c r="Q9" s="1">
        <v>4999.3100000000004</v>
      </c>
      <c r="R9" t="s">
        <v>87</v>
      </c>
      <c r="S9">
        <v>261.37</v>
      </c>
      <c r="U9">
        <v>3516</v>
      </c>
      <c r="V9">
        <v>16</v>
      </c>
      <c r="W9" s="2">
        <v>4.5500000000000002E-3</v>
      </c>
      <c r="X9">
        <v>74.34</v>
      </c>
      <c r="Y9">
        <v>16.34</v>
      </c>
      <c r="Z9">
        <v>5</v>
      </c>
      <c r="AA9">
        <v>0</v>
      </c>
      <c r="AB9">
        <v>0</v>
      </c>
      <c r="AC9">
        <v>0</v>
      </c>
      <c r="AD9">
        <v>19</v>
      </c>
      <c r="AE9">
        <v>24</v>
      </c>
      <c r="AF9">
        <v>47</v>
      </c>
      <c r="AG9" s="2">
        <v>1.337E-2</v>
      </c>
      <c r="AH9">
        <v>12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9">
        <v>0</v>
      </c>
      <c r="BB9">
        <v>0</v>
      </c>
      <c r="BC9">
        <v>2691</v>
      </c>
      <c r="BD9">
        <v>1.3069999999999999</v>
      </c>
      <c r="BE9">
        <v>97.13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261.37</v>
      </c>
      <c r="BM9">
        <v>16</v>
      </c>
      <c r="BN9">
        <v>7</v>
      </c>
    </row>
    <row r="10" spans="1:66">
      <c r="A10" t="s">
        <v>89</v>
      </c>
      <c r="B10" t="s">
        <v>83</v>
      </c>
      <c r="C10" t="s">
        <v>237</v>
      </c>
      <c r="D10">
        <v>620311964</v>
      </c>
      <c r="E10" t="s">
        <v>84</v>
      </c>
      <c r="F10" t="s">
        <v>241</v>
      </c>
      <c r="G10" t="s">
        <v>82</v>
      </c>
      <c r="H10" t="s">
        <v>107</v>
      </c>
      <c r="I10" s="1">
        <v>5000</v>
      </c>
      <c r="J10">
        <v>194321124</v>
      </c>
      <c r="K10" t="s">
        <v>88</v>
      </c>
      <c r="L10" t="s">
        <v>243</v>
      </c>
      <c r="M10" t="s">
        <v>64</v>
      </c>
      <c r="N10" t="s">
        <v>65</v>
      </c>
      <c r="O10" t="s">
        <v>244</v>
      </c>
      <c r="P10" s="1">
        <v>1000</v>
      </c>
      <c r="Q10" s="1">
        <v>4999.3100000000004</v>
      </c>
      <c r="R10" t="s">
        <v>87</v>
      </c>
      <c r="S10">
        <v>281.95</v>
      </c>
      <c r="U10">
        <v>3144</v>
      </c>
      <c r="V10">
        <v>8</v>
      </c>
      <c r="W10" s="2">
        <v>2.5400000000000002E-3</v>
      </c>
      <c r="X10">
        <v>89.68</v>
      </c>
      <c r="Y10">
        <v>35.24</v>
      </c>
      <c r="Z10">
        <v>2</v>
      </c>
      <c r="AA10">
        <v>0</v>
      </c>
      <c r="AB10">
        <v>0</v>
      </c>
      <c r="AC10">
        <v>0</v>
      </c>
      <c r="AD10">
        <v>15</v>
      </c>
      <c r="AE10">
        <v>17</v>
      </c>
      <c r="AF10">
        <v>33</v>
      </c>
      <c r="AG10" s="2">
        <v>1.0500000000000001E-2</v>
      </c>
      <c r="AH10">
        <v>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9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9">
        <v>0</v>
      </c>
      <c r="BB10">
        <v>0</v>
      </c>
      <c r="BC10">
        <v>2586</v>
      </c>
      <c r="BD10">
        <v>1.216</v>
      </c>
      <c r="BE10">
        <v>109.03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281.95</v>
      </c>
      <c r="BM10">
        <v>8</v>
      </c>
      <c r="BN10">
        <v>8</v>
      </c>
    </row>
    <row r="11" spans="1:66">
      <c r="A11" t="s">
        <v>90</v>
      </c>
      <c r="B11" t="s">
        <v>83</v>
      </c>
      <c r="C11" t="s">
        <v>237</v>
      </c>
      <c r="D11">
        <v>620311964</v>
      </c>
      <c r="E11" t="s">
        <v>84</v>
      </c>
      <c r="F11" t="s">
        <v>241</v>
      </c>
      <c r="G11" t="s">
        <v>82</v>
      </c>
      <c r="H11" t="s">
        <v>107</v>
      </c>
      <c r="I11" s="1">
        <v>5000</v>
      </c>
      <c r="J11">
        <v>194321124</v>
      </c>
      <c r="K11" t="s">
        <v>88</v>
      </c>
      <c r="L11" t="s">
        <v>243</v>
      </c>
      <c r="M11" t="s">
        <v>64</v>
      </c>
      <c r="N11" t="s">
        <v>65</v>
      </c>
      <c r="O11" t="s">
        <v>244</v>
      </c>
      <c r="P11" s="1">
        <v>1000</v>
      </c>
      <c r="Q11" s="1">
        <v>4999.3100000000004</v>
      </c>
      <c r="R11" t="s">
        <v>87</v>
      </c>
      <c r="S11">
        <v>261.07</v>
      </c>
      <c r="U11">
        <v>3229</v>
      </c>
      <c r="V11">
        <v>9</v>
      </c>
      <c r="W11" s="2">
        <v>2.7899999999999999E-3</v>
      </c>
      <c r="X11">
        <v>80.849999999999994</v>
      </c>
      <c r="Y11">
        <v>29.01</v>
      </c>
      <c r="Z11">
        <v>3</v>
      </c>
      <c r="AA11">
        <v>0</v>
      </c>
      <c r="AB11">
        <v>0</v>
      </c>
      <c r="AC11">
        <v>0</v>
      </c>
      <c r="AD11">
        <v>18</v>
      </c>
      <c r="AE11">
        <v>21</v>
      </c>
      <c r="AF11">
        <v>32</v>
      </c>
      <c r="AG11" s="2">
        <v>9.9100000000000004E-3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9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9">
        <v>0</v>
      </c>
      <c r="BB11">
        <v>0</v>
      </c>
      <c r="BC11">
        <v>2801</v>
      </c>
      <c r="BD11">
        <v>1.153</v>
      </c>
      <c r="BE11">
        <v>93.21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261.07</v>
      </c>
      <c r="BM11">
        <v>9</v>
      </c>
      <c r="BN11">
        <v>2</v>
      </c>
    </row>
    <row r="12" spans="1:66">
      <c r="A12" t="s">
        <v>91</v>
      </c>
      <c r="B12" t="s">
        <v>83</v>
      </c>
      <c r="C12" t="s">
        <v>237</v>
      </c>
      <c r="D12">
        <v>620311964</v>
      </c>
      <c r="E12" t="s">
        <v>84</v>
      </c>
      <c r="F12" t="s">
        <v>241</v>
      </c>
      <c r="G12" t="s">
        <v>82</v>
      </c>
      <c r="H12" t="s">
        <v>107</v>
      </c>
      <c r="I12" s="1">
        <v>5000</v>
      </c>
      <c r="J12">
        <v>194321124</v>
      </c>
      <c r="K12" t="s">
        <v>88</v>
      </c>
      <c r="L12" t="s">
        <v>243</v>
      </c>
      <c r="M12" t="s">
        <v>64</v>
      </c>
      <c r="N12" t="s">
        <v>65</v>
      </c>
      <c r="O12" t="s">
        <v>244</v>
      </c>
      <c r="P12" s="1">
        <v>1000</v>
      </c>
      <c r="Q12" s="1">
        <v>4999.3100000000004</v>
      </c>
      <c r="R12" t="s">
        <v>87</v>
      </c>
      <c r="S12">
        <v>216.14</v>
      </c>
      <c r="U12">
        <v>8343</v>
      </c>
      <c r="V12">
        <v>18</v>
      </c>
      <c r="W12" s="2">
        <v>2.16E-3</v>
      </c>
      <c r="X12">
        <v>25.91</v>
      </c>
      <c r="Y12">
        <v>12.01</v>
      </c>
      <c r="Z12">
        <v>3</v>
      </c>
      <c r="AA12">
        <v>0</v>
      </c>
      <c r="AB12">
        <v>0</v>
      </c>
      <c r="AC12">
        <v>0</v>
      </c>
      <c r="AD12">
        <v>8</v>
      </c>
      <c r="AE12">
        <v>11</v>
      </c>
      <c r="AF12">
        <v>35</v>
      </c>
      <c r="AG12" s="2">
        <v>4.1999999999999997E-3</v>
      </c>
      <c r="AH12">
        <v>11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9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9">
        <v>0</v>
      </c>
      <c r="BB12">
        <v>0</v>
      </c>
      <c r="BC12">
        <v>8343</v>
      </c>
      <c r="BD12">
        <v>1</v>
      </c>
      <c r="BE12">
        <v>25.91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216.14</v>
      </c>
      <c r="BM12">
        <v>18</v>
      </c>
      <c r="BN12">
        <v>6</v>
      </c>
    </row>
    <row r="13" spans="1:66">
      <c r="A13" t="s">
        <v>92</v>
      </c>
      <c r="B13" t="s">
        <v>83</v>
      </c>
      <c r="C13" t="s">
        <v>237</v>
      </c>
      <c r="D13">
        <v>620311964</v>
      </c>
      <c r="E13" t="s">
        <v>84</v>
      </c>
      <c r="F13" t="s">
        <v>241</v>
      </c>
      <c r="G13" t="s">
        <v>82</v>
      </c>
      <c r="H13" t="s">
        <v>107</v>
      </c>
      <c r="I13" s="1">
        <v>5000</v>
      </c>
      <c r="J13">
        <v>194321124</v>
      </c>
      <c r="K13" t="s">
        <v>88</v>
      </c>
      <c r="L13" t="s">
        <v>243</v>
      </c>
      <c r="M13" t="s">
        <v>64</v>
      </c>
      <c r="N13" t="s">
        <v>65</v>
      </c>
      <c r="O13" t="s">
        <v>244</v>
      </c>
      <c r="P13" s="1">
        <v>1000</v>
      </c>
      <c r="Q13" s="1">
        <v>4999.3100000000004</v>
      </c>
      <c r="R13" t="s">
        <v>87</v>
      </c>
      <c r="S13">
        <v>198.04</v>
      </c>
      <c r="T13" s="48">
        <f>SUM(S9:S13)</f>
        <v>1218.57</v>
      </c>
      <c r="U13">
        <v>10649</v>
      </c>
      <c r="V13">
        <v>11</v>
      </c>
      <c r="W13" s="2">
        <v>1.0300000000000001E-3</v>
      </c>
      <c r="X13">
        <v>18.600000000000001</v>
      </c>
      <c r="Y13">
        <v>18</v>
      </c>
      <c r="Z13">
        <v>1</v>
      </c>
      <c r="AA13">
        <v>0</v>
      </c>
      <c r="AB13">
        <v>0</v>
      </c>
      <c r="AC13">
        <v>0</v>
      </c>
      <c r="AD13">
        <v>4</v>
      </c>
      <c r="AE13">
        <v>5</v>
      </c>
      <c r="AF13">
        <v>25</v>
      </c>
      <c r="AG13" s="2">
        <v>2.3500000000000001E-3</v>
      </c>
      <c r="AH13">
        <v>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9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s="9">
        <v>0</v>
      </c>
      <c r="BB13">
        <v>0</v>
      </c>
      <c r="BC13">
        <v>10649</v>
      </c>
      <c r="BD13">
        <v>1</v>
      </c>
      <c r="BE13">
        <v>18.600000000000001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198.04</v>
      </c>
      <c r="BM13">
        <v>11</v>
      </c>
      <c r="BN13">
        <v>9</v>
      </c>
    </row>
    <row r="14" spans="1:66">
      <c r="A14" t="s">
        <v>93</v>
      </c>
      <c r="B14" t="s">
        <v>83</v>
      </c>
      <c r="C14" t="s">
        <v>237</v>
      </c>
      <c r="D14">
        <v>620311964</v>
      </c>
      <c r="E14" t="s">
        <v>84</v>
      </c>
      <c r="F14" t="s">
        <v>241</v>
      </c>
      <c r="G14" t="s">
        <v>82</v>
      </c>
      <c r="H14" t="s">
        <v>107</v>
      </c>
      <c r="I14" s="1">
        <v>5000</v>
      </c>
      <c r="J14">
        <v>194321124</v>
      </c>
      <c r="K14" t="s">
        <v>88</v>
      </c>
      <c r="L14" t="s">
        <v>243</v>
      </c>
      <c r="M14" t="s">
        <v>64</v>
      </c>
      <c r="N14" t="s">
        <v>65</v>
      </c>
      <c r="O14" t="s">
        <v>244</v>
      </c>
      <c r="P14" s="1">
        <v>1000</v>
      </c>
      <c r="Q14" s="1">
        <v>4999.3100000000004</v>
      </c>
      <c r="R14" t="s">
        <v>87</v>
      </c>
      <c r="S14">
        <v>261.97000000000003</v>
      </c>
      <c r="U14">
        <v>14445</v>
      </c>
      <c r="V14">
        <v>13</v>
      </c>
      <c r="W14" s="2">
        <v>8.9999999999999998E-4</v>
      </c>
      <c r="X14">
        <v>18.14</v>
      </c>
      <c r="Y14">
        <v>20.149999999999999</v>
      </c>
      <c r="Z14">
        <v>3</v>
      </c>
      <c r="AA14">
        <v>0</v>
      </c>
      <c r="AB14">
        <v>1</v>
      </c>
      <c r="AC14">
        <v>0</v>
      </c>
      <c r="AD14">
        <v>9</v>
      </c>
      <c r="AE14">
        <v>13</v>
      </c>
      <c r="AF14">
        <v>31</v>
      </c>
      <c r="AG14" s="2">
        <v>2.15E-3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9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9">
        <v>0</v>
      </c>
      <c r="BB14">
        <v>0</v>
      </c>
      <c r="BC14">
        <v>13351</v>
      </c>
      <c r="BD14">
        <v>1.0820000000000001</v>
      </c>
      <c r="BE14">
        <v>19.62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261.97000000000003</v>
      </c>
      <c r="BM14">
        <v>13</v>
      </c>
      <c r="BN14">
        <v>5</v>
      </c>
    </row>
    <row r="15" spans="1:66">
      <c r="A15" t="s">
        <v>94</v>
      </c>
      <c r="B15" t="s">
        <v>83</v>
      </c>
      <c r="C15" t="s">
        <v>237</v>
      </c>
      <c r="D15">
        <v>620311964</v>
      </c>
      <c r="E15" t="s">
        <v>84</v>
      </c>
      <c r="F15" t="s">
        <v>241</v>
      </c>
      <c r="G15" t="s">
        <v>82</v>
      </c>
      <c r="H15" t="s">
        <v>107</v>
      </c>
      <c r="I15" s="1">
        <v>5000</v>
      </c>
      <c r="J15">
        <v>194321124</v>
      </c>
      <c r="K15" t="s">
        <v>88</v>
      </c>
      <c r="L15" t="s">
        <v>243</v>
      </c>
      <c r="M15" t="s">
        <v>64</v>
      </c>
      <c r="N15" t="s">
        <v>65</v>
      </c>
      <c r="O15" t="s">
        <v>244</v>
      </c>
      <c r="P15" s="1">
        <v>1000</v>
      </c>
      <c r="Q15" s="1">
        <v>4999.3100000000004</v>
      </c>
      <c r="R15" t="s">
        <v>87</v>
      </c>
      <c r="S15">
        <v>287.52</v>
      </c>
      <c r="U15">
        <v>15494</v>
      </c>
      <c r="V15">
        <v>19</v>
      </c>
      <c r="W15" s="2">
        <v>1.23E-3</v>
      </c>
      <c r="X15">
        <v>18.559999999999999</v>
      </c>
      <c r="Y15">
        <v>15.13</v>
      </c>
      <c r="Z15">
        <v>2</v>
      </c>
      <c r="AA15">
        <v>0</v>
      </c>
      <c r="AB15">
        <v>0</v>
      </c>
      <c r="AC15">
        <v>0</v>
      </c>
      <c r="AD15">
        <v>9</v>
      </c>
      <c r="AE15">
        <v>11</v>
      </c>
      <c r="AF15">
        <v>36</v>
      </c>
      <c r="AG15" s="2">
        <v>2.32E-3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9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s="9">
        <v>0</v>
      </c>
      <c r="BB15">
        <v>0</v>
      </c>
      <c r="BC15">
        <v>15428</v>
      </c>
      <c r="BD15">
        <v>1.004</v>
      </c>
      <c r="BE15">
        <v>18.64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287.52</v>
      </c>
      <c r="BM15">
        <v>19</v>
      </c>
      <c r="BN15">
        <v>6</v>
      </c>
    </row>
    <row r="16" spans="1:66">
      <c r="A16" t="s">
        <v>95</v>
      </c>
      <c r="B16" t="s">
        <v>83</v>
      </c>
      <c r="C16" t="s">
        <v>237</v>
      </c>
      <c r="D16">
        <v>620311964</v>
      </c>
      <c r="E16" t="s">
        <v>84</v>
      </c>
      <c r="F16" t="s">
        <v>241</v>
      </c>
      <c r="G16" t="s">
        <v>82</v>
      </c>
      <c r="H16" t="s">
        <v>107</v>
      </c>
      <c r="I16" s="1">
        <v>5000</v>
      </c>
      <c r="J16">
        <v>194321124</v>
      </c>
      <c r="K16" t="s">
        <v>88</v>
      </c>
      <c r="L16" t="s">
        <v>243</v>
      </c>
      <c r="M16" t="s">
        <v>64</v>
      </c>
      <c r="N16" t="s">
        <v>65</v>
      </c>
      <c r="O16" t="s">
        <v>244</v>
      </c>
      <c r="P16" s="1">
        <v>1000</v>
      </c>
      <c r="Q16" s="1">
        <v>4999.3100000000004</v>
      </c>
      <c r="R16" t="s">
        <v>87</v>
      </c>
      <c r="S16">
        <v>276.39999999999998</v>
      </c>
      <c r="U16">
        <v>15504</v>
      </c>
      <c r="V16">
        <v>19</v>
      </c>
      <c r="W16" s="2">
        <v>1.23E-3</v>
      </c>
      <c r="X16">
        <v>17.829999999999998</v>
      </c>
      <c r="Y16">
        <v>14.55</v>
      </c>
      <c r="Z16">
        <v>1</v>
      </c>
      <c r="AA16">
        <v>0</v>
      </c>
      <c r="AB16">
        <v>0</v>
      </c>
      <c r="AC16">
        <v>0</v>
      </c>
      <c r="AD16">
        <v>4</v>
      </c>
      <c r="AE16">
        <v>5</v>
      </c>
      <c r="AF16">
        <v>32</v>
      </c>
      <c r="AG16" s="2">
        <v>2.0600000000000002E-3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9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s="9">
        <v>0</v>
      </c>
      <c r="BB16">
        <v>0</v>
      </c>
      <c r="BC16">
        <v>13138</v>
      </c>
      <c r="BD16">
        <v>1.18</v>
      </c>
      <c r="BE16">
        <v>21.04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276.39999999999998</v>
      </c>
      <c r="BM16">
        <v>19</v>
      </c>
      <c r="BN16">
        <v>8</v>
      </c>
    </row>
    <row r="17" spans="1:66">
      <c r="A17" t="s">
        <v>96</v>
      </c>
      <c r="B17" t="s">
        <v>83</v>
      </c>
      <c r="C17" t="s">
        <v>237</v>
      </c>
      <c r="D17">
        <v>620311964</v>
      </c>
      <c r="E17" t="s">
        <v>84</v>
      </c>
      <c r="F17" t="s">
        <v>241</v>
      </c>
      <c r="G17" t="s">
        <v>82</v>
      </c>
      <c r="H17" t="s">
        <v>107</v>
      </c>
      <c r="I17" s="1">
        <v>5000</v>
      </c>
      <c r="J17">
        <v>194321124</v>
      </c>
      <c r="K17" t="s">
        <v>88</v>
      </c>
      <c r="L17" t="s">
        <v>243</v>
      </c>
      <c r="M17" t="s">
        <v>64</v>
      </c>
      <c r="N17" t="s">
        <v>65</v>
      </c>
      <c r="O17" t="s">
        <v>244</v>
      </c>
      <c r="P17" s="1">
        <v>1000</v>
      </c>
      <c r="Q17" s="1">
        <v>4999.3100000000004</v>
      </c>
      <c r="R17" t="s">
        <v>87</v>
      </c>
      <c r="S17">
        <v>280.39999999999998</v>
      </c>
      <c r="U17">
        <v>14857</v>
      </c>
      <c r="V17">
        <v>17</v>
      </c>
      <c r="W17" s="2">
        <v>1.14E-3</v>
      </c>
      <c r="X17">
        <v>18.87</v>
      </c>
      <c r="Y17">
        <v>16.489999999999998</v>
      </c>
      <c r="Z17">
        <v>5</v>
      </c>
      <c r="AA17">
        <v>0</v>
      </c>
      <c r="AB17">
        <v>0</v>
      </c>
      <c r="AC17">
        <v>0</v>
      </c>
      <c r="AD17">
        <v>7</v>
      </c>
      <c r="AE17">
        <v>12</v>
      </c>
      <c r="AF17">
        <v>35</v>
      </c>
      <c r="AG17" s="2">
        <v>2.3600000000000001E-3</v>
      </c>
      <c r="AH17">
        <v>8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9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 s="9">
        <v>0</v>
      </c>
      <c r="BB17">
        <v>0</v>
      </c>
      <c r="BC17">
        <v>14857</v>
      </c>
      <c r="BD17">
        <v>1</v>
      </c>
      <c r="BE17">
        <v>18.87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280.39999999999998</v>
      </c>
      <c r="BM17">
        <v>17</v>
      </c>
      <c r="BN17">
        <v>6</v>
      </c>
    </row>
    <row r="18" spans="1:66">
      <c r="A18" t="s">
        <v>97</v>
      </c>
      <c r="B18" t="s">
        <v>83</v>
      </c>
      <c r="C18" t="s">
        <v>237</v>
      </c>
      <c r="D18">
        <v>620311964</v>
      </c>
      <c r="E18" t="s">
        <v>84</v>
      </c>
      <c r="F18" t="s">
        <v>241</v>
      </c>
      <c r="G18" t="s">
        <v>82</v>
      </c>
      <c r="H18" t="s">
        <v>107</v>
      </c>
      <c r="I18" s="1">
        <v>5000</v>
      </c>
      <c r="J18">
        <v>194321124</v>
      </c>
      <c r="K18" t="s">
        <v>88</v>
      </c>
      <c r="L18" t="s">
        <v>243</v>
      </c>
      <c r="M18" t="s">
        <v>64</v>
      </c>
      <c r="N18" t="s">
        <v>65</v>
      </c>
      <c r="O18" t="s">
        <v>244</v>
      </c>
      <c r="P18" s="1">
        <v>1000</v>
      </c>
      <c r="Q18" s="1">
        <v>4999.3100000000004</v>
      </c>
      <c r="R18" t="s">
        <v>87</v>
      </c>
      <c r="S18">
        <v>247.88</v>
      </c>
      <c r="U18">
        <v>14160</v>
      </c>
      <c r="V18">
        <v>10</v>
      </c>
      <c r="W18" s="2">
        <v>7.1000000000000002E-4</v>
      </c>
      <c r="X18">
        <v>17.510000000000002</v>
      </c>
      <c r="Y18">
        <v>24.79</v>
      </c>
      <c r="Z18">
        <v>4</v>
      </c>
      <c r="AA18">
        <v>0</v>
      </c>
      <c r="AB18">
        <v>0</v>
      </c>
      <c r="AC18">
        <v>0</v>
      </c>
      <c r="AD18">
        <v>9</v>
      </c>
      <c r="AE18">
        <v>13</v>
      </c>
      <c r="AF18">
        <v>25</v>
      </c>
      <c r="AG18" s="2">
        <v>1.7700000000000001E-3</v>
      </c>
      <c r="AH18">
        <v>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9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 s="9">
        <v>0</v>
      </c>
      <c r="BB18">
        <v>0</v>
      </c>
      <c r="BC18">
        <v>12454</v>
      </c>
      <c r="BD18">
        <v>1.137</v>
      </c>
      <c r="BE18">
        <v>19.899999999999999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247.88</v>
      </c>
      <c r="BM18">
        <v>10</v>
      </c>
      <c r="BN18">
        <v>2</v>
      </c>
    </row>
    <row r="19" spans="1:66">
      <c r="A19" t="s">
        <v>98</v>
      </c>
      <c r="B19" t="s">
        <v>83</v>
      </c>
      <c r="C19" t="s">
        <v>237</v>
      </c>
      <c r="D19">
        <v>620311964</v>
      </c>
      <c r="E19" t="s">
        <v>84</v>
      </c>
      <c r="F19" t="s">
        <v>241</v>
      </c>
      <c r="G19" t="s">
        <v>82</v>
      </c>
      <c r="H19" t="s">
        <v>107</v>
      </c>
      <c r="I19" s="1">
        <v>5000</v>
      </c>
      <c r="J19">
        <v>194321124</v>
      </c>
      <c r="K19" t="s">
        <v>88</v>
      </c>
      <c r="L19" t="s">
        <v>243</v>
      </c>
      <c r="M19" t="s">
        <v>64</v>
      </c>
      <c r="N19" t="s">
        <v>65</v>
      </c>
      <c r="O19" t="s">
        <v>244</v>
      </c>
      <c r="P19" s="1">
        <v>1000</v>
      </c>
      <c r="Q19" s="1">
        <v>4999.3100000000004</v>
      </c>
      <c r="R19" t="s">
        <v>87</v>
      </c>
      <c r="S19">
        <v>185.61</v>
      </c>
      <c r="U19">
        <v>11421</v>
      </c>
      <c r="V19">
        <v>10</v>
      </c>
      <c r="W19" s="2">
        <v>8.8000000000000003E-4</v>
      </c>
      <c r="X19">
        <v>16.25</v>
      </c>
      <c r="Y19">
        <v>18.559999999999999</v>
      </c>
      <c r="Z19">
        <v>0</v>
      </c>
      <c r="AA19">
        <v>0</v>
      </c>
      <c r="AB19">
        <v>0</v>
      </c>
      <c r="AC19">
        <v>0</v>
      </c>
      <c r="AD19">
        <v>7</v>
      </c>
      <c r="AE19">
        <v>7</v>
      </c>
      <c r="AF19">
        <v>20</v>
      </c>
      <c r="AG19" s="2">
        <v>1.75E-3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 s="9">
        <v>0</v>
      </c>
      <c r="BB19">
        <v>0</v>
      </c>
      <c r="BC19">
        <v>10897</v>
      </c>
      <c r="BD19">
        <v>1.048</v>
      </c>
      <c r="BE19">
        <v>17.03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185.61</v>
      </c>
      <c r="BM19">
        <v>10</v>
      </c>
      <c r="BN19">
        <v>3</v>
      </c>
    </row>
    <row r="20" spans="1:66">
      <c r="A20" t="s">
        <v>99</v>
      </c>
      <c r="B20" t="s">
        <v>83</v>
      </c>
      <c r="C20" t="s">
        <v>237</v>
      </c>
      <c r="D20">
        <v>620311964</v>
      </c>
      <c r="E20" t="s">
        <v>84</v>
      </c>
      <c r="F20" t="s">
        <v>241</v>
      </c>
      <c r="G20" t="s">
        <v>82</v>
      </c>
      <c r="H20" t="s">
        <v>107</v>
      </c>
      <c r="I20" s="1">
        <v>5000</v>
      </c>
      <c r="J20">
        <v>194321124</v>
      </c>
      <c r="K20" t="s">
        <v>88</v>
      </c>
      <c r="L20" t="s">
        <v>243</v>
      </c>
      <c r="M20" t="s">
        <v>64</v>
      </c>
      <c r="N20" t="s">
        <v>65</v>
      </c>
      <c r="O20" t="s">
        <v>244</v>
      </c>
      <c r="P20" s="1">
        <v>1000</v>
      </c>
      <c r="Q20" s="1">
        <v>4999.3100000000004</v>
      </c>
      <c r="R20" t="s">
        <v>87</v>
      </c>
      <c r="S20">
        <v>155.47</v>
      </c>
      <c r="T20" s="48">
        <f>SUM(S14:S20)</f>
        <v>1695.2500000000002</v>
      </c>
      <c r="U20">
        <v>12133</v>
      </c>
      <c r="V20">
        <v>20</v>
      </c>
      <c r="W20" s="2">
        <v>1.65E-3</v>
      </c>
      <c r="X20">
        <v>12.81</v>
      </c>
      <c r="Y20">
        <v>7.77</v>
      </c>
      <c r="Z20">
        <v>3</v>
      </c>
      <c r="AA20">
        <v>0</v>
      </c>
      <c r="AB20">
        <v>0</v>
      </c>
      <c r="AC20">
        <v>0</v>
      </c>
      <c r="AD20">
        <v>6</v>
      </c>
      <c r="AE20">
        <v>9</v>
      </c>
      <c r="AF20">
        <v>32</v>
      </c>
      <c r="AG20" s="2">
        <v>2.64E-3</v>
      </c>
      <c r="AH20">
        <v>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9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 s="9">
        <v>0</v>
      </c>
      <c r="BB20">
        <v>0</v>
      </c>
      <c r="BC20">
        <v>10964</v>
      </c>
      <c r="BD20">
        <v>1.107</v>
      </c>
      <c r="BE20">
        <v>14.18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155.47</v>
      </c>
      <c r="BM20">
        <v>20</v>
      </c>
      <c r="BN20">
        <v>3</v>
      </c>
    </row>
    <row r="21" spans="1:66">
      <c r="A21" t="s">
        <v>110</v>
      </c>
      <c r="B21" t="s">
        <v>83</v>
      </c>
      <c r="C21" t="s">
        <v>237</v>
      </c>
      <c r="D21">
        <v>620311964</v>
      </c>
      <c r="E21" t="s">
        <v>84</v>
      </c>
      <c r="F21" t="s">
        <v>241</v>
      </c>
      <c r="G21" t="s">
        <v>82</v>
      </c>
      <c r="H21" t="s">
        <v>107</v>
      </c>
      <c r="I21" s="1">
        <v>5000</v>
      </c>
      <c r="J21">
        <v>194321124</v>
      </c>
      <c r="K21" t="s">
        <v>88</v>
      </c>
      <c r="L21" t="s">
        <v>243</v>
      </c>
      <c r="M21" t="s">
        <v>64</v>
      </c>
      <c r="N21" t="s">
        <v>65</v>
      </c>
      <c r="O21" t="s">
        <v>244</v>
      </c>
      <c r="P21" s="1">
        <v>1000</v>
      </c>
      <c r="Q21" s="1">
        <v>4999.3100000000004</v>
      </c>
      <c r="R21" t="s">
        <v>87</v>
      </c>
      <c r="S21">
        <v>218.15</v>
      </c>
      <c r="U21">
        <v>13860</v>
      </c>
      <c r="V21">
        <v>11</v>
      </c>
      <c r="W21" s="2">
        <v>7.9000000000000001E-4</v>
      </c>
      <c r="X21">
        <v>15.74</v>
      </c>
      <c r="Y21">
        <v>19.829999999999998</v>
      </c>
      <c r="Z21">
        <v>1</v>
      </c>
      <c r="AA21">
        <v>0</v>
      </c>
      <c r="AB21">
        <v>0</v>
      </c>
      <c r="AC21">
        <v>0</v>
      </c>
      <c r="AD21">
        <v>9</v>
      </c>
      <c r="AE21">
        <v>10</v>
      </c>
      <c r="AF21">
        <v>26</v>
      </c>
      <c r="AG21" s="2">
        <v>1.8799999999999999E-3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9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 s="9">
        <v>0</v>
      </c>
      <c r="BB21">
        <v>0</v>
      </c>
      <c r="BC21">
        <v>13050</v>
      </c>
      <c r="BD21">
        <v>1.0620000000000001</v>
      </c>
      <c r="BE21">
        <v>16.72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218.15</v>
      </c>
      <c r="BM21">
        <v>11</v>
      </c>
      <c r="BN21">
        <v>5</v>
      </c>
    </row>
    <row r="22" spans="1:66">
      <c r="A22" t="s">
        <v>121</v>
      </c>
      <c r="B22" t="s">
        <v>83</v>
      </c>
      <c r="C22" t="s">
        <v>237</v>
      </c>
      <c r="D22">
        <v>620311964</v>
      </c>
      <c r="E22" t="s">
        <v>84</v>
      </c>
      <c r="F22" t="s">
        <v>241</v>
      </c>
      <c r="G22" t="s">
        <v>82</v>
      </c>
      <c r="H22" t="s">
        <v>107</v>
      </c>
      <c r="I22" s="1">
        <v>5000</v>
      </c>
      <c r="J22">
        <v>194321124</v>
      </c>
      <c r="K22" t="s">
        <v>88</v>
      </c>
      <c r="L22" t="s">
        <v>243</v>
      </c>
      <c r="M22" t="s">
        <v>64</v>
      </c>
      <c r="N22" t="s">
        <v>65</v>
      </c>
      <c r="O22" t="s">
        <v>244</v>
      </c>
      <c r="P22" s="1">
        <v>1000</v>
      </c>
      <c r="Q22" s="1">
        <v>4999.3100000000004</v>
      </c>
      <c r="R22" t="s">
        <v>87</v>
      </c>
      <c r="S22">
        <v>250.74</v>
      </c>
      <c r="U22">
        <v>14230</v>
      </c>
      <c r="V22">
        <v>11</v>
      </c>
      <c r="W22" s="2">
        <v>7.6999999999999996E-4</v>
      </c>
      <c r="X22">
        <v>17.62</v>
      </c>
      <c r="Y22">
        <v>22.79</v>
      </c>
      <c r="Z22">
        <v>3</v>
      </c>
      <c r="AA22">
        <v>0</v>
      </c>
      <c r="AB22">
        <v>0</v>
      </c>
      <c r="AC22">
        <v>0</v>
      </c>
      <c r="AD22">
        <v>4</v>
      </c>
      <c r="AE22">
        <v>7</v>
      </c>
      <c r="AF22">
        <v>33</v>
      </c>
      <c r="AG22" s="2">
        <v>2.32E-3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9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s="9">
        <v>0</v>
      </c>
      <c r="BB22">
        <v>0</v>
      </c>
      <c r="BC22">
        <v>14230</v>
      </c>
      <c r="BD22">
        <v>1</v>
      </c>
      <c r="BE22">
        <v>17.62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250.74</v>
      </c>
      <c r="BM22">
        <v>11</v>
      </c>
      <c r="BN22">
        <v>15</v>
      </c>
    </row>
    <row r="23" spans="1:66">
      <c r="A23" t="s">
        <v>124</v>
      </c>
      <c r="B23" t="s">
        <v>83</v>
      </c>
      <c r="C23" t="s">
        <v>237</v>
      </c>
      <c r="D23">
        <v>620311964</v>
      </c>
      <c r="E23" t="s">
        <v>84</v>
      </c>
      <c r="F23" t="s">
        <v>241</v>
      </c>
      <c r="G23" t="s">
        <v>82</v>
      </c>
      <c r="H23" t="s">
        <v>107</v>
      </c>
      <c r="I23" s="1">
        <v>5000</v>
      </c>
      <c r="J23">
        <v>194321124</v>
      </c>
      <c r="K23" t="s">
        <v>88</v>
      </c>
      <c r="L23" t="s">
        <v>243</v>
      </c>
      <c r="M23" t="s">
        <v>64</v>
      </c>
      <c r="N23" t="s">
        <v>65</v>
      </c>
      <c r="O23" t="s">
        <v>244</v>
      </c>
      <c r="P23" s="1">
        <v>1000</v>
      </c>
      <c r="Q23" s="1">
        <v>4999.3100000000004</v>
      </c>
      <c r="R23" t="s">
        <v>87</v>
      </c>
      <c r="S23">
        <v>247.14</v>
      </c>
      <c r="U23">
        <v>11156</v>
      </c>
      <c r="V23">
        <v>18</v>
      </c>
      <c r="W23" s="2">
        <v>1.6100000000000001E-3</v>
      </c>
      <c r="X23">
        <v>22.15</v>
      </c>
      <c r="Y23">
        <v>13.73</v>
      </c>
      <c r="Z23">
        <v>3</v>
      </c>
      <c r="AA23">
        <v>0</v>
      </c>
      <c r="AB23">
        <v>0</v>
      </c>
      <c r="AC23">
        <v>0</v>
      </c>
      <c r="AD23">
        <v>5</v>
      </c>
      <c r="AE23">
        <v>8</v>
      </c>
      <c r="AF23">
        <v>33</v>
      </c>
      <c r="AG23" s="2">
        <v>2.96E-3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s="9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s="9">
        <v>0</v>
      </c>
      <c r="BB23">
        <v>0</v>
      </c>
      <c r="BC23">
        <v>10178</v>
      </c>
      <c r="BD23">
        <v>1.0960000000000001</v>
      </c>
      <c r="BE23">
        <v>24.28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247.14</v>
      </c>
      <c r="BM23">
        <v>18</v>
      </c>
      <c r="BN23">
        <v>7</v>
      </c>
    </row>
    <row r="24" spans="1:66">
      <c r="A24" t="s">
        <v>125</v>
      </c>
      <c r="B24" t="s">
        <v>83</v>
      </c>
      <c r="C24" t="s">
        <v>237</v>
      </c>
      <c r="D24">
        <v>620311964</v>
      </c>
      <c r="E24" t="s">
        <v>84</v>
      </c>
      <c r="F24" t="s">
        <v>241</v>
      </c>
      <c r="G24" t="s">
        <v>82</v>
      </c>
      <c r="H24" t="s">
        <v>107</v>
      </c>
      <c r="I24" s="1">
        <v>5000</v>
      </c>
      <c r="J24">
        <v>194321124</v>
      </c>
      <c r="K24" t="s">
        <v>88</v>
      </c>
      <c r="L24" t="s">
        <v>243</v>
      </c>
      <c r="M24" t="s">
        <v>64</v>
      </c>
      <c r="N24" t="s">
        <v>65</v>
      </c>
      <c r="O24" t="s">
        <v>244</v>
      </c>
      <c r="P24" s="1">
        <v>1000</v>
      </c>
      <c r="Q24" s="1">
        <v>4999.3100000000004</v>
      </c>
      <c r="R24" t="s">
        <v>87</v>
      </c>
      <c r="S24">
        <v>255.26</v>
      </c>
      <c r="U24">
        <v>9329</v>
      </c>
      <c r="V24">
        <v>16</v>
      </c>
      <c r="W24" s="2">
        <v>1.72E-3</v>
      </c>
      <c r="X24">
        <v>27.36</v>
      </c>
      <c r="Y24">
        <v>15.95</v>
      </c>
      <c r="Z24">
        <v>4</v>
      </c>
      <c r="AA24">
        <v>0</v>
      </c>
      <c r="AB24">
        <v>0</v>
      </c>
      <c r="AC24">
        <v>0</v>
      </c>
      <c r="AD24">
        <v>8</v>
      </c>
      <c r="AE24">
        <v>12</v>
      </c>
      <c r="AF24">
        <v>39</v>
      </c>
      <c r="AG24" s="2">
        <v>4.1799999999999997E-3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s="9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 s="9">
        <v>0</v>
      </c>
      <c r="BB24">
        <v>0</v>
      </c>
      <c r="BC24">
        <v>8924</v>
      </c>
      <c r="BD24">
        <v>1.0449999999999999</v>
      </c>
      <c r="BE24">
        <v>28.6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255.26</v>
      </c>
      <c r="BM24">
        <v>16</v>
      </c>
      <c r="BN24">
        <v>11</v>
      </c>
    </row>
    <row r="25" spans="1:66">
      <c r="A25" t="s">
        <v>126</v>
      </c>
      <c r="B25" t="s">
        <v>83</v>
      </c>
      <c r="C25" t="s">
        <v>237</v>
      </c>
      <c r="D25">
        <v>620311964</v>
      </c>
      <c r="E25" t="s">
        <v>84</v>
      </c>
      <c r="F25" t="s">
        <v>241</v>
      </c>
      <c r="G25" t="s">
        <v>82</v>
      </c>
      <c r="H25" t="s">
        <v>107</v>
      </c>
      <c r="I25" s="1">
        <v>5000</v>
      </c>
      <c r="J25">
        <v>194321124</v>
      </c>
      <c r="K25" t="s">
        <v>88</v>
      </c>
      <c r="L25" t="s">
        <v>243</v>
      </c>
      <c r="M25" t="s">
        <v>64</v>
      </c>
      <c r="N25" t="s">
        <v>65</v>
      </c>
      <c r="O25" t="s">
        <v>244</v>
      </c>
      <c r="P25" s="1">
        <v>1000</v>
      </c>
      <c r="Q25" s="1">
        <v>4999.3100000000004</v>
      </c>
      <c r="R25" t="s">
        <v>87</v>
      </c>
      <c r="S25">
        <v>240.17</v>
      </c>
      <c r="U25">
        <v>7490</v>
      </c>
      <c r="V25">
        <v>14</v>
      </c>
      <c r="W25" s="2">
        <v>1.8699999999999999E-3</v>
      </c>
      <c r="X25">
        <v>32.07</v>
      </c>
      <c r="Y25">
        <v>17.16</v>
      </c>
      <c r="Z25">
        <v>1</v>
      </c>
      <c r="AA25">
        <v>0</v>
      </c>
      <c r="AB25">
        <v>0</v>
      </c>
      <c r="AC25">
        <v>0</v>
      </c>
      <c r="AD25">
        <v>10</v>
      </c>
      <c r="AE25">
        <v>11</v>
      </c>
      <c r="AF25">
        <v>28</v>
      </c>
      <c r="AG25" s="2">
        <v>3.7399999999999998E-3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9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 s="9">
        <v>0</v>
      </c>
      <c r="BB25">
        <v>0</v>
      </c>
      <c r="BC25">
        <v>6905</v>
      </c>
      <c r="BD25">
        <v>1.085</v>
      </c>
      <c r="BE25">
        <v>34.78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240.17</v>
      </c>
      <c r="BM25">
        <v>14</v>
      </c>
      <c r="BN25">
        <v>3</v>
      </c>
    </row>
    <row r="26" spans="1:66">
      <c r="A26" t="s">
        <v>127</v>
      </c>
      <c r="B26" t="s">
        <v>83</v>
      </c>
      <c r="C26" t="s">
        <v>237</v>
      </c>
      <c r="D26">
        <v>620311964</v>
      </c>
      <c r="E26" t="s">
        <v>84</v>
      </c>
      <c r="F26" t="s">
        <v>241</v>
      </c>
      <c r="G26" t="s">
        <v>82</v>
      </c>
      <c r="H26" t="s">
        <v>107</v>
      </c>
      <c r="I26" s="1">
        <v>5000</v>
      </c>
      <c r="J26">
        <v>194321124</v>
      </c>
      <c r="K26" t="s">
        <v>88</v>
      </c>
      <c r="L26" t="s">
        <v>243</v>
      </c>
      <c r="M26" t="s">
        <v>64</v>
      </c>
      <c r="N26" t="s">
        <v>65</v>
      </c>
      <c r="O26" t="s">
        <v>244</v>
      </c>
      <c r="P26" s="1">
        <v>1000</v>
      </c>
      <c r="Q26" s="1">
        <v>4999.3100000000004</v>
      </c>
      <c r="R26" t="s">
        <v>87</v>
      </c>
      <c r="S26">
        <v>190.71</v>
      </c>
      <c r="U26">
        <v>6573</v>
      </c>
      <c r="V26">
        <v>18</v>
      </c>
      <c r="W26" s="2">
        <v>2.7399999999999998E-3</v>
      </c>
      <c r="X26">
        <v>29.01</v>
      </c>
      <c r="Y26">
        <v>10.6</v>
      </c>
      <c r="Z26">
        <v>3</v>
      </c>
      <c r="AA26">
        <v>0</v>
      </c>
      <c r="AB26">
        <v>0</v>
      </c>
      <c r="AC26">
        <v>0</v>
      </c>
      <c r="AD26">
        <v>6</v>
      </c>
      <c r="AE26">
        <v>9</v>
      </c>
      <c r="AF26">
        <v>30</v>
      </c>
      <c r="AG26" s="2">
        <v>4.5599999999999998E-3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9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s="9">
        <v>0</v>
      </c>
      <c r="BB26">
        <v>0</v>
      </c>
      <c r="BC26">
        <v>5806</v>
      </c>
      <c r="BD26">
        <v>1.1319999999999999</v>
      </c>
      <c r="BE26">
        <v>32.85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190.71</v>
      </c>
      <c r="BM26">
        <v>18</v>
      </c>
      <c r="BN26">
        <v>3</v>
      </c>
    </row>
    <row r="27" spans="1:66">
      <c r="A27" t="s">
        <v>128</v>
      </c>
      <c r="B27" t="s">
        <v>83</v>
      </c>
      <c r="C27" t="s">
        <v>237</v>
      </c>
      <c r="D27">
        <v>620311964</v>
      </c>
      <c r="E27" t="s">
        <v>84</v>
      </c>
      <c r="F27" t="s">
        <v>241</v>
      </c>
      <c r="G27" t="s">
        <v>82</v>
      </c>
      <c r="H27" t="s">
        <v>107</v>
      </c>
      <c r="I27" s="1">
        <v>5000</v>
      </c>
      <c r="J27">
        <v>194321124</v>
      </c>
      <c r="K27" t="s">
        <v>88</v>
      </c>
      <c r="L27" t="s">
        <v>243</v>
      </c>
      <c r="M27" t="s">
        <v>64</v>
      </c>
      <c r="N27" t="s">
        <v>65</v>
      </c>
      <c r="O27" t="s">
        <v>244</v>
      </c>
      <c r="P27" s="1">
        <v>1000</v>
      </c>
      <c r="Q27" s="1">
        <v>4999.3100000000004</v>
      </c>
      <c r="R27" t="s">
        <v>87</v>
      </c>
      <c r="S27">
        <v>167.75</v>
      </c>
      <c r="T27" s="48">
        <f>SUM(S21:S27)</f>
        <v>1569.92</v>
      </c>
      <c r="U27">
        <v>6074</v>
      </c>
      <c r="V27">
        <v>14</v>
      </c>
      <c r="W27" s="2">
        <v>2.3E-3</v>
      </c>
      <c r="X27">
        <v>27.62</v>
      </c>
      <c r="Y27">
        <v>11.98</v>
      </c>
      <c r="Z27">
        <v>6</v>
      </c>
      <c r="AA27">
        <v>0</v>
      </c>
      <c r="AB27">
        <v>0</v>
      </c>
      <c r="AC27">
        <v>0</v>
      </c>
      <c r="AD27">
        <v>6</v>
      </c>
      <c r="AE27">
        <v>12</v>
      </c>
      <c r="AF27">
        <v>31</v>
      </c>
      <c r="AG27" s="2">
        <v>5.1000000000000004E-3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s="9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s="9">
        <v>0</v>
      </c>
      <c r="BB27">
        <v>0</v>
      </c>
      <c r="BC27">
        <v>5522</v>
      </c>
      <c r="BD27">
        <v>1.1000000000000001</v>
      </c>
      <c r="BE27">
        <v>30.38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167.75</v>
      </c>
      <c r="BM27">
        <v>14</v>
      </c>
      <c r="BN27">
        <v>5</v>
      </c>
    </row>
    <row r="28" spans="1:66" ht="15.6" customHeight="1">
      <c r="A28" t="s">
        <v>129</v>
      </c>
      <c r="B28" t="s">
        <v>83</v>
      </c>
      <c r="C28" t="s">
        <v>237</v>
      </c>
      <c r="D28">
        <v>620311964</v>
      </c>
      <c r="E28" t="s">
        <v>84</v>
      </c>
      <c r="F28" t="s">
        <v>241</v>
      </c>
      <c r="G28" t="s">
        <v>82</v>
      </c>
      <c r="H28" t="s">
        <v>107</v>
      </c>
      <c r="I28" s="1">
        <v>5000</v>
      </c>
      <c r="J28">
        <v>194321124</v>
      </c>
      <c r="K28" t="s">
        <v>88</v>
      </c>
      <c r="L28" t="s">
        <v>243</v>
      </c>
      <c r="M28" t="s">
        <v>64</v>
      </c>
      <c r="N28" t="s">
        <v>65</v>
      </c>
      <c r="O28" t="s">
        <v>244</v>
      </c>
      <c r="P28" s="1">
        <v>1000</v>
      </c>
      <c r="Q28" s="1">
        <v>4999.3100000000004</v>
      </c>
      <c r="R28" t="s">
        <v>87</v>
      </c>
      <c r="S28">
        <v>163.21</v>
      </c>
      <c r="U28">
        <v>5858</v>
      </c>
      <c r="V28">
        <v>11</v>
      </c>
      <c r="W28" s="2">
        <v>1.8799999999999999E-3</v>
      </c>
      <c r="X28">
        <v>27.86</v>
      </c>
      <c r="Y28">
        <v>14.84</v>
      </c>
      <c r="Z28">
        <v>4</v>
      </c>
      <c r="AA28">
        <v>0</v>
      </c>
      <c r="AB28">
        <v>0</v>
      </c>
      <c r="AC28">
        <v>0</v>
      </c>
      <c r="AD28">
        <v>3</v>
      </c>
      <c r="AE28">
        <v>7</v>
      </c>
      <c r="AF28">
        <v>23</v>
      </c>
      <c r="AG28" s="2">
        <v>3.9300000000000003E-3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9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 s="9">
        <v>0</v>
      </c>
      <c r="BB28">
        <v>0</v>
      </c>
      <c r="BC28">
        <v>5518</v>
      </c>
      <c r="BD28">
        <v>1.0620000000000001</v>
      </c>
      <c r="BE28">
        <v>29.58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163.21</v>
      </c>
      <c r="BM28">
        <v>11</v>
      </c>
      <c r="BN28">
        <v>5</v>
      </c>
    </row>
    <row r="29" spans="1:66">
      <c r="A29" t="s">
        <v>100</v>
      </c>
      <c r="B29" t="s">
        <v>83</v>
      </c>
      <c r="C29" t="s">
        <v>237</v>
      </c>
      <c r="D29">
        <v>620311964</v>
      </c>
      <c r="E29" t="s">
        <v>84</v>
      </c>
      <c r="F29" t="s">
        <v>241</v>
      </c>
      <c r="G29" t="s">
        <v>82</v>
      </c>
      <c r="H29" t="s">
        <v>107</v>
      </c>
      <c r="I29" s="1">
        <v>5000</v>
      </c>
      <c r="J29">
        <v>194321124</v>
      </c>
      <c r="K29" t="s">
        <v>88</v>
      </c>
      <c r="L29" t="s">
        <v>243</v>
      </c>
      <c r="M29" t="s">
        <v>64</v>
      </c>
      <c r="N29" t="s">
        <v>65</v>
      </c>
      <c r="O29" t="s">
        <v>244</v>
      </c>
      <c r="P29" s="1">
        <v>1000</v>
      </c>
      <c r="Q29" s="1">
        <v>4999.3100000000004</v>
      </c>
      <c r="R29" t="s">
        <v>87</v>
      </c>
      <c r="S29">
        <v>177.97</v>
      </c>
      <c r="U29">
        <v>7081</v>
      </c>
      <c r="V29">
        <v>8</v>
      </c>
      <c r="W29" s="2">
        <v>1.1299999999999999E-3</v>
      </c>
      <c r="X29">
        <v>25.13</v>
      </c>
      <c r="Y29">
        <v>22.25</v>
      </c>
      <c r="Z29">
        <v>3</v>
      </c>
      <c r="AA29">
        <v>0</v>
      </c>
      <c r="AB29">
        <v>0</v>
      </c>
      <c r="AC29">
        <v>0</v>
      </c>
      <c r="AD29">
        <v>9</v>
      </c>
      <c r="AE29">
        <v>12</v>
      </c>
      <c r="AF29">
        <v>22</v>
      </c>
      <c r="AG29" s="2">
        <v>3.1099999999999999E-3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s="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 s="9">
        <v>0</v>
      </c>
      <c r="BB29">
        <v>0</v>
      </c>
      <c r="BC29">
        <v>6388</v>
      </c>
      <c r="BD29">
        <v>1.1080000000000001</v>
      </c>
      <c r="BE29">
        <v>27.86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177.97</v>
      </c>
      <c r="BM29">
        <v>8</v>
      </c>
      <c r="BN29">
        <v>2</v>
      </c>
    </row>
    <row r="30" spans="1:66">
      <c r="A30" t="s">
        <v>358</v>
      </c>
      <c r="B30" t="s">
        <v>83</v>
      </c>
      <c r="C30" t="s">
        <v>237</v>
      </c>
      <c r="D30">
        <v>620311964</v>
      </c>
      <c r="E30" t="s">
        <v>84</v>
      </c>
      <c r="F30" t="s">
        <v>241</v>
      </c>
      <c r="G30" t="s">
        <v>82</v>
      </c>
      <c r="H30" t="s">
        <v>107</v>
      </c>
      <c r="I30" s="1">
        <v>5000</v>
      </c>
      <c r="J30">
        <v>194321124</v>
      </c>
      <c r="K30" t="s">
        <v>88</v>
      </c>
      <c r="L30" t="s">
        <v>243</v>
      </c>
      <c r="M30" t="s">
        <v>64</v>
      </c>
      <c r="N30" t="s">
        <v>65</v>
      </c>
      <c r="O30" t="s">
        <v>244</v>
      </c>
      <c r="P30" s="1">
        <v>1000</v>
      </c>
      <c r="Q30" s="1">
        <v>4999.3100000000004</v>
      </c>
      <c r="R30" t="s">
        <v>87</v>
      </c>
      <c r="S30">
        <v>0</v>
      </c>
      <c r="U30">
        <v>0</v>
      </c>
      <c r="V30">
        <v>0</v>
      </c>
      <c r="W30" s="9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9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s="9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 s="9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 t="s">
        <v>101</v>
      </c>
      <c r="B31" t="s">
        <v>83</v>
      </c>
      <c r="C31" t="s">
        <v>237</v>
      </c>
      <c r="D31">
        <v>620311964</v>
      </c>
      <c r="E31" t="s">
        <v>84</v>
      </c>
      <c r="F31" t="s">
        <v>241</v>
      </c>
      <c r="G31" t="s">
        <v>82</v>
      </c>
      <c r="H31" t="s">
        <v>107</v>
      </c>
      <c r="I31" s="1">
        <v>5000</v>
      </c>
      <c r="J31">
        <v>194321124</v>
      </c>
      <c r="K31" t="s">
        <v>88</v>
      </c>
      <c r="L31" t="s">
        <v>243</v>
      </c>
      <c r="M31" t="s">
        <v>64</v>
      </c>
      <c r="N31" t="s">
        <v>65</v>
      </c>
      <c r="O31" t="s">
        <v>244</v>
      </c>
      <c r="P31" s="1">
        <v>1000</v>
      </c>
      <c r="Q31" s="1">
        <v>4999.3100000000004</v>
      </c>
      <c r="R31" t="s">
        <v>87</v>
      </c>
      <c r="S31">
        <v>0</v>
      </c>
      <c r="U31">
        <v>0</v>
      </c>
      <c r="V31">
        <v>0</v>
      </c>
      <c r="W31" s="9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1</v>
      </c>
      <c r="AG31" s="9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s="9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s="9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 t="s">
        <v>102</v>
      </c>
      <c r="B32" t="s">
        <v>83</v>
      </c>
      <c r="C32" t="s">
        <v>237</v>
      </c>
      <c r="D32">
        <v>620311964</v>
      </c>
      <c r="E32" t="s">
        <v>84</v>
      </c>
      <c r="F32" t="s">
        <v>241</v>
      </c>
      <c r="G32" t="s">
        <v>82</v>
      </c>
      <c r="H32" t="s">
        <v>107</v>
      </c>
      <c r="I32" s="1">
        <v>5000</v>
      </c>
      <c r="J32">
        <v>194321124</v>
      </c>
      <c r="K32" t="s">
        <v>88</v>
      </c>
      <c r="L32" t="s">
        <v>243</v>
      </c>
      <c r="M32" t="s">
        <v>64</v>
      </c>
      <c r="N32" t="s">
        <v>65</v>
      </c>
      <c r="O32" t="s">
        <v>244</v>
      </c>
      <c r="P32" s="1">
        <v>1000</v>
      </c>
      <c r="Q32" s="1">
        <v>4999.3100000000004</v>
      </c>
      <c r="R32" t="s">
        <v>87</v>
      </c>
      <c r="S32">
        <v>0</v>
      </c>
      <c r="T32" s="48">
        <f>SUM(S28:S32)</f>
        <v>341.18</v>
      </c>
      <c r="U32">
        <v>0</v>
      </c>
      <c r="V32">
        <v>0</v>
      </c>
      <c r="W32" s="9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 s="9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s="9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 s="9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 t="s">
        <v>103</v>
      </c>
      <c r="B33" t="s">
        <v>83</v>
      </c>
      <c r="C33" t="s">
        <v>237</v>
      </c>
      <c r="D33">
        <v>620311964</v>
      </c>
      <c r="E33" t="s">
        <v>84</v>
      </c>
      <c r="F33" t="s">
        <v>241</v>
      </c>
      <c r="G33" t="s">
        <v>82</v>
      </c>
      <c r="H33" t="s">
        <v>107</v>
      </c>
      <c r="I33" s="1">
        <v>5000</v>
      </c>
      <c r="J33">
        <v>194321124</v>
      </c>
      <c r="K33" t="s">
        <v>88</v>
      </c>
      <c r="L33" t="s">
        <v>243</v>
      </c>
      <c r="M33" t="s">
        <v>64</v>
      </c>
      <c r="N33" t="s">
        <v>65</v>
      </c>
      <c r="O33" t="s">
        <v>244</v>
      </c>
      <c r="P33" s="1">
        <v>1000</v>
      </c>
      <c r="Q33" s="1">
        <v>4999.3100000000004</v>
      </c>
      <c r="R33" t="s">
        <v>87</v>
      </c>
      <c r="S33">
        <v>174.27</v>
      </c>
      <c r="U33">
        <v>5263</v>
      </c>
      <c r="V33">
        <v>15</v>
      </c>
      <c r="W33" s="2">
        <v>2.8500000000000001E-3</v>
      </c>
      <c r="X33">
        <v>33.11</v>
      </c>
      <c r="Y33">
        <v>11.62</v>
      </c>
      <c r="Z33">
        <v>3</v>
      </c>
      <c r="AA33">
        <v>0</v>
      </c>
      <c r="AB33">
        <v>0</v>
      </c>
      <c r="AC33">
        <v>0</v>
      </c>
      <c r="AD33">
        <v>11</v>
      </c>
      <c r="AE33">
        <v>14</v>
      </c>
      <c r="AF33">
        <v>32</v>
      </c>
      <c r="AG33" s="2">
        <v>6.0800000000000003E-3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s="9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 s="9">
        <v>0</v>
      </c>
      <c r="BB33">
        <v>0</v>
      </c>
      <c r="BC33">
        <v>5011</v>
      </c>
      <c r="BD33">
        <v>1.05</v>
      </c>
      <c r="BE33">
        <v>34.78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174.27</v>
      </c>
      <c r="BM33">
        <v>15</v>
      </c>
      <c r="BN33">
        <v>3</v>
      </c>
    </row>
    <row r="34" spans="1:66">
      <c r="A34" t="s">
        <v>107</v>
      </c>
      <c r="B34" t="s">
        <v>83</v>
      </c>
      <c r="C34" t="s">
        <v>237</v>
      </c>
      <c r="D34">
        <v>620311964</v>
      </c>
      <c r="E34" t="s">
        <v>84</v>
      </c>
      <c r="F34" t="s">
        <v>241</v>
      </c>
      <c r="G34" t="s">
        <v>82</v>
      </c>
      <c r="H34" t="s">
        <v>107</v>
      </c>
      <c r="I34" s="1">
        <v>5000</v>
      </c>
      <c r="J34">
        <v>194321124</v>
      </c>
      <c r="K34" t="s">
        <v>88</v>
      </c>
      <c r="L34" t="s">
        <v>243</v>
      </c>
      <c r="M34" t="s">
        <v>64</v>
      </c>
      <c r="N34" t="s">
        <v>65</v>
      </c>
      <c r="O34" t="s">
        <v>244</v>
      </c>
      <c r="P34" s="1">
        <v>1000</v>
      </c>
      <c r="Q34" s="1">
        <v>4999.3100000000004</v>
      </c>
      <c r="R34" t="s">
        <v>87</v>
      </c>
      <c r="S34">
        <v>0.12</v>
      </c>
      <c r="U34">
        <v>5</v>
      </c>
      <c r="V34">
        <v>0</v>
      </c>
      <c r="W34" s="9">
        <v>0</v>
      </c>
      <c r="X34">
        <v>24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9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9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s="9">
        <v>0</v>
      </c>
      <c r="BB34">
        <v>0</v>
      </c>
      <c r="BC34">
        <v>5</v>
      </c>
      <c r="BD34">
        <v>1</v>
      </c>
      <c r="BE34">
        <v>24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0.12</v>
      </c>
      <c r="BM34">
        <v>0</v>
      </c>
      <c r="BN34">
        <v>0</v>
      </c>
    </row>
    <row r="35" spans="1:66">
      <c r="A35" t="s">
        <v>108</v>
      </c>
      <c r="B35" t="s">
        <v>83</v>
      </c>
      <c r="C35" t="s">
        <v>237</v>
      </c>
      <c r="D35">
        <v>620311964</v>
      </c>
      <c r="E35" t="s">
        <v>84</v>
      </c>
      <c r="F35" t="s">
        <v>241</v>
      </c>
      <c r="G35" t="s">
        <v>82</v>
      </c>
      <c r="H35" t="s">
        <v>107</v>
      </c>
      <c r="I35" s="1">
        <v>5000</v>
      </c>
      <c r="J35">
        <v>194321124</v>
      </c>
      <c r="K35" t="s">
        <v>88</v>
      </c>
      <c r="L35" t="s">
        <v>243</v>
      </c>
      <c r="M35" t="s">
        <v>64</v>
      </c>
      <c r="N35" t="s">
        <v>65</v>
      </c>
      <c r="O35" t="s">
        <v>244</v>
      </c>
      <c r="P35" s="1">
        <v>1000</v>
      </c>
      <c r="Q35" s="1">
        <v>4999.3100000000004</v>
      </c>
      <c r="R35" t="s">
        <v>87</v>
      </c>
      <c r="S35">
        <v>0</v>
      </c>
      <c r="U35">
        <v>0</v>
      </c>
      <c r="V35">
        <v>0</v>
      </c>
      <c r="W35" s="9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s="9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s="9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 s="9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 t="s">
        <v>111</v>
      </c>
      <c r="B36" t="s">
        <v>83</v>
      </c>
      <c r="C36" t="s">
        <v>237</v>
      </c>
      <c r="D36">
        <v>620311964</v>
      </c>
      <c r="E36" t="s">
        <v>84</v>
      </c>
      <c r="F36" t="s">
        <v>241</v>
      </c>
      <c r="G36" t="s">
        <v>82</v>
      </c>
      <c r="H36" t="s">
        <v>107</v>
      </c>
      <c r="I36" s="1">
        <v>5000</v>
      </c>
      <c r="J36">
        <v>194321124</v>
      </c>
      <c r="K36" t="s">
        <v>88</v>
      </c>
      <c r="L36" t="s">
        <v>243</v>
      </c>
      <c r="M36" t="s">
        <v>64</v>
      </c>
      <c r="N36" t="s">
        <v>65</v>
      </c>
      <c r="O36" t="s">
        <v>244</v>
      </c>
      <c r="P36" s="1">
        <v>1000</v>
      </c>
      <c r="Q36" s="1">
        <v>4999.3100000000004</v>
      </c>
      <c r="R36" t="s">
        <v>87</v>
      </c>
      <c r="S36">
        <v>0</v>
      </c>
      <c r="T36" s="48">
        <f>SUM(S33:S36)</f>
        <v>174.39000000000001</v>
      </c>
      <c r="U36">
        <v>0</v>
      </c>
      <c r="V36">
        <v>0</v>
      </c>
      <c r="W36" s="9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s="9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9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 s="9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 t="s">
        <v>119</v>
      </c>
      <c r="B37" t="s">
        <v>83</v>
      </c>
      <c r="C37" t="s">
        <v>237</v>
      </c>
      <c r="D37">
        <v>620311964</v>
      </c>
      <c r="E37" t="s">
        <v>84</v>
      </c>
      <c r="F37" t="s">
        <v>241</v>
      </c>
      <c r="G37" t="s">
        <v>82</v>
      </c>
      <c r="H37" t="s">
        <v>107</v>
      </c>
      <c r="I37" s="1">
        <v>5000</v>
      </c>
      <c r="J37">
        <v>194321124</v>
      </c>
      <c r="K37" t="s">
        <v>88</v>
      </c>
      <c r="L37" t="s">
        <v>243</v>
      </c>
      <c r="M37" t="s">
        <v>64</v>
      </c>
      <c r="N37" t="s">
        <v>65</v>
      </c>
      <c r="O37" t="s">
        <v>244</v>
      </c>
      <c r="P37" s="1">
        <v>1000</v>
      </c>
      <c r="Q37" s="1">
        <v>4999.3100000000004</v>
      </c>
      <c r="R37" t="s">
        <v>87</v>
      </c>
      <c r="S37">
        <v>0</v>
      </c>
      <c r="T37" s="48">
        <f>S37</f>
        <v>0</v>
      </c>
      <c r="U37">
        <v>0</v>
      </c>
      <c r="V37">
        <v>0</v>
      </c>
      <c r="W37" s="9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s="9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s="9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s="9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F578-8C18-484B-8489-9DEBFBFEA152}">
  <dimension ref="A1:S86"/>
  <sheetViews>
    <sheetView workbookViewId="0">
      <selection activeCell="H93" sqref="H93"/>
    </sheetView>
  </sheetViews>
  <sheetFormatPr defaultRowHeight="15"/>
  <cols>
    <col min="1" max="1" width="23.85546875" customWidth="1"/>
    <col min="2" max="2" width="15.140625" customWidth="1"/>
    <col min="3" max="3" width="22.28515625" customWidth="1"/>
    <col min="4" max="4" width="19" customWidth="1"/>
    <col min="5" max="5" width="16.5703125" customWidth="1"/>
    <col min="6" max="6" width="13.42578125" customWidth="1"/>
    <col min="7" max="7" width="15.7109375" customWidth="1"/>
    <col min="8" max="8" width="16.85546875" customWidth="1"/>
    <col min="9" max="9" width="12.42578125" customWidth="1"/>
    <col min="10" max="10" width="30.140625" customWidth="1"/>
    <col min="12" max="12" width="18.42578125" customWidth="1"/>
    <col min="13" max="13" width="14.140625" customWidth="1"/>
    <col min="14" max="14" width="13.5703125" customWidth="1"/>
    <col min="15" max="15" width="13.28515625" customWidth="1"/>
    <col min="16" max="16" width="19.85546875" customWidth="1"/>
    <col min="18" max="18" width="14.140625" customWidth="1"/>
    <col min="19" max="19" width="19.140625" customWidth="1"/>
  </cols>
  <sheetData>
    <row r="1" spans="1:19">
      <c r="A1" t="s">
        <v>36</v>
      </c>
    </row>
    <row r="2" spans="1:19">
      <c r="A2" t="s">
        <v>359</v>
      </c>
    </row>
    <row r="3" spans="1:19">
      <c r="A3" t="s">
        <v>360</v>
      </c>
    </row>
    <row r="4" spans="1:19">
      <c r="A4" t="s">
        <v>361</v>
      </c>
    </row>
    <row r="6" spans="1:19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78</v>
      </c>
      <c r="J6" s="32" t="s">
        <v>362</v>
      </c>
      <c r="K6" t="s">
        <v>52</v>
      </c>
      <c r="L6" t="s">
        <v>53</v>
      </c>
      <c r="M6" t="s">
        <v>54</v>
      </c>
      <c r="N6" t="s">
        <v>55</v>
      </c>
      <c r="O6" t="s">
        <v>56</v>
      </c>
      <c r="P6" t="s">
        <v>57</v>
      </c>
      <c r="Q6" t="s">
        <v>58</v>
      </c>
      <c r="R6" t="s">
        <v>59</v>
      </c>
      <c r="S6" t="s">
        <v>60</v>
      </c>
    </row>
    <row r="7" spans="1:19">
      <c r="A7" s="3">
        <v>44498</v>
      </c>
      <c r="B7" t="s">
        <v>138</v>
      </c>
      <c r="C7" t="s">
        <v>363</v>
      </c>
      <c r="D7">
        <v>617816206</v>
      </c>
      <c r="E7" t="s">
        <v>364</v>
      </c>
      <c r="F7">
        <v>172298246</v>
      </c>
      <c r="G7" t="s">
        <v>64</v>
      </c>
      <c r="H7" t="s">
        <v>65</v>
      </c>
      <c r="I7">
        <v>691.53</v>
      </c>
      <c r="K7">
        <v>52</v>
      </c>
      <c r="L7" s="2">
        <v>4.6600000000000001E-3</v>
      </c>
      <c r="M7">
        <v>61.92</v>
      </c>
      <c r="N7">
        <v>13.3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3">
        <v>44498</v>
      </c>
      <c r="B8" t="s">
        <v>138</v>
      </c>
      <c r="C8" t="s">
        <v>363</v>
      </c>
      <c r="D8">
        <v>617816206</v>
      </c>
      <c r="E8" t="s">
        <v>365</v>
      </c>
      <c r="F8">
        <v>172299976</v>
      </c>
      <c r="G8" t="s">
        <v>64</v>
      </c>
      <c r="H8" t="s">
        <v>65</v>
      </c>
      <c r="I8">
        <v>51.94</v>
      </c>
      <c r="K8">
        <v>13</v>
      </c>
      <c r="L8" s="2">
        <v>3.4759999999999999E-2</v>
      </c>
      <c r="M8">
        <v>138.88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3">
        <v>44498</v>
      </c>
      <c r="B9" t="s">
        <v>138</v>
      </c>
      <c r="C9" t="s">
        <v>363</v>
      </c>
      <c r="D9">
        <v>617816206</v>
      </c>
      <c r="E9" t="s">
        <v>366</v>
      </c>
      <c r="F9">
        <v>172497756</v>
      </c>
      <c r="G9" t="s">
        <v>64</v>
      </c>
      <c r="H9" t="s">
        <v>65</v>
      </c>
      <c r="I9">
        <v>172.79</v>
      </c>
      <c r="K9">
        <v>12</v>
      </c>
      <c r="L9" s="2">
        <v>6.45E-3</v>
      </c>
      <c r="M9">
        <v>92.9</v>
      </c>
      <c r="N9">
        <v>14.4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3">
        <v>44499</v>
      </c>
      <c r="B10" t="s">
        <v>138</v>
      </c>
      <c r="C10" t="s">
        <v>363</v>
      </c>
      <c r="D10">
        <v>617816206</v>
      </c>
      <c r="E10" t="s">
        <v>364</v>
      </c>
      <c r="F10">
        <v>172298246</v>
      </c>
      <c r="G10" t="s">
        <v>64</v>
      </c>
      <c r="H10" t="s">
        <v>65</v>
      </c>
      <c r="I10">
        <v>491.93</v>
      </c>
      <c r="K10">
        <v>43</v>
      </c>
      <c r="L10" s="2">
        <v>3.7499999999999999E-3</v>
      </c>
      <c r="M10">
        <v>42.86</v>
      </c>
      <c r="N10">
        <v>11.44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3">
        <v>44499</v>
      </c>
      <c r="B11" t="s">
        <v>138</v>
      </c>
      <c r="C11" t="s">
        <v>363</v>
      </c>
      <c r="D11">
        <v>617816206</v>
      </c>
      <c r="E11" t="s">
        <v>365</v>
      </c>
      <c r="F11">
        <v>172299976</v>
      </c>
      <c r="G11" t="s">
        <v>64</v>
      </c>
      <c r="H11" t="s">
        <v>65</v>
      </c>
      <c r="I11">
        <v>210.8</v>
      </c>
      <c r="K11">
        <v>16</v>
      </c>
      <c r="L11" s="2">
        <v>1.5440000000000001E-2</v>
      </c>
      <c r="M11">
        <v>203.47</v>
      </c>
      <c r="N11">
        <v>13.18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3">
        <v>44499</v>
      </c>
      <c r="B12" t="s">
        <v>138</v>
      </c>
      <c r="C12" t="s">
        <v>363</v>
      </c>
      <c r="D12">
        <v>617816206</v>
      </c>
      <c r="E12" t="s">
        <v>366</v>
      </c>
      <c r="F12">
        <v>172497756</v>
      </c>
      <c r="G12" t="s">
        <v>64</v>
      </c>
      <c r="H12" t="s">
        <v>65</v>
      </c>
      <c r="I12">
        <v>122.83</v>
      </c>
      <c r="K12">
        <v>10</v>
      </c>
      <c r="L12" s="2">
        <v>4.8799999999999998E-3</v>
      </c>
      <c r="M12">
        <v>59.98</v>
      </c>
      <c r="N12">
        <v>12.28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3">
        <v>44500</v>
      </c>
      <c r="B13" t="s">
        <v>138</v>
      </c>
      <c r="C13" t="s">
        <v>363</v>
      </c>
      <c r="D13">
        <v>617816206</v>
      </c>
      <c r="E13" t="s">
        <v>364</v>
      </c>
      <c r="F13">
        <v>172298246</v>
      </c>
      <c r="G13" t="s">
        <v>64</v>
      </c>
      <c r="H13" t="s">
        <v>65</v>
      </c>
      <c r="I13">
        <v>451.71</v>
      </c>
      <c r="K13">
        <v>36</v>
      </c>
      <c r="L13" s="2">
        <v>3.3899999999999998E-3</v>
      </c>
      <c r="M13">
        <v>42.51</v>
      </c>
      <c r="N13">
        <v>12.55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3">
        <v>44500</v>
      </c>
      <c r="B14" t="s">
        <v>138</v>
      </c>
      <c r="C14" t="s">
        <v>363</v>
      </c>
      <c r="D14">
        <v>617816206</v>
      </c>
      <c r="E14" t="s">
        <v>365</v>
      </c>
      <c r="F14">
        <v>172299976</v>
      </c>
      <c r="G14" t="s">
        <v>64</v>
      </c>
      <c r="H14" t="s">
        <v>65</v>
      </c>
      <c r="I14">
        <v>226.61</v>
      </c>
      <c r="K14">
        <v>18</v>
      </c>
      <c r="L14" s="2">
        <v>1.6979999999999999E-2</v>
      </c>
      <c r="M14">
        <v>213.78</v>
      </c>
      <c r="N14">
        <v>12.59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3">
        <v>44500</v>
      </c>
      <c r="B15" t="s">
        <v>138</v>
      </c>
      <c r="C15" t="s">
        <v>363</v>
      </c>
      <c r="D15">
        <v>617816206</v>
      </c>
      <c r="E15" t="s">
        <v>366</v>
      </c>
      <c r="F15">
        <v>172497756</v>
      </c>
      <c r="G15" t="s">
        <v>64</v>
      </c>
      <c r="H15" t="s">
        <v>65</v>
      </c>
      <c r="I15">
        <v>113.07</v>
      </c>
      <c r="J15" s="48">
        <f>SUM(I7:I15)</f>
        <v>2533.21</v>
      </c>
      <c r="K15">
        <v>12</v>
      </c>
      <c r="L15" s="2">
        <v>5.45E-3</v>
      </c>
      <c r="M15">
        <v>51.35</v>
      </c>
      <c r="N15">
        <v>9.42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3">
        <v>44501</v>
      </c>
      <c r="B16" t="s">
        <v>138</v>
      </c>
      <c r="C16" t="s">
        <v>363</v>
      </c>
      <c r="D16">
        <v>617816206</v>
      </c>
      <c r="E16" t="s">
        <v>364</v>
      </c>
      <c r="F16">
        <v>172298246</v>
      </c>
      <c r="G16" t="s">
        <v>64</v>
      </c>
      <c r="H16" t="s">
        <v>65</v>
      </c>
      <c r="I16">
        <v>637.76</v>
      </c>
      <c r="K16">
        <v>47</v>
      </c>
      <c r="L16" s="2">
        <v>3.0799999999999998E-3</v>
      </c>
      <c r="M16">
        <v>41.8</v>
      </c>
      <c r="N16">
        <v>13.57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3">
        <v>44501</v>
      </c>
      <c r="B17" t="s">
        <v>138</v>
      </c>
      <c r="C17" t="s">
        <v>363</v>
      </c>
      <c r="D17">
        <v>617816206</v>
      </c>
      <c r="E17" t="s">
        <v>365</v>
      </c>
      <c r="F17">
        <v>172299976</v>
      </c>
      <c r="G17" t="s">
        <v>64</v>
      </c>
      <c r="H17" t="s">
        <v>65</v>
      </c>
      <c r="I17">
        <v>282.27</v>
      </c>
      <c r="K17">
        <v>18</v>
      </c>
      <c r="L17" s="2">
        <v>1.2630000000000001E-2</v>
      </c>
      <c r="M17">
        <v>198.08</v>
      </c>
      <c r="N17">
        <v>15.68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3">
        <v>44501</v>
      </c>
      <c r="B18" t="s">
        <v>138</v>
      </c>
      <c r="C18" t="s">
        <v>363</v>
      </c>
      <c r="D18">
        <v>617816206</v>
      </c>
      <c r="E18" t="s">
        <v>366</v>
      </c>
      <c r="F18">
        <v>172497756</v>
      </c>
      <c r="G18" t="s">
        <v>64</v>
      </c>
      <c r="H18" t="s">
        <v>65</v>
      </c>
      <c r="I18">
        <v>159.52000000000001</v>
      </c>
      <c r="K18">
        <v>10</v>
      </c>
      <c r="L18" s="2">
        <v>3.1099999999999999E-3</v>
      </c>
      <c r="M18">
        <v>49.59</v>
      </c>
      <c r="N18">
        <v>15.95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3">
        <v>44502</v>
      </c>
      <c r="B19" t="s">
        <v>138</v>
      </c>
      <c r="C19" t="s">
        <v>363</v>
      </c>
      <c r="D19">
        <v>617816206</v>
      </c>
      <c r="E19" t="s">
        <v>364</v>
      </c>
      <c r="F19">
        <v>172298246</v>
      </c>
      <c r="G19" t="s">
        <v>64</v>
      </c>
      <c r="H19" t="s">
        <v>65</v>
      </c>
      <c r="I19">
        <v>734.51</v>
      </c>
      <c r="K19">
        <v>36</v>
      </c>
      <c r="L19" s="2">
        <v>2.2499999999999998E-3</v>
      </c>
      <c r="M19">
        <v>45.98</v>
      </c>
      <c r="N19">
        <v>20.399999999999999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3">
        <v>44502</v>
      </c>
      <c r="B20" t="s">
        <v>138</v>
      </c>
      <c r="C20" t="s">
        <v>363</v>
      </c>
      <c r="D20">
        <v>617816206</v>
      </c>
      <c r="E20" t="s">
        <v>365</v>
      </c>
      <c r="F20">
        <v>172299976</v>
      </c>
      <c r="G20" t="s">
        <v>64</v>
      </c>
      <c r="H20" t="s">
        <v>65</v>
      </c>
      <c r="I20">
        <v>293.08999999999997</v>
      </c>
      <c r="K20">
        <v>16</v>
      </c>
      <c r="L20" s="2">
        <v>1.103E-2</v>
      </c>
      <c r="M20">
        <v>202.13</v>
      </c>
      <c r="N20">
        <v>18.32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3">
        <v>44502</v>
      </c>
      <c r="B21" t="s">
        <v>138</v>
      </c>
      <c r="C21" t="s">
        <v>363</v>
      </c>
      <c r="D21">
        <v>617816206</v>
      </c>
      <c r="E21" t="s">
        <v>366</v>
      </c>
      <c r="F21">
        <v>172497756</v>
      </c>
      <c r="G21" t="s">
        <v>64</v>
      </c>
      <c r="H21" t="s">
        <v>65</v>
      </c>
      <c r="I21">
        <v>185.5</v>
      </c>
      <c r="K21">
        <v>15</v>
      </c>
      <c r="L21" s="2">
        <v>4.3400000000000001E-3</v>
      </c>
      <c r="M21">
        <v>53.72</v>
      </c>
      <c r="N21">
        <v>12.37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3">
        <v>44503</v>
      </c>
      <c r="B22" t="s">
        <v>138</v>
      </c>
      <c r="C22" t="s">
        <v>363</v>
      </c>
      <c r="D22">
        <v>617816206</v>
      </c>
      <c r="E22" t="s">
        <v>364</v>
      </c>
      <c r="F22">
        <v>172298246</v>
      </c>
      <c r="G22" t="s">
        <v>64</v>
      </c>
      <c r="H22" t="s">
        <v>65</v>
      </c>
      <c r="I22">
        <v>745.7</v>
      </c>
      <c r="K22">
        <v>49</v>
      </c>
      <c r="L22" s="2">
        <v>3.31E-3</v>
      </c>
      <c r="M22">
        <v>50.44</v>
      </c>
      <c r="N22">
        <v>15.22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3">
        <v>44503</v>
      </c>
      <c r="B23" t="s">
        <v>138</v>
      </c>
      <c r="C23" t="s">
        <v>363</v>
      </c>
      <c r="D23">
        <v>617816206</v>
      </c>
      <c r="E23" t="s">
        <v>365</v>
      </c>
      <c r="F23">
        <v>172299976</v>
      </c>
      <c r="G23" t="s">
        <v>64</v>
      </c>
      <c r="H23" t="s">
        <v>65</v>
      </c>
      <c r="I23">
        <v>285.94</v>
      </c>
      <c r="K23">
        <v>12</v>
      </c>
      <c r="L23" s="2">
        <v>8.6599999999999993E-3</v>
      </c>
      <c r="M23">
        <v>206.45</v>
      </c>
      <c r="N23">
        <v>23.83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3">
        <v>44503</v>
      </c>
      <c r="B24" t="s">
        <v>138</v>
      </c>
      <c r="C24" t="s">
        <v>363</v>
      </c>
      <c r="D24">
        <v>617816206</v>
      </c>
      <c r="E24" t="s">
        <v>366</v>
      </c>
      <c r="F24">
        <v>172497756</v>
      </c>
      <c r="G24" t="s">
        <v>64</v>
      </c>
      <c r="H24" t="s">
        <v>65</v>
      </c>
      <c r="I24">
        <v>187.22</v>
      </c>
      <c r="K24">
        <v>16</v>
      </c>
      <c r="L24" s="2">
        <v>4.3099999999999996E-3</v>
      </c>
      <c r="M24">
        <v>50.45</v>
      </c>
      <c r="N24">
        <v>11.7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3">
        <v>44504</v>
      </c>
      <c r="B25" t="s">
        <v>138</v>
      </c>
      <c r="C25" t="s">
        <v>363</v>
      </c>
      <c r="D25">
        <v>617816206</v>
      </c>
      <c r="E25" t="s">
        <v>364</v>
      </c>
      <c r="F25">
        <v>172298246</v>
      </c>
      <c r="G25" t="s">
        <v>64</v>
      </c>
      <c r="H25" t="s">
        <v>65</v>
      </c>
      <c r="I25">
        <v>739.8</v>
      </c>
      <c r="K25">
        <v>52</v>
      </c>
      <c r="L25" s="2">
        <v>4.0499999999999998E-3</v>
      </c>
      <c r="M25">
        <v>57.68</v>
      </c>
      <c r="N25">
        <v>14.23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3">
        <v>44504</v>
      </c>
      <c r="B26" t="s">
        <v>138</v>
      </c>
      <c r="C26" t="s">
        <v>363</v>
      </c>
      <c r="D26">
        <v>617816206</v>
      </c>
      <c r="E26" t="s">
        <v>365</v>
      </c>
      <c r="F26">
        <v>172299976</v>
      </c>
      <c r="G26" t="s">
        <v>64</v>
      </c>
      <c r="H26" t="s">
        <v>65</v>
      </c>
      <c r="I26">
        <v>312</v>
      </c>
      <c r="K26">
        <v>10</v>
      </c>
      <c r="L26" s="2">
        <v>6.0499999999999998E-3</v>
      </c>
      <c r="M26">
        <v>188.75</v>
      </c>
      <c r="N26">
        <v>31.2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3">
        <v>44504</v>
      </c>
      <c r="B27" t="s">
        <v>138</v>
      </c>
      <c r="C27" t="s">
        <v>363</v>
      </c>
      <c r="D27">
        <v>617816206</v>
      </c>
      <c r="E27" t="s">
        <v>366</v>
      </c>
      <c r="F27">
        <v>172497756</v>
      </c>
      <c r="G27" t="s">
        <v>64</v>
      </c>
      <c r="H27" t="s">
        <v>65</v>
      </c>
      <c r="I27">
        <v>181.24</v>
      </c>
      <c r="K27">
        <v>11</v>
      </c>
      <c r="L27" s="2">
        <v>3.7599999999999999E-3</v>
      </c>
      <c r="M27">
        <v>61.9</v>
      </c>
      <c r="N27">
        <v>16.48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3">
        <v>44505</v>
      </c>
      <c r="B28" t="s">
        <v>138</v>
      </c>
      <c r="C28" t="s">
        <v>363</v>
      </c>
      <c r="D28">
        <v>617816206</v>
      </c>
      <c r="E28" t="s">
        <v>364</v>
      </c>
      <c r="F28">
        <v>172298246</v>
      </c>
      <c r="G28" t="s">
        <v>64</v>
      </c>
      <c r="H28" t="s">
        <v>65</v>
      </c>
      <c r="I28">
        <v>700.16</v>
      </c>
      <c r="K28">
        <v>44</v>
      </c>
      <c r="L28" s="2">
        <v>3.2000000000000002E-3</v>
      </c>
      <c r="M28">
        <v>50.93</v>
      </c>
      <c r="N28">
        <v>15.91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3">
        <v>44505</v>
      </c>
      <c r="B29" t="s">
        <v>138</v>
      </c>
      <c r="C29" t="s">
        <v>363</v>
      </c>
      <c r="D29">
        <v>617816206</v>
      </c>
      <c r="E29" t="s">
        <v>365</v>
      </c>
      <c r="F29">
        <v>172299976</v>
      </c>
      <c r="G29" t="s">
        <v>64</v>
      </c>
      <c r="H29" t="s">
        <v>65</v>
      </c>
      <c r="I29">
        <v>976.13</v>
      </c>
      <c r="K29">
        <v>40</v>
      </c>
      <c r="L29" s="2">
        <v>7.1999999999999998E-3</v>
      </c>
      <c r="M29">
        <v>175.69</v>
      </c>
      <c r="N29">
        <v>24.4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3">
        <v>44505</v>
      </c>
      <c r="B30" t="s">
        <v>138</v>
      </c>
      <c r="C30" t="s">
        <v>363</v>
      </c>
      <c r="D30">
        <v>617816206</v>
      </c>
      <c r="E30" t="s">
        <v>366</v>
      </c>
      <c r="F30">
        <v>172497756</v>
      </c>
      <c r="G30" t="s">
        <v>64</v>
      </c>
      <c r="H30" t="s">
        <v>65</v>
      </c>
      <c r="I30">
        <v>178.68</v>
      </c>
      <c r="K30">
        <v>16</v>
      </c>
      <c r="L30" s="2">
        <v>5.28E-3</v>
      </c>
      <c r="M30">
        <v>58.93</v>
      </c>
      <c r="N30">
        <v>11.17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3">
        <v>44505</v>
      </c>
      <c r="B31" t="s">
        <v>138</v>
      </c>
      <c r="C31" t="s">
        <v>363</v>
      </c>
      <c r="D31">
        <v>617816206</v>
      </c>
      <c r="E31" t="s">
        <v>367</v>
      </c>
      <c r="F31">
        <v>172503246</v>
      </c>
      <c r="G31" t="s">
        <v>64</v>
      </c>
      <c r="H31" t="s">
        <v>65</v>
      </c>
      <c r="I31">
        <v>3.28</v>
      </c>
      <c r="K31">
        <v>0</v>
      </c>
      <c r="L31" s="9">
        <v>0</v>
      </c>
      <c r="M31">
        <v>164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3">
        <v>44506</v>
      </c>
      <c r="B32" t="s">
        <v>138</v>
      </c>
      <c r="C32" t="s">
        <v>363</v>
      </c>
      <c r="D32">
        <v>617816206</v>
      </c>
      <c r="E32" t="s">
        <v>364</v>
      </c>
      <c r="F32">
        <v>172298246</v>
      </c>
      <c r="G32" t="s">
        <v>64</v>
      </c>
      <c r="H32" t="s">
        <v>65</v>
      </c>
      <c r="I32">
        <v>490.46</v>
      </c>
      <c r="K32">
        <v>24</v>
      </c>
      <c r="L32" s="2">
        <v>3.3700000000000002E-3</v>
      </c>
      <c r="M32">
        <v>68.930000000000007</v>
      </c>
      <c r="N32">
        <v>20.440000000000001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3">
        <v>44506</v>
      </c>
      <c r="B33" t="s">
        <v>138</v>
      </c>
      <c r="C33" t="s">
        <v>363</v>
      </c>
      <c r="D33">
        <v>617816206</v>
      </c>
      <c r="E33" t="s">
        <v>365</v>
      </c>
      <c r="F33">
        <v>172299976</v>
      </c>
      <c r="G33" t="s">
        <v>64</v>
      </c>
      <c r="H33" t="s">
        <v>65</v>
      </c>
      <c r="I33">
        <v>656.33</v>
      </c>
      <c r="K33">
        <v>40</v>
      </c>
      <c r="L33" s="2">
        <v>9.5200000000000007E-3</v>
      </c>
      <c r="M33">
        <v>156.19</v>
      </c>
      <c r="N33">
        <v>16.41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3">
        <v>44506</v>
      </c>
      <c r="B34" t="s">
        <v>138</v>
      </c>
      <c r="C34" t="s">
        <v>363</v>
      </c>
      <c r="D34">
        <v>617816206</v>
      </c>
      <c r="E34" t="s">
        <v>366</v>
      </c>
      <c r="F34">
        <v>172497756</v>
      </c>
      <c r="G34" t="s">
        <v>64</v>
      </c>
      <c r="H34" t="s">
        <v>65</v>
      </c>
      <c r="I34">
        <v>120.85</v>
      </c>
      <c r="K34">
        <v>9</v>
      </c>
      <c r="L34" s="2">
        <v>5.11E-3</v>
      </c>
      <c r="M34">
        <v>68.63</v>
      </c>
      <c r="N34">
        <v>13.43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3">
        <v>44506</v>
      </c>
      <c r="B35" t="s">
        <v>138</v>
      </c>
      <c r="C35" t="s">
        <v>363</v>
      </c>
      <c r="D35">
        <v>617816206</v>
      </c>
      <c r="E35" t="s">
        <v>367</v>
      </c>
      <c r="F35">
        <v>172503246</v>
      </c>
      <c r="G35" t="s">
        <v>64</v>
      </c>
      <c r="H35" t="s">
        <v>65</v>
      </c>
      <c r="I35">
        <v>60.48</v>
      </c>
      <c r="K35">
        <v>5</v>
      </c>
      <c r="L35" s="2">
        <v>1.9230000000000001E-2</v>
      </c>
      <c r="M35">
        <v>232.62</v>
      </c>
      <c r="N35">
        <v>12.1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3">
        <v>44507</v>
      </c>
      <c r="B36" t="s">
        <v>138</v>
      </c>
      <c r="C36" t="s">
        <v>363</v>
      </c>
      <c r="D36">
        <v>617816206</v>
      </c>
      <c r="E36" t="s">
        <v>364</v>
      </c>
      <c r="F36">
        <v>172298246</v>
      </c>
      <c r="G36" t="s">
        <v>64</v>
      </c>
      <c r="H36" t="s">
        <v>65</v>
      </c>
      <c r="I36">
        <v>433.7</v>
      </c>
      <c r="K36">
        <v>39</v>
      </c>
      <c r="L36" s="2">
        <v>4.9699999999999996E-3</v>
      </c>
      <c r="M36">
        <v>55.28</v>
      </c>
      <c r="N36">
        <v>11.12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3">
        <v>44507</v>
      </c>
      <c r="B37" t="s">
        <v>138</v>
      </c>
      <c r="C37" t="s">
        <v>363</v>
      </c>
      <c r="D37">
        <v>617816206</v>
      </c>
      <c r="E37" t="s">
        <v>365</v>
      </c>
      <c r="F37">
        <v>172299976</v>
      </c>
      <c r="G37" t="s">
        <v>64</v>
      </c>
      <c r="H37" t="s">
        <v>65</v>
      </c>
      <c r="I37">
        <v>594.99</v>
      </c>
      <c r="K37">
        <v>31</v>
      </c>
      <c r="L37" s="2">
        <v>8.1200000000000005E-3</v>
      </c>
      <c r="M37">
        <v>155.76</v>
      </c>
      <c r="N37">
        <v>19.190000000000001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3">
        <v>44507</v>
      </c>
      <c r="B38" t="s">
        <v>138</v>
      </c>
      <c r="C38" t="s">
        <v>363</v>
      </c>
      <c r="D38">
        <v>617816206</v>
      </c>
      <c r="E38" t="s">
        <v>366</v>
      </c>
      <c r="F38">
        <v>172497756</v>
      </c>
      <c r="G38" t="s">
        <v>64</v>
      </c>
      <c r="H38" t="s">
        <v>65</v>
      </c>
      <c r="I38">
        <v>107.35</v>
      </c>
      <c r="K38">
        <v>7</v>
      </c>
      <c r="L38" s="2">
        <v>3.9899999999999996E-3</v>
      </c>
      <c r="M38">
        <v>61.24</v>
      </c>
      <c r="N38">
        <v>15.34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3">
        <v>44507</v>
      </c>
      <c r="B39" t="s">
        <v>138</v>
      </c>
      <c r="C39" t="s">
        <v>363</v>
      </c>
      <c r="D39">
        <v>617816206</v>
      </c>
      <c r="E39" t="s">
        <v>367</v>
      </c>
      <c r="F39">
        <v>172503246</v>
      </c>
      <c r="G39" t="s">
        <v>64</v>
      </c>
      <c r="H39" t="s">
        <v>65</v>
      </c>
      <c r="I39">
        <v>55.99</v>
      </c>
      <c r="J39" s="48">
        <f>SUM(I16:I39)</f>
        <v>9122.9500000000007</v>
      </c>
      <c r="K39">
        <v>5</v>
      </c>
      <c r="L39" s="2">
        <v>1.866E-2</v>
      </c>
      <c r="M39">
        <v>208.92</v>
      </c>
      <c r="N39">
        <v>11.2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3">
        <v>44508</v>
      </c>
      <c r="B40" t="s">
        <v>138</v>
      </c>
      <c r="C40" t="s">
        <v>363</v>
      </c>
      <c r="D40">
        <v>617816206</v>
      </c>
      <c r="E40" t="s">
        <v>364</v>
      </c>
      <c r="F40">
        <v>172298246</v>
      </c>
      <c r="G40" t="s">
        <v>64</v>
      </c>
      <c r="H40" t="s">
        <v>65</v>
      </c>
      <c r="I40">
        <v>651.37</v>
      </c>
      <c r="K40">
        <v>45</v>
      </c>
      <c r="L40" s="2">
        <v>3.5300000000000002E-3</v>
      </c>
      <c r="M40">
        <v>51.12</v>
      </c>
      <c r="N40">
        <v>14.47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3">
        <v>44508</v>
      </c>
      <c r="B41" t="s">
        <v>138</v>
      </c>
      <c r="C41" t="s">
        <v>363</v>
      </c>
      <c r="D41">
        <v>617816206</v>
      </c>
      <c r="E41" t="s">
        <v>365</v>
      </c>
      <c r="F41">
        <v>172299976</v>
      </c>
      <c r="G41" t="s">
        <v>64</v>
      </c>
      <c r="H41" t="s">
        <v>65</v>
      </c>
      <c r="I41">
        <v>914.87</v>
      </c>
      <c r="K41">
        <v>47</v>
      </c>
      <c r="L41" s="2">
        <v>8.8400000000000006E-3</v>
      </c>
      <c r="M41">
        <v>172.1</v>
      </c>
      <c r="N41">
        <v>19.47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3">
        <v>44508</v>
      </c>
      <c r="B42" t="s">
        <v>138</v>
      </c>
      <c r="C42" t="s">
        <v>363</v>
      </c>
      <c r="D42">
        <v>617816206</v>
      </c>
      <c r="E42" t="s">
        <v>366</v>
      </c>
      <c r="F42">
        <v>172497756</v>
      </c>
      <c r="G42" t="s">
        <v>64</v>
      </c>
      <c r="H42" t="s">
        <v>65</v>
      </c>
      <c r="I42">
        <v>161.66999999999999</v>
      </c>
      <c r="K42">
        <v>10</v>
      </c>
      <c r="L42" s="2">
        <v>3.62E-3</v>
      </c>
      <c r="M42">
        <v>58.45</v>
      </c>
      <c r="N42">
        <v>16.170000000000002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3">
        <v>44508</v>
      </c>
      <c r="B43" t="s">
        <v>138</v>
      </c>
      <c r="C43" t="s">
        <v>363</v>
      </c>
      <c r="D43">
        <v>617816206</v>
      </c>
      <c r="E43" t="s">
        <v>367</v>
      </c>
      <c r="F43">
        <v>172503246</v>
      </c>
      <c r="G43" t="s">
        <v>64</v>
      </c>
      <c r="H43" t="s">
        <v>65</v>
      </c>
      <c r="I43">
        <v>79.41</v>
      </c>
      <c r="K43">
        <v>3</v>
      </c>
      <c r="L43" s="2">
        <v>8.5500000000000003E-3</v>
      </c>
      <c r="M43">
        <v>226.24</v>
      </c>
      <c r="N43">
        <v>26.47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3">
        <v>44509</v>
      </c>
      <c r="B44" t="s">
        <v>138</v>
      </c>
      <c r="C44" t="s">
        <v>363</v>
      </c>
      <c r="D44">
        <v>617816206</v>
      </c>
      <c r="E44" t="s">
        <v>364</v>
      </c>
      <c r="F44">
        <v>172298246</v>
      </c>
      <c r="G44" t="s">
        <v>64</v>
      </c>
      <c r="H44" t="s">
        <v>65</v>
      </c>
      <c r="I44">
        <v>743.72</v>
      </c>
      <c r="K44">
        <v>62</v>
      </c>
      <c r="L44" s="2">
        <v>4.5599999999999998E-3</v>
      </c>
      <c r="M44">
        <v>54.68</v>
      </c>
      <c r="N44">
        <v>12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3">
        <v>44509</v>
      </c>
      <c r="B45" t="s">
        <v>138</v>
      </c>
      <c r="C45" t="s">
        <v>363</v>
      </c>
      <c r="D45">
        <v>617816206</v>
      </c>
      <c r="E45" t="s">
        <v>365</v>
      </c>
      <c r="F45">
        <v>172299976</v>
      </c>
      <c r="G45" t="s">
        <v>64</v>
      </c>
      <c r="H45" t="s">
        <v>65</v>
      </c>
      <c r="I45" s="1">
        <v>1027.81</v>
      </c>
      <c r="J45" s="1"/>
      <c r="K45">
        <v>44</v>
      </c>
      <c r="L45" s="2">
        <v>7.6299999999999996E-3</v>
      </c>
      <c r="M45">
        <v>178.22</v>
      </c>
      <c r="N45">
        <v>23.36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3">
        <v>44509</v>
      </c>
      <c r="B46" t="s">
        <v>138</v>
      </c>
      <c r="C46" t="s">
        <v>363</v>
      </c>
      <c r="D46">
        <v>617816206</v>
      </c>
      <c r="E46" t="s">
        <v>366</v>
      </c>
      <c r="F46">
        <v>172497756</v>
      </c>
      <c r="G46" t="s">
        <v>64</v>
      </c>
      <c r="H46" t="s">
        <v>65</v>
      </c>
      <c r="I46">
        <v>188.29</v>
      </c>
      <c r="K46">
        <v>15</v>
      </c>
      <c r="L46" s="2">
        <v>5.5399999999999998E-3</v>
      </c>
      <c r="M46">
        <v>69.48</v>
      </c>
      <c r="N46">
        <v>12.55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3">
        <v>44509</v>
      </c>
      <c r="B47" t="s">
        <v>138</v>
      </c>
      <c r="C47" t="s">
        <v>363</v>
      </c>
      <c r="D47">
        <v>617816206</v>
      </c>
      <c r="E47" t="s">
        <v>367</v>
      </c>
      <c r="F47">
        <v>172503246</v>
      </c>
      <c r="G47" t="s">
        <v>64</v>
      </c>
      <c r="H47" t="s">
        <v>65</v>
      </c>
      <c r="I47">
        <v>73.52</v>
      </c>
      <c r="K47">
        <v>5</v>
      </c>
      <c r="L47" s="2">
        <v>1.511E-2</v>
      </c>
      <c r="M47">
        <v>222.11</v>
      </c>
      <c r="N47">
        <v>14.7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3">
        <v>44510</v>
      </c>
      <c r="B48" t="s">
        <v>138</v>
      </c>
      <c r="C48" t="s">
        <v>363</v>
      </c>
      <c r="D48">
        <v>617816206</v>
      </c>
      <c r="E48" t="s">
        <v>364</v>
      </c>
      <c r="F48">
        <v>172298246</v>
      </c>
      <c r="G48" t="s">
        <v>64</v>
      </c>
      <c r="H48" t="s">
        <v>65</v>
      </c>
      <c r="I48">
        <v>726.78</v>
      </c>
      <c r="K48">
        <v>50</v>
      </c>
      <c r="L48" s="2">
        <v>3.8500000000000001E-3</v>
      </c>
      <c r="M48">
        <v>55.98</v>
      </c>
      <c r="N48">
        <v>14.54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3">
        <v>44510</v>
      </c>
      <c r="B49" t="s">
        <v>138</v>
      </c>
      <c r="C49" t="s">
        <v>363</v>
      </c>
      <c r="D49">
        <v>617816206</v>
      </c>
      <c r="E49" t="s">
        <v>365</v>
      </c>
      <c r="F49">
        <v>172299976</v>
      </c>
      <c r="G49" t="s">
        <v>64</v>
      </c>
      <c r="H49" t="s">
        <v>65</v>
      </c>
      <c r="I49">
        <v>985.8</v>
      </c>
      <c r="K49">
        <v>59</v>
      </c>
      <c r="L49" s="2">
        <v>1.073E-2</v>
      </c>
      <c r="M49">
        <v>179.2</v>
      </c>
      <c r="N49">
        <v>16.71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3">
        <v>44510</v>
      </c>
      <c r="B50" t="s">
        <v>138</v>
      </c>
      <c r="C50" t="s">
        <v>363</v>
      </c>
      <c r="D50">
        <v>617816206</v>
      </c>
      <c r="E50" t="s">
        <v>366</v>
      </c>
      <c r="F50">
        <v>172497756</v>
      </c>
      <c r="G50" t="s">
        <v>64</v>
      </c>
      <c r="H50" t="s">
        <v>65</v>
      </c>
      <c r="I50">
        <v>182.84</v>
      </c>
      <c r="K50">
        <v>13</v>
      </c>
      <c r="L50" s="2">
        <v>5.0299999999999997E-3</v>
      </c>
      <c r="M50">
        <v>70.680000000000007</v>
      </c>
      <c r="N50">
        <v>14.06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3">
        <v>44510</v>
      </c>
      <c r="B51" t="s">
        <v>138</v>
      </c>
      <c r="C51" t="s">
        <v>363</v>
      </c>
      <c r="D51">
        <v>617816206</v>
      </c>
      <c r="E51" t="s">
        <v>367</v>
      </c>
      <c r="F51">
        <v>172503246</v>
      </c>
      <c r="G51" t="s">
        <v>64</v>
      </c>
      <c r="H51" t="s">
        <v>65</v>
      </c>
      <c r="I51">
        <v>76.72</v>
      </c>
      <c r="K51">
        <v>9</v>
      </c>
      <c r="L51" s="2">
        <v>2.6239999999999999E-2</v>
      </c>
      <c r="M51">
        <v>223.67</v>
      </c>
      <c r="N51">
        <v>8.52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3">
        <v>44511</v>
      </c>
      <c r="B52" t="s">
        <v>138</v>
      </c>
      <c r="C52" t="s">
        <v>363</v>
      </c>
      <c r="D52">
        <v>617816206</v>
      </c>
      <c r="E52" t="s">
        <v>364</v>
      </c>
      <c r="F52">
        <v>172298246</v>
      </c>
      <c r="G52" t="s">
        <v>64</v>
      </c>
      <c r="H52" t="s">
        <v>65</v>
      </c>
      <c r="I52">
        <v>720.52</v>
      </c>
      <c r="K52">
        <v>44</v>
      </c>
      <c r="L52" s="2">
        <v>5.7499999999999999E-3</v>
      </c>
      <c r="M52">
        <v>94.15</v>
      </c>
      <c r="N52">
        <v>16.38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3">
        <v>44511</v>
      </c>
      <c r="B53" t="s">
        <v>138</v>
      </c>
      <c r="C53" t="s">
        <v>363</v>
      </c>
      <c r="D53">
        <v>617816206</v>
      </c>
      <c r="E53" t="s">
        <v>365</v>
      </c>
      <c r="F53">
        <v>172299976</v>
      </c>
      <c r="G53" t="s">
        <v>64</v>
      </c>
      <c r="H53" t="s">
        <v>65</v>
      </c>
      <c r="I53">
        <v>971.22</v>
      </c>
      <c r="K53">
        <v>56</v>
      </c>
      <c r="L53" s="2">
        <v>1.047E-2</v>
      </c>
      <c r="M53">
        <v>181.57</v>
      </c>
      <c r="N53">
        <v>17.34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3">
        <v>44511</v>
      </c>
      <c r="B54" t="s">
        <v>138</v>
      </c>
      <c r="C54" t="s">
        <v>363</v>
      </c>
      <c r="D54">
        <v>617816206</v>
      </c>
      <c r="E54" t="s">
        <v>366</v>
      </c>
      <c r="F54">
        <v>172497756</v>
      </c>
      <c r="G54" t="s">
        <v>64</v>
      </c>
      <c r="H54" t="s">
        <v>65</v>
      </c>
      <c r="I54">
        <v>458.57</v>
      </c>
      <c r="K54">
        <v>24</v>
      </c>
      <c r="L54" s="2">
        <v>4.2599999999999999E-3</v>
      </c>
      <c r="M54">
        <v>81.349999999999994</v>
      </c>
      <c r="N54">
        <v>19.11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3">
        <v>44511</v>
      </c>
      <c r="B55" t="s">
        <v>138</v>
      </c>
      <c r="C55" t="s">
        <v>363</v>
      </c>
      <c r="D55">
        <v>617816206</v>
      </c>
      <c r="E55" t="s">
        <v>367</v>
      </c>
      <c r="F55">
        <v>172503246</v>
      </c>
      <c r="G55" t="s">
        <v>64</v>
      </c>
      <c r="H55" t="s">
        <v>65</v>
      </c>
      <c r="I55">
        <v>81.569999999999993</v>
      </c>
      <c r="K55">
        <v>4</v>
      </c>
      <c r="L55" s="2">
        <v>1.044E-2</v>
      </c>
      <c r="M55">
        <v>212.98</v>
      </c>
      <c r="N55">
        <v>20.39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3">
        <v>44512</v>
      </c>
      <c r="B56" t="s">
        <v>138</v>
      </c>
      <c r="C56" t="s">
        <v>363</v>
      </c>
      <c r="D56">
        <v>617816206</v>
      </c>
      <c r="E56" t="s">
        <v>364</v>
      </c>
      <c r="F56">
        <v>172298246</v>
      </c>
      <c r="G56" t="s">
        <v>64</v>
      </c>
      <c r="H56" t="s">
        <v>65</v>
      </c>
      <c r="I56">
        <v>694.77</v>
      </c>
      <c r="K56">
        <v>36</v>
      </c>
      <c r="L56" s="2">
        <v>5.77E-3</v>
      </c>
      <c r="M56">
        <v>111.36</v>
      </c>
      <c r="N56">
        <v>19.3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3">
        <v>44512</v>
      </c>
      <c r="B57" t="s">
        <v>138</v>
      </c>
      <c r="C57" t="s">
        <v>363</v>
      </c>
      <c r="D57">
        <v>617816206</v>
      </c>
      <c r="E57" t="s">
        <v>365</v>
      </c>
      <c r="F57">
        <v>172299976</v>
      </c>
      <c r="G57" t="s">
        <v>64</v>
      </c>
      <c r="H57" t="s">
        <v>65</v>
      </c>
      <c r="I57">
        <v>962.91</v>
      </c>
      <c r="K57">
        <v>46</v>
      </c>
      <c r="L57" s="2">
        <v>8.8999999999999999E-3</v>
      </c>
      <c r="M57">
        <v>186.21</v>
      </c>
      <c r="N57">
        <v>20.93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3">
        <v>44512</v>
      </c>
      <c r="B58" t="s">
        <v>138</v>
      </c>
      <c r="C58" t="s">
        <v>363</v>
      </c>
      <c r="D58">
        <v>617816206</v>
      </c>
      <c r="E58" t="s">
        <v>366</v>
      </c>
      <c r="F58">
        <v>172497756</v>
      </c>
      <c r="G58" t="s">
        <v>64</v>
      </c>
      <c r="H58" t="s">
        <v>65</v>
      </c>
      <c r="I58">
        <v>454.27</v>
      </c>
      <c r="K58">
        <v>19</v>
      </c>
      <c r="L58" s="2">
        <v>3.7499999999999999E-3</v>
      </c>
      <c r="M58">
        <v>89.65</v>
      </c>
      <c r="N58">
        <v>23.91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3">
        <v>44512</v>
      </c>
      <c r="B59" t="s">
        <v>138</v>
      </c>
      <c r="C59" t="s">
        <v>363</v>
      </c>
      <c r="D59">
        <v>617816206</v>
      </c>
      <c r="E59" t="s">
        <v>367</v>
      </c>
      <c r="F59">
        <v>172503246</v>
      </c>
      <c r="G59" t="s">
        <v>64</v>
      </c>
      <c r="H59" t="s">
        <v>65</v>
      </c>
      <c r="I59">
        <v>80.38</v>
      </c>
      <c r="K59">
        <v>5</v>
      </c>
      <c r="L59" s="2">
        <v>1.4489999999999999E-2</v>
      </c>
      <c r="M59">
        <v>232.99</v>
      </c>
      <c r="N59">
        <v>16.079999999999998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3">
        <v>44513</v>
      </c>
      <c r="B60" t="s">
        <v>138</v>
      </c>
      <c r="C60" t="s">
        <v>363</v>
      </c>
      <c r="D60">
        <v>617816206</v>
      </c>
      <c r="E60" t="s">
        <v>364</v>
      </c>
      <c r="F60">
        <v>172298246</v>
      </c>
      <c r="G60" t="s">
        <v>64</v>
      </c>
      <c r="H60" t="s">
        <v>65</v>
      </c>
      <c r="I60">
        <v>484.97</v>
      </c>
      <c r="K60">
        <v>43</v>
      </c>
      <c r="L60" s="2">
        <v>6.1500000000000001E-3</v>
      </c>
      <c r="M60">
        <v>69.33</v>
      </c>
      <c r="N60">
        <v>11.28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3">
        <v>44513</v>
      </c>
      <c r="B61" t="s">
        <v>138</v>
      </c>
      <c r="C61" t="s">
        <v>363</v>
      </c>
      <c r="D61">
        <v>617816206</v>
      </c>
      <c r="E61" t="s">
        <v>365</v>
      </c>
      <c r="F61">
        <v>172299976</v>
      </c>
      <c r="G61" t="s">
        <v>64</v>
      </c>
      <c r="H61" t="s">
        <v>65</v>
      </c>
      <c r="I61">
        <v>654.94000000000005</v>
      </c>
      <c r="K61">
        <v>27</v>
      </c>
      <c r="L61" s="2">
        <v>6.5199999999999998E-3</v>
      </c>
      <c r="M61">
        <v>158.05000000000001</v>
      </c>
      <c r="N61">
        <v>24.26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3">
        <v>44513</v>
      </c>
      <c r="B62" t="s">
        <v>138</v>
      </c>
      <c r="C62" t="s">
        <v>363</v>
      </c>
      <c r="D62">
        <v>617816206</v>
      </c>
      <c r="E62" t="s">
        <v>366</v>
      </c>
      <c r="F62">
        <v>172497756</v>
      </c>
      <c r="G62" t="s">
        <v>64</v>
      </c>
      <c r="H62" t="s">
        <v>65</v>
      </c>
      <c r="I62">
        <v>310.60000000000002</v>
      </c>
      <c r="K62">
        <v>27</v>
      </c>
      <c r="L62" s="2">
        <v>8.09E-3</v>
      </c>
      <c r="M62">
        <v>93.08</v>
      </c>
      <c r="N62">
        <v>11.5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3">
        <v>44513</v>
      </c>
      <c r="B63" t="s">
        <v>138</v>
      </c>
      <c r="C63" t="s">
        <v>363</v>
      </c>
      <c r="D63">
        <v>617816206</v>
      </c>
      <c r="E63" t="s">
        <v>367</v>
      </c>
      <c r="F63">
        <v>172503246</v>
      </c>
      <c r="G63" t="s">
        <v>64</v>
      </c>
      <c r="H63" t="s">
        <v>65</v>
      </c>
      <c r="I63">
        <v>69.88</v>
      </c>
      <c r="K63">
        <v>5</v>
      </c>
      <c r="L63" s="2">
        <v>1.5820000000000001E-2</v>
      </c>
      <c r="M63">
        <v>221.14</v>
      </c>
      <c r="N63">
        <v>13.98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3">
        <v>44514</v>
      </c>
      <c r="B64" t="s">
        <v>138</v>
      </c>
      <c r="C64" t="s">
        <v>363</v>
      </c>
      <c r="D64">
        <v>617816206</v>
      </c>
      <c r="E64" t="s">
        <v>364</v>
      </c>
      <c r="F64">
        <v>172298246</v>
      </c>
      <c r="G64" t="s">
        <v>64</v>
      </c>
      <c r="H64" t="s">
        <v>65</v>
      </c>
      <c r="I64">
        <v>433.81</v>
      </c>
      <c r="K64">
        <v>28</v>
      </c>
      <c r="L64" s="2">
        <v>3.5200000000000001E-3</v>
      </c>
      <c r="M64">
        <v>54.58</v>
      </c>
      <c r="N64">
        <v>15.49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3">
        <v>44514</v>
      </c>
      <c r="B65" t="s">
        <v>138</v>
      </c>
      <c r="C65" t="s">
        <v>363</v>
      </c>
      <c r="D65">
        <v>617816206</v>
      </c>
      <c r="E65" t="s">
        <v>365</v>
      </c>
      <c r="F65">
        <v>172299976</v>
      </c>
      <c r="G65" t="s">
        <v>64</v>
      </c>
      <c r="H65" t="s">
        <v>65</v>
      </c>
      <c r="I65">
        <v>597.29</v>
      </c>
      <c r="K65">
        <v>30</v>
      </c>
      <c r="L65" s="2">
        <v>7.6600000000000001E-3</v>
      </c>
      <c r="M65">
        <v>152.49</v>
      </c>
      <c r="N65">
        <v>19.91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3">
        <v>44514</v>
      </c>
      <c r="B66" t="s">
        <v>138</v>
      </c>
      <c r="C66" t="s">
        <v>363</v>
      </c>
      <c r="D66">
        <v>617816206</v>
      </c>
      <c r="E66" t="s">
        <v>366</v>
      </c>
      <c r="F66">
        <v>172497756</v>
      </c>
      <c r="G66" t="s">
        <v>64</v>
      </c>
      <c r="H66" t="s">
        <v>65</v>
      </c>
      <c r="I66">
        <v>280.2</v>
      </c>
      <c r="K66">
        <v>25</v>
      </c>
      <c r="L66" s="2">
        <v>7.0899999999999999E-3</v>
      </c>
      <c r="M66">
        <v>79.510000000000005</v>
      </c>
      <c r="N66">
        <v>11.21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3">
        <v>44514</v>
      </c>
      <c r="B67" t="s">
        <v>138</v>
      </c>
      <c r="C67" t="s">
        <v>363</v>
      </c>
      <c r="D67">
        <v>617816206</v>
      </c>
      <c r="E67" t="s">
        <v>367</v>
      </c>
      <c r="F67">
        <v>172503246</v>
      </c>
      <c r="G67" t="s">
        <v>64</v>
      </c>
      <c r="H67" t="s">
        <v>65</v>
      </c>
      <c r="I67">
        <v>82.84</v>
      </c>
      <c r="J67" s="48">
        <f>SUM(I40:I67)</f>
        <v>13151.539999999997</v>
      </c>
      <c r="K67">
        <v>3</v>
      </c>
      <c r="L67" s="2">
        <v>8.7200000000000003E-3</v>
      </c>
      <c r="M67">
        <v>240.81</v>
      </c>
      <c r="N67">
        <v>27.61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3">
        <v>44515</v>
      </c>
      <c r="B68" t="s">
        <v>138</v>
      </c>
      <c r="C68" t="s">
        <v>363</v>
      </c>
      <c r="D68">
        <v>617816206</v>
      </c>
      <c r="E68" t="s">
        <v>364</v>
      </c>
      <c r="F68">
        <v>172298246</v>
      </c>
      <c r="G68" t="s">
        <v>64</v>
      </c>
      <c r="H68" t="s">
        <v>65</v>
      </c>
      <c r="I68">
        <v>692.77</v>
      </c>
      <c r="K68">
        <v>50</v>
      </c>
      <c r="L68" s="2">
        <v>4.15E-3</v>
      </c>
      <c r="M68">
        <v>57.56</v>
      </c>
      <c r="N68">
        <v>13.86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3">
        <v>44515</v>
      </c>
      <c r="B69" t="s">
        <v>138</v>
      </c>
      <c r="C69" t="s">
        <v>363</v>
      </c>
      <c r="D69">
        <v>617816206</v>
      </c>
      <c r="E69" t="s">
        <v>365</v>
      </c>
      <c r="F69">
        <v>172299976</v>
      </c>
      <c r="G69" t="s">
        <v>64</v>
      </c>
      <c r="H69" t="s">
        <v>65</v>
      </c>
      <c r="I69">
        <v>971.26</v>
      </c>
      <c r="K69">
        <v>48</v>
      </c>
      <c r="L69" s="2">
        <v>8.77E-3</v>
      </c>
      <c r="M69">
        <v>177.4</v>
      </c>
      <c r="N69">
        <v>20.23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3">
        <v>44515</v>
      </c>
      <c r="B70" t="s">
        <v>138</v>
      </c>
      <c r="C70" t="s">
        <v>363</v>
      </c>
      <c r="D70">
        <v>617816206</v>
      </c>
      <c r="E70" t="s">
        <v>366</v>
      </c>
      <c r="F70">
        <v>172497756</v>
      </c>
      <c r="G70" t="s">
        <v>64</v>
      </c>
      <c r="H70" t="s">
        <v>65</v>
      </c>
      <c r="I70">
        <v>447.8</v>
      </c>
      <c r="K70">
        <v>22</v>
      </c>
      <c r="L70" s="2">
        <v>4.8199999999999996E-3</v>
      </c>
      <c r="M70">
        <v>98.14</v>
      </c>
      <c r="N70">
        <v>20.350000000000001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3">
        <v>44515</v>
      </c>
      <c r="B71" t="s">
        <v>138</v>
      </c>
      <c r="C71" t="s">
        <v>363</v>
      </c>
      <c r="D71">
        <v>617816206</v>
      </c>
      <c r="E71" t="s">
        <v>367</v>
      </c>
      <c r="F71">
        <v>172503246</v>
      </c>
      <c r="G71" t="s">
        <v>64</v>
      </c>
      <c r="H71" t="s">
        <v>65</v>
      </c>
      <c r="I71">
        <v>98.59</v>
      </c>
      <c r="K71">
        <v>2</v>
      </c>
      <c r="L71" s="2">
        <v>4.4799999999999996E-3</v>
      </c>
      <c r="M71">
        <v>221.05</v>
      </c>
      <c r="N71">
        <v>49.3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3">
        <v>44516</v>
      </c>
      <c r="B72" t="s">
        <v>138</v>
      </c>
      <c r="C72" t="s">
        <v>363</v>
      </c>
      <c r="D72">
        <v>617816206</v>
      </c>
      <c r="E72" t="s">
        <v>364</v>
      </c>
      <c r="F72">
        <v>172298246</v>
      </c>
      <c r="G72" t="s">
        <v>64</v>
      </c>
      <c r="H72" t="s">
        <v>65</v>
      </c>
      <c r="I72">
        <v>734.03</v>
      </c>
      <c r="K72">
        <v>42</v>
      </c>
      <c r="L72" s="2">
        <v>2.96E-3</v>
      </c>
      <c r="M72">
        <v>51.67</v>
      </c>
      <c r="N72">
        <v>17.48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3">
        <v>44516</v>
      </c>
      <c r="B73" t="s">
        <v>138</v>
      </c>
      <c r="C73" t="s">
        <v>363</v>
      </c>
      <c r="D73">
        <v>617816206</v>
      </c>
      <c r="E73" t="s">
        <v>365</v>
      </c>
      <c r="F73">
        <v>172299976</v>
      </c>
      <c r="G73" t="s">
        <v>64</v>
      </c>
      <c r="H73" t="s">
        <v>65</v>
      </c>
      <c r="I73">
        <v>518.13</v>
      </c>
      <c r="K73">
        <v>26</v>
      </c>
      <c r="L73" s="2">
        <v>5.96E-3</v>
      </c>
      <c r="M73">
        <v>118.84</v>
      </c>
      <c r="N73">
        <v>19.93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3">
        <v>44516</v>
      </c>
      <c r="B74" t="s">
        <v>138</v>
      </c>
      <c r="C74" t="s">
        <v>363</v>
      </c>
      <c r="D74">
        <v>617816206</v>
      </c>
      <c r="E74" t="s">
        <v>366</v>
      </c>
      <c r="F74">
        <v>172497756</v>
      </c>
      <c r="G74" t="s">
        <v>64</v>
      </c>
      <c r="H74" t="s">
        <v>65</v>
      </c>
      <c r="I74">
        <v>486.46</v>
      </c>
      <c r="K74">
        <v>25</v>
      </c>
      <c r="L74" s="2">
        <v>4.9800000000000001E-3</v>
      </c>
      <c r="M74">
        <v>96.83</v>
      </c>
      <c r="N74">
        <v>19.46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3">
        <v>44516</v>
      </c>
      <c r="B75" t="s">
        <v>138</v>
      </c>
      <c r="C75" t="s">
        <v>363</v>
      </c>
      <c r="D75">
        <v>617816206</v>
      </c>
      <c r="E75" t="s">
        <v>367</v>
      </c>
      <c r="F75">
        <v>172503246</v>
      </c>
      <c r="G75" t="s">
        <v>64</v>
      </c>
      <c r="H75" t="s">
        <v>65</v>
      </c>
      <c r="I75">
        <v>96.76</v>
      </c>
      <c r="K75">
        <v>2</v>
      </c>
      <c r="L75" s="2">
        <v>4.1099999999999999E-3</v>
      </c>
      <c r="M75">
        <v>198.69</v>
      </c>
      <c r="N75">
        <v>48.38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3">
        <v>44517</v>
      </c>
      <c r="B76" t="s">
        <v>138</v>
      </c>
      <c r="C76" t="s">
        <v>363</v>
      </c>
      <c r="D76">
        <v>617816206</v>
      </c>
      <c r="E76" t="s">
        <v>364</v>
      </c>
      <c r="F76">
        <v>172298246</v>
      </c>
      <c r="G76" t="s">
        <v>64</v>
      </c>
      <c r="H76" t="s">
        <v>65</v>
      </c>
      <c r="I76">
        <v>0</v>
      </c>
      <c r="K76">
        <v>0</v>
      </c>
      <c r="L76" s="9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3">
        <v>44517</v>
      </c>
      <c r="B77" t="s">
        <v>138</v>
      </c>
      <c r="C77" t="s">
        <v>363</v>
      </c>
      <c r="D77">
        <v>617816206</v>
      </c>
      <c r="E77" t="s">
        <v>365</v>
      </c>
      <c r="F77">
        <v>172299976</v>
      </c>
      <c r="G77" t="s">
        <v>64</v>
      </c>
      <c r="H77" t="s">
        <v>65</v>
      </c>
      <c r="I77">
        <v>505.67</v>
      </c>
      <c r="K77">
        <v>33</v>
      </c>
      <c r="L77" s="2">
        <v>8.1899999999999994E-3</v>
      </c>
      <c r="M77">
        <v>125.48</v>
      </c>
      <c r="N77">
        <v>15.32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3">
        <v>44517</v>
      </c>
      <c r="B78" t="s">
        <v>138</v>
      </c>
      <c r="C78" t="s">
        <v>363</v>
      </c>
      <c r="D78">
        <v>617816206</v>
      </c>
      <c r="E78" t="s">
        <v>366</v>
      </c>
      <c r="F78">
        <v>172497756</v>
      </c>
      <c r="G78" t="s">
        <v>64</v>
      </c>
      <c r="H78" t="s">
        <v>65</v>
      </c>
      <c r="I78">
        <v>0.25</v>
      </c>
      <c r="K78">
        <v>0</v>
      </c>
      <c r="L78" s="9">
        <v>0</v>
      </c>
      <c r="M78">
        <v>10.87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3">
        <v>44517</v>
      </c>
      <c r="B79" t="s">
        <v>138</v>
      </c>
      <c r="C79" t="s">
        <v>363</v>
      </c>
      <c r="D79">
        <v>617816206</v>
      </c>
      <c r="E79" t="s">
        <v>367</v>
      </c>
      <c r="F79">
        <v>172503246</v>
      </c>
      <c r="G79" t="s">
        <v>64</v>
      </c>
      <c r="H79" t="s">
        <v>65</v>
      </c>
      <c r="I79">
        <v>111.26</v>
      </c>
      <c r="K79">
        <v>9</v>
      </c>
      <c r="L79" s="2">
        <v>1.754E-2</v>
      </c>
      <c r="M79">
        <v>216.88</v>
      </c>
      <c r="N79">
        <v>12.36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3">
        <v>44518</v>
      </c>
      <c r="B80" t="s">
        <v>138</v>
      </c>
      <c r="C80" t="s">
        <v>363</v>
      </c>
      <c r="D80">
        <v>617816206</v>
      </c>
      <c r="E80" t="s">
        <v>365</v>
      </c>
      <c r="F80">
        <v>172299976</v>
      </c>
      <c r="G80" t="s">
        <v>64</v>
      </c>
      <c r="H80" t="s">
        <v>65</v>
      </c>
      <c r="I80">
        <v>0</v>
      </c>
      <c r="K80">
        <v>0</v>
      </c>
      <c r="L80" s="9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3">
        <v>44518</v>
      </c>
      <c r="B81" t="s">
        <v>138</v>
      </c>
      <c r="C81" t="s">
        <v>363</v>
      </c>
      <c r="D81">
        <v>617816206</v>
      </c>
      <c r="E81" t="s">
        <v>367</v>
      </c>
      <c r="F81">
        <v>172503246</v>
      </c>
      <c r="G81" t="s">
        <v>64</v>
      </c>
      <c r="H81" t="s">
        <v>65</v>
      </c>
      <c r="I81">
        <v>113.68</v>
      </c>
      <c r="K81">
        <v>3</v>
      </c>
      <c r="L81" s="2">
        <v>5.45E-3</v>
      </c>
      <c r="M81">
        <v>206.69</v>
      </c>
      <c r="N81">
        <v>37.89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3">
        <v>44519</v>
      </c>
      <c r="B82" t="s">
        <v>138</v>
      </c>
      <c r="C82" t="s">
        <v>363</v>
      </c>
      <c r="D82">
        <v>617816206</v>
      </c>
      <c r="E82" t="s">
        <v>367</v>
      </c>
      <c r="F82">
        <v>172503246</v>
      </c>
      <c r="G82" t="s">
        <v>64</v>
      </c>
      <c r="H82" t="s">
        <v>65</v>
      </c>
      <c r="I82">
        <v>88.88</v>
      </c>
      <c r="K82">
        <v>3</v>
      </c>
      <c r="L82" s="2">
        <v>6.2599999999999999E-3</v>
      </c>
      <c r="M82">
        <v>185.55</v>
      </c>
      <c r="N82">
        <v>29.63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3">
        <v>44520</v>
      </c>
      <c r="B83" t="s">
        <v>138</v>
      </c>
      <c r="C83" t="s">
        <v>363</v>
      </c>
      <c r="D83">
        <v>617816206</v>
      </c>
      <c r="E83" t="s">
        <v>367</v>
      </c>
      <c r="F83">
        <v>172503246</v>
      </c>
      <c r="G83" t="s">
        <v>64</v>
      </c>
      <c r="H83" t="s">
        <v>65</v>
      </c>
      <c r="I83">
        <v>101.03</v>
      </c>
      <c r="K83">
        <v>8</v>
      </c>
      <c r="L83" s="2">
        <v>1.653E-2</v>
      </c>
      <c r="M83">
        <v>208.74</v>
      </c>
      <c r="N83">
        <v>12.63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3">
        <v>44521</v>
      </c>
      <c r="B84" t="s">
        <v>138</v>
      </c>
      <c r="C84" t="s">
        <v>363</v>
      </c>
      <c r="D84">
        <v>617816206</v>
      </c>
      <c r="E84" t="s">
        <v>367</v>
      </c>
      <c r="F84">
        <v>172503246</v>
      </c>
      <c r="G84" t="s">
        <v>64</v>
      </c>
      <c r="H84" t="s">
        <v>65</v>
      </c>
      <c r="I84">
        <v>95.9</v>
      </c>
      <c r="J84" s="48">
        <f>SUM(I68:I84)</f>
        <v>5062.47</v>
      </c>
      <c r="K84">
        <v>4</v>
      </c>
      <c r="L84" s="2">
        <v>8.6E-3</v>
      </c>
      <c r="M84">
        <v>206.24</v>
      </c>
      <c r="N84">
        <v>23.98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3">
        <v>44522</v>
      </c>
      <c r="B85" t="s">
        <v>138</v>
      </c>
      <c r="C85" t="s">
        <v>363</v>
      </c>
      <c r="D85">
        <v>617816206</v>
      </c>
      <c r="E85" t="s">
        <v>367</v>
      </c>
      <c r="F85">
        <v>172503246</v>
      </c>
      <c r="G85" t="s">
        <v>64</v>
      </c>
      <c r="H85" t="s">
        <v>65</v>
      </c>
      <c r="I85">
        <v>112.71</v>
      </c>
      <c r="K85">
        <v>7</v>
      </c>
      <c r="L85" s="2">
        <v>1.316E-2</v>
      </c>
      <c r="M85">
        <v>211.86</v>
      </c>
      <c r="N85">
        <v>16.100000000000001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3">
        <v>44523</v>
      </c>
      <c r="B86" t="s">
        <v>138</v>
      </c>
      <c r="C86" t="s">
        <v>363</v>
      </c>
      <c r="D86">
        <v>617816206</v>
      </c>
      <c r="E86" t="s">
        <v>367</v>
      </c>
      <c r="F86">
        <v>172503246</v>
      </c>
      <c r="G86" t="s">
        <v>64</v>
      </c>
      <c r="H86" t="s">
        <v>65</v>
      </c>
      <c r="I86">
        <v>17.12</v>
      </c>
      <c r="J86" s="48">
        <f>SUM(I85:I86)</f>
        <v>129.82999999999998</v>
      </c>
      <c r="K86">
        <v>1</v>
      </c>
      <c r="L86" s="2">
        <v>5.4599999999999996E-3</v>
      </c>
      <c r="M86">
        <v>93.55</v>
      </c>
      <c r="N86">
        <v>17.12</v>
      </c>
      <c r="O86">
        <v>0</v>
      </c>
      <c r="P86">
        <v>0</v>
      </c>
      <c r="Q86">
        <v>0</v>
      </c>
      <c r="R86">
        <v>0</v>
      </c>
      <c r="S86">
        <v>0</v>
      </c>
    </row>
  </sheetData>
  <sortState xmlns:xlrd2="http://schemas.microsoft.com/office/spreadsheetml/2017/richdata2" ref="A7:S86">
    <sortCondition ref="A7:A86"/>
  </sortState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068F-8CD1-4FA7-9451-D8EE594AF668}">
  <dimension ref="A1:BT1486"/>
  <sheetViews>
    <sheetView zoomScale="110" zoomScaleNormal="110" workbookViewId="0">
      <selection activeCell="W1007" sqref="W1007"/>
    </sheetView>
  </sheetViews>
  <sheetFormatPr defaultRowHeight="15"/>
  <cols>
    <col min="1" max="1" width="15.42578125" style="51" customWidth="1"/>
    <col min="2" max="2" width="23.42578125" customWidth="1"/>
    <col min="3" max="3" width="10.42578125" hidden="1" customWidth="1"/>
    <col min="4" max="4" width="18.42578125" hidden="1" customWidth="1"/>
    <col min="5" max="5" width="19.140625" hidden="1" customWidth="1"/>
    <col min="6" max="6" width="16.140625" hidden="1" customWidth="1"/>
    <col min="7" max="7" width="16.5703125" hidden="1" customWidth="1"/>
    <col min="8" max="8" width="15.5703125" hidden="1" customWidth="1"/>
    <col min="9" max="9" width="13.5703125" hidden="1" customWidth="1"/>
    <col min="10" max="10" width="14.5703125" hidden="1" customWidth="1"/>
    <col min="11" max="11" width="10" hidden="1" customWidth="1"/>
    <col min="12" max="12" width="0.42578125" hidden="1" customWidth="1"/>
    <col min="13" max="13" width="13.7109375" bestFit="1" customWidth="1"/>
    <col min="14" max="14" width="16.5703125" customWidth="1"/>
    <col min="15" max="15" width="19.85546875" hidden="1" customWidth="1"/>
    <col min="16" max="16" width="15.7109375" hidden="1" customWidth="1"/>
    <col min="17" max="17" width="16.85546875" hidden="1" customWidth="1"/>
    <col min="18" max="18" width="8.5703125" customWidth="1"/>
    <col min="19" max="19" width="10.42578125" customWidth="1"/>
    <col min="20" max="20" width="19.85546875" hidden="1" customWidth="1"/>
    <col min="21" max="21" width="19.140625" hidden="1" customWidth="1"/>
    <col min="22" max="22" width="16.5703125" customWidth="1"/>
    <col min="23" max="23" width="28" customWidth="1"/>
    <col min="24" max="24" width="13.140625" customWidth="1"/>
    <col min="26" max="26" width="18.42578125" customWidth="1"/>
    <col min="27" max="27" width="14.140625" customWidth="1"/>
    <col min="28" max="28" width="13.5703125" customWidth="1"/>
    <col min="29" max="29" width="17.42578125" customWidth="1"/>
    <col min="30" max="30" width="11.85546875" customWidth="1"/>
    <col min="31" max="31" width="22.5703125" customWidth="1"/>
    <col min="32" max="32" width="11.140625" customWidth="1"/>
    <col min="33" max="33" width="12" customWidth="1"/>
    <col min="35" max="35" width="9.42578125" customWidth="1"/>
    <col min="36" max="36" width="13" customWidth="1"/>
    <col min="37" max="37" width="19.140625" customWidth="1"/>
    <col min="38" max="38" width="18.85546875" customWidth="1"/>
    <col min="39" max="39" width="17.5703125" customWidth="1"/>
    <col min="40" max="40" width="17.42578125" customWidth="1"/>
    <col min="41" max="41" width="12" customWidth="1"/>
    <col min="42" max="42" width="15.42578125" customWidth="1"/>
    <col min="43" max="43" width="16.42578125" customWidth="1"/>
    <col min="44" max="44" width="12.85546875" customWidth="1"/>
    <col min="45" max="45" width="13.85546875" customWidth="1"/>
    <col min="46" max="46" width="17.42578125" customWidth="1"/>
    <col min="47" max="47" width="13.28515625" customWidth="1"/>
    <col min="48" max="48" width="22" customWidth="1"/>
    <col min="49" max="49" width="25.5703125" customWidth="1"/>
    <col min="50" max="50" width="16.5703125" customWidth="1"/>
    <col min="51" max="51" width="19.85546875" customWidth="1"/>
    <col min="52" max="52" width="22.42578125" customWidth="1"/>
    <col min="53" max="53" width="19.5703125" customWidth="1"/>
    <col min="54" max="54" width="17.5703125" customWidth="1"/>
    <col min="55" max="55" width="26.42578125" customWidth="1"/>
    <col min="56" max="56" width="30" customWidth="1"/>
    <col min="58" max="58" width="19.5703125" customWidth="1"/>
    <col min="59" max="59" width="26.140625" customWidth="1"/>
    <col min="60" max="60" width="14.140625" customWidth="1"/>
    <col min="62" max="62" width="19.140625" customWidth="1"/>
    <col min="63" max="63" width="28.5703125" customWidth="1"/>
    <col min="64" max="64" width="19.140625" customWidth="1"/>
    <col min="65" max="65" width="23.42578125" customWidth="1"/>
    <col min="66" max="66" width="23.85546875" customWidth="1"/>
    <col min="67" max="67" width="23.42578125" customWidth="1"/>
    <col min="68" max="68" width="27.85546875" customWidth="1"/>
    <col min="69" max="69" width="28.28515625" customWidth="1"/>
    <col min="70" max="70" width="20.140625" customWidth="1"/>
    <col min="71" max="71" width="21.28515625" customWidth="1"/>
    <col min="72" max="72" width="22" customWidth="1"/>
  </cols>
  <sheetData>
    <row r="1" spans="1:72">
      <c r="A1" t="s">
        <v>36</v>
      </c>
    </row>
    <row r="2" spans="1:72">
      <c r="A2" t="s">
        <v>368</v>
      </c>
    </row>
    <row r="3" spans="1:72">
      <c r="A3" t="s">
        <v>369</v>
      </c>
    </row>
    <row r="4" spans="1:72">
      <c r="A4" t="s">
        <v>370</v>
      </c>
    </row>
    <row r="5" spans="1:72" ht="18.75">
      <c r="A5" s="54"/>
      <c r="B5" s="55"/>
      <c r="C5" s="38"/>
      <c r="D5" s="38"/>
    </row>
    <row r="6" spans="1:72" ht="15" customHeight="1">
      <c r="A6" s="52" t="s">
        <v>40</v>
      </c>
      <c r="B6" t="s">
        <v>41</v>
      </c>
      <c r="C6" t="s">
        <v>185</v>
      </c>
      <c r="D6" t="s">
        <v>187</v>
      </c>
      <c r="E6" t="s">
        <v>43</v>
      </c>
      <c r="F6" t="s">
        <v>42</v>
      </c>
      <c r="G6" t="s">
        <v>190</v>
      </c>
      <c r="H6" t="s">
        <v>191</v>
      </c>
      <c r="I6" t="s">
        <v>192</v>
      </c>
      <c r="J6" t="s">
        <v>193</v>
      </c>
      <c r="K6" t="s">
        <v>194</v>
      </c>
      <c r="L6" t="s">
        <v>195</v>
      </c>
      <c r="M6" t="s">
        <v>45</v>
      </c>
      <c r="N6" t="s">
        <v>44</v>
      </c>
      <c r="O6" t="s">
        <v>196</v>
      </c>
      <c r="P6" t="s">
        <v>46</v>
      </c>
      <c r="Q6" t="s">
        <v>47</v>
      </c>
      <c r="R6" t="s">
        <v>197</v>
      </c>
      <c r="S6" t="s">
        <v>198</v>
      </c>
      <c r="T6" t="s">
        <v>199</v>
      </c>
      <c r="U6" t="s">
        <v>200</v>
      </c>
      <c r="V6" s="34" t="s">
        <v>78</v>
      </c>
      <c r="W6" s="34" t="s">
        <v>371</v>
      </c>
      <c r="X6" t="s">
        <v>51</v>
      </c>
      <c r="Y6" t="s">
        <v>52</v>
      </c>
      <c r="Z6" t="s">
        <v>53</v>
      </c>
      <c r="AA6" t="s">
        <v>54</v>
      </c>
      <c r="AB6" t="s">
        <v>55</v>
      </c>
      <c r="AC6" t="s">
        <v>372</v>
      </c>
      <c r="AD6" t="s">
        <v>373</v>
      </c>
      <c r="AE6" t="s">
        <v>374</v>
      </c>
      <c r="AF6" t="s">
        <v>202</v>
      </c>
      <c r="AG6" t="s">
        <v>203</v>
      </c>
      <c r="AH6" t="s">
        <v>204</v>
      </c>
      <c r="AI6" t="s">
        <v>205</v>
      </c>
      <c r="AJ6" t="s">
        <v>206</v>
      </c>
      <c r="AK6" t="s">
        <v>207</v>
      </c>
      <c r="AL6" t="s">
        <v>208</v>
      </c>
      <c r="AM6" t="s">
        <v>81</v>
      </c>
      <c r="AN6" t="s">
        <v>209</v>
      </c>
      <c r="AO6" t="s">
        <v>210</v>
      </c>
      <c r="AP6" t="s">
        <v>211</v>
      </c>
      <c r="AQ6" t="s">
        <v>212</v>
      </c>
      <c r="AR6" t="s">
        <v>213</v>
      </c>
      <c r="AS6" t="s">
        <v>214</v>
      </c>
      <c r="AT6" t="s">
        <v>215</v>
      </c>
      <c r="AU6" t="s">
        <v>56</v>
      </c>
      <c r="AV6" t="s">
        <v>216</v>
      </c>
      <c r="AW6" t="s">
        <v>217</v>
      </c>
      <c r="AX6" t="s">
        <v>218</v>
      </c>
      <c r="AY6" t="s">
        <v>57</v>
      </c>
      <c r="AZ6" t="s">
        <v>219</v>
      </c>
      <c r="BA6" t="s">
        <v>220</v>
      </c>
      <c r="BB6" t="s">
        <v>221</v>
      </c>
      <c r="BC6" t="s">
        <v>222</v>
      </c>
      <c r="BD6" t="s">
        <v>223</v>
      </c>
      <c r="BE6" t="s">
        <v>58</v>
      </c>
      <c r="BF6" t="s">
        <v>224</v>
      </c>
      <c r="BG6" t="s">
        <v>225</v>
      </c>
      <c r="BH6" t="s">
        <v>59</v>
      </c>
      <c r="BI6" t="s">
        <v>226</v>
      </c>
      <c r="BJ6" t="s">
        <v>227</v>
      </c>
      <c r="BK6" t="s">
        <v>228</v>
      </c>
      <c r="BL6" t="s">
        <v>60</v>
      </c>
      <c r="BM6" t="s">
        <v>229</v>
      </c>
      <c r="BN6" t="s">
        <v>230</v>
      </c>
      <c r="BO6" t="s">
        <v>231</v>
      </c>
      <c r="BP6" t="s">
        <v>232</v>
      </c>
      <c r="BQ6" t="s">
        <v>233</v>
      </c>
      <c r="BR6" t="s">
        <v>80</v>
      </c>
      <c r="BS6" t="s">
        <v>234</v>
      </c>
      <c r="BT6" t="s">
        <v>235</v>
      </c>
    </row>
    <row r="7" spans="1:72" hidden="1">
      <c r="A7" s="51" t="s">
        <v>375</v>
      </c>
      <c r="B7" t="s">
        <v>376</v>
      </c>
      <c r="C7" t="s">
        <v>237</v>
      </c>
      <c r="D7" t="s">
        <v>377</v>
      </c>
      <c r="E7">
        <v>613929664</v>
      </c>
      <c r="F7" t="s">
        <v>378</v>
      </c>
      <c r="G7" t="s">
        <v>241</v>
      </c>
      <c r="H7" t="s">
        <v>375</v>
      </c>
      <c r="I7" t="s">
        <v>332</v>
      </c>
      <c r="J7" s="1">
        <v>119469.03</v>
      </c>
      <c r="K7" t="s">
        <v>379</v>
      </c>
      <c r="L7" t="s">
        <v>377</v>
      </c>
      <c r="M7">
        <v>173981534</v>
      </c>
      <c r="N7" t="s">
        <v>380</v>
      </c>
      <c r="O7" t="s">
        <v>243</v>
      </c>
      <c r="P7" t="s">
        <v>64</v>
      </c>
      <c r="Q7" t="s">
        <v>65</v>
      </c>
      <c r="R7" t="s">
        <v>244</v>
      </c>
      <c r="S7" s="1">
        <v>5000</v>
      </c>
      <c r="T7" t="s">
        <v>375</v>
      </c>
      <c r="U7" t="s">
        <v>381</v>
      </c>
      <c r="V7">
        <v>383.24</v>
      </c>
      <c r="X7">
        <v>5158</v>
      </c>
      <c r="Y7">
        <v>28</v>
      </c>
      <c r="Z7" s="2">
        <v>5.4299999999999999E-3</v>
      </c>
      <c r="AA7">
        <v>74.3</v>
      </c>
      <c r="AB7">
        <v>13.69</v>
      </c>
      <c r="AF7">
        <v>3</v>
      </c>
      <c r="AG7">
        <v>0</v>
      </c>
      <c r="AH7">
        <v>0</v>
      </c>
      <c r="AI7">
        <v>0</v>
      </c>
      <c r="AJ7">
        <v>24</v>
      </c>
      <c r="AK7">
        <v>27</v>
      </c>
      <c r="AL7">
        <v>61</v>
      </c>
      <c r="AM7" s="2">
        <v>1.183E-2</v>
      </c>
      <c r="AN7">
        <v>24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 s="9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s="9">
        <v>0</v>
      </c>
      <c r="BH7">
        <v>0</v>
      </c>
      <c r="BI7">
        <v>4412</v>
      </c>
      <c r="BJ7">
        <v>1.169</v>
      </c>
      <c r="BK7">
        <v>86.86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383.24</v>
      </c>
      <c r="BS7">
        <v>28</v>
      </c>
      <c r="BT7">
        <v>6</v>
      </c>
    </row>
    <row r="8" spans="1:72" hidden="1">
      <c r="A8" s="51" t="s">
        <v>382</v>
      </c>
      <c r="B8" t="s">
        <v>376</v>
      </c>
      <c r="C8" t="s">
        <v>237</v>
      </c>
      <c r="D8" t="s">
        <v>377</v>
      </c>
      <c r="E8">
        <v>613929664</v>
      </c>
      <c r="F8" t="s">
        <v>378</v>
      </c>
      <c r="G8" t="s">
        <v>241</v>
      </c>
      <c r="H8" t="s">
        <v>375</v>
      </c>
      <c r="I8" t="s">
        <v>332</v>
      </c>
      <c r="J8" s="1">
        <v>119469.03</v>
      </c>
      <c r="K8" t="s">
        <v>379</v>
      </c>
      <c r="L8" t="s">
        <v>377</v>
      </c>
      <c r="M8">
        <v>173981534</v>
      </c>
      <c r="N8" t="s">
        <v>380</v>
      </c>
      <c r="O8" t="s">
        <v>243</v>
      </c>
      <c r="P8" t="s">
        <v>64</v>
      </c>
      <c r="Q8" t="s">
        <v>65</v>
      </c>
      <c r="R8" t="s">
        <v>244</v>
      </c>
      <c r="S8" s="1">
        <v>5000</v>
      </c>
      <c r="T8" t="s">
        <v>375</v>
      </c>
      <c r="U8" t="s">
        <v>381</v>
      </c>
      <c r="V8">
        <v>365.48</v>
      </c>
      <c r="X8">
        <v>5051</v>
      </c>
      <c r="Y8">
        <v>13</v>
      </c>
      <c r="Z8" s="2">
        <v>2.5699999999999998E-3</v>
      </c>
      <c r="AA8">
        <v>72.36</v>
      </c>
      <c r="AB8">
        <v>28.11</v>
      </c>
      <c r="AF8">
        <v>4</v>
      </c>
      <c r="AG8">
        <v>0</v>
      </c>
      <c r="AH8">
        <v>1</v>
      </c>
      <c r="AI8">
        <v>0</v>
      </c>
      <c r="AJ8">
        <v>20</v>
      </c>
      <c r="AK8">
        <v>25</v>
      </c>
      <c r="AL8">
        <v>41</v>
      </c>
      <c r="AM8" s="2">
        <v>8.1200000000000005E-3</v>
      </c>
      <c r="AN8">
        <v>9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9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s="9">
        <v>0</v>
      </c>
      <c r="BH8">
        <v>0</v>
      </c>
      <c r="BI8">
        <v>4909</v>
      </c>
      <c r="BJ8">
        <v>1.0289999999999999</v>
      </c>
      <c r="BK8">
        <v>74.45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365.48</v>
      </c>
      <c r="BS8">
        <v>13</v>
      </c>
      <c r="BT8">
        <v>3</v>
      </c>
    </row>
    <row r="9" spans="1:72" hidden="1">
      <c r="A9" s="51" t="s">
        <v>383</v>
      </c>
      <c r="B9" t="s">
        <v>376</v>
      </c>
      <c r="C9" t="s">
        <v>237</v>
      </c>
      <c r="D9" t="s">
        <v>377</v>
      </c>
      <c r="E9">
        <v>613929664</v>
      </c>
      <c r="F9" t="s">
        <v>378</v>
      </c>
      <c r="G9" t="s">
        <v>241</v>
      </c>
      <c r="H9" t="s">
        <v>375</v>
      </c>
      <c r="I9" t="s">
        <v>332</v>
      </c>
      <c r="J9" s="1">
        <v>119469.03</v>
      </c>
      <c r="K9" t="s">
        <v>379</v>
      </c>
      <c r="L9" t="s">
        <v>377</v>
      </c>
      <c r="M9">
        <v>173981534</v>
      </c>
      <c r="N9" t="s">
        <v>380</v>
      </c>
      <c r="O9" t="s">
        <v>243</v>
      </c>
      <c r="P9" t="s">
        <v>64</v>
      </c>
      <c r="Q9" t="s">
        <v>65</v>
      </c>
      <c r="R9" t="s">
        <v>244</v>
      </c>
      <c r="S9" s="1">
        <v>5000</v>
      </c>
      <c r="T9" t="s">
        <v>375</v>
      </c>
      <c r="U9" t="s">
        <v>381</v>
      </c>
      <c r="V9">
        <v>376.75</v>
      </c>
      <c r="X9">
        <v>7443</v>
      </c>
      <c r="Y9">
        <v>24</v>
      </c>
      <c r="Z9" s="2">
        <v>3.2200000000000002E-3</v>
      </c>
      <c r="AA9">
        <v>50.62</v>
      </c>
      <c r="AB9">
        <v>15.7</v>
      </c>
      <c r="AF9">
        <v>2</v>
      </c>
      <c r="AG9">
        <v>0</v>
      </c>
      <c r="AH9">
        <v>1</v>
      </c>
      <c r="AI9">
        <v>0</v>
      </c>
      <c r="AJ9">
        <v>31</v>
      </c>
      <c r="AK9">
        <v>34</v>
      </c>
      <c r="AL9">
        <v>64</v>
      </c>
      <c r="AM9" s="2">
        <v>8.6E-3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9">
        <v>0</v>
      </c>
      <c r="BH9">
        <v>0</v>
      </c>
      <c r="BI9">
        <v>7443</v>
      </c>
      <c r="BJ9">
        <v>1</v>
      </c>
      <c r="BK9">
        <v>50.62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376.75</v>
      </c>
      <c r="BS9">
        <v>24</v>
      </c>
      <c r="BT9">
        <v>6</v>
      </c>
    </row>
    <row r="10" spans="1:72" hidden="1">
      <c r="A10" s="51" t="s">
        <v>384</v>
      </c>
      <c r="B10" t="s">
        <v>376</v>
      </c>
      <c r="C10" t="s">
        <v>237</v>
      </c>
      <c r="D10" t="s">
        <v>377</v>
      </c>
      <c r="E10">
        <v>613929664</v>
      </c>
      <c r="F10" t="s">
        <v>378</v>
      </c>
      <c r="G10" t="s">
        <v>241</v>
      </c>
      <c r="H10" t="s">
        <v>375</v>
      </c>
      <c r="I10" t="s">
        <v>332</v>
      </c>
      <c r="J10" s="1">
        <v>119469.03</v>
      </c>
      <c r="K10" t="s">
        <v>379</v>
      </c>
      <c r="L10" t="s">
        <v>377</v>
      </c>
      <c r="M10">
        <v>173981534</v>
      </c>
      <c r="N10" t="s">
        <v>380</v>
      </c>
      <c r="O10" t="s">
        <v>243</v>
      </c>
      <c r="P10" t="s">
        <v>64</v>
      </c>
      <c r="Q10" t="s">
        <v>65</v>
      </c>
      <c r="R10" t="s">
        <v>244</v>
      </c>
      <c r="S10" s="1">
        <v>5000</v>
      </c>
      <c r="T10" t="s">
        <v>375</v>
      </c>
      <c r="U10" t="s">
        <v>381</v>
      </c>
      <c r="V10">
        <v>355.15</v>
      </c>
      <c r="X10">
        <v>7360</v>
      </c>
      <c r="Y10">
        <v>23</v>
      </c>
      <c r="Z10" s="2">
        <v>3.13E-3</v>
      </c>
      <c r="AA10">
        <v>48.25</v>
      </c>
      <c r="AB10">
        <v>15.44</v>
      </c>
      <c r="AF10">
        <v>2</v>
      </c>
      <c r="AG10">
        <v>0</v>
      </c>
      <c r="AH10">
        <v>0</v>
      </c>
      <c r="AI10">
        <v>0</v>
      </c>
      <c r="AJ10">
        <v>21</v>
      </c>
      <c r="AK10">
        <v>23</v>
      </c>
      <c r="AL10">
        <v>50</v>
      </c>
      <c r="AM10" s="2">
        <v>6.79E-3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9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9">
        <v>0</v>
      </c>
      <c r="BH10">
        <v>0</v>
      </c>
      <c r="BI10">
        <v>6815</v>
      </c>
      <c r="BJ10">
        <v>1.08</v>
      </c>
      <c r="BK10">
        <v>52.11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355.15</v>
      </c>
      <c r="BS10">
        <v>23</v>
      </c>
      <c r="BT10">
        <v>4</v>
      </c>
    </row>
    <row r="11" spans="1:72" ht="14.1" hidden="1" customHeight="1">
      <c r="A11" s="51" t="s">
        <v>385</v>
      </c>
      <c r="B11" t="s">
        <v>376</v>
      </c>
      <c r="C11" t="s">
        <v>237</v>
      </c>
      <c r="D11" t="s">
        <v>377</v>
      </c>
      <c r="E11">
        <v>613929664</v>
      </c>
      <c r="F11" t="s">
        <v>378</v>
      </c>
      <c r="G11" t="s">
        <v>241</v>
      </c>
      <c r="H11" t="s">
        <v>375</v>
      </c>
      <c r="I11" t="s">
        <v>332</v>
      </c>
      <c r="J11" s="1">
        <v>119469.03</v>
      </c>
      <c r="K11" t="s">
        <v>379</v>
      </c>
      <c r="L11" t="s">
        <v>377</v>
      </c>
      <c r="M11">
        <v>173981534</v>
      </c>
      <c r="N11" t="s">
        <v>380</v>
      </c>
      <c r="O11" t="s">
        <v>243</v>
      </c>
      <c r="P11" t="s">
        <v>64</v>
      </c>
      <c r="Q11" t="s">
        <v>65</v>
      </c>
      <c r="R11" t="s">
        <v>244</v>
      </c>
      <c r="S11" s="1">
        <v>5000</v>
      </c>
      <c r="T11" t="s">
        <v>375</v>
      </c>
      <c r="U11" t="s">
        <v>381</v>
      </c>
      <c r="V11">
        <v>242.86</v>
      </c>
      <c r="X11">
        <v>5102</v>
      </c>
      <c r="Y11">
        <v>13</v>
      </c>
      <c r="Z11" s="2">
        <v>2.5500000000000002E-3</v>
      </c>
      <c r="AA11">
        <v>47.6</v>
      </c>
      <c r="AB11">
        <v>18.68</v>
      </c>
      <c r="AF11">
        <v>1</v>
      </c>
      <c r="AG11">
        <v>0</v>
      </c>
      <c r="AH11">
        <v>0</v>
      </c>
      <c r="AI11">
        <v>0</v>
      </c>
      <c r="AJ11">
        <v>9</v>
      </c>
      <c r="AK11">
        <v>10</v>
      </c>
      <c r="AL11">
        <v>27</v>
      </c>
      <c r="AM11" s="2">
        <v>5.2900000000000004E-3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9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s="9">
        <v>0</v>
      </c>
      <c r="BH11">
        <v>0</v>
      </c>
      <c r="BI11">
        <v>5102</v>
      </c>
      <c r="BJ11">
        <v>1</v>
      </c>
      <c r="BK11">
        <v>47.6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242.86</v>
      </c>
      <c r="BS11">
        <v>13</v>
      </c>
      <c r="BT11">
        <v>4</v>
      </c>
    </row>
    <row r="12" spans="1:72" ht="14.45" hidden="1" customHeight="1">
      <c r="A12" s="51" t="s">
        <v>386</v>
      </c>
      <c r="B12" t="s">
        <v>376</v>
      </c>
      <c r="C12" t="s">
        <v>237</v>
      </c>
      <c r="D12" t="s">
        <v>377</v>
      </c>
      <c r="E12">
        <v>613929664</v>
      </c>
      <c r="F12" t="s">
        <v>378</v>
      </c>
      <c r="G12" t="s">
        <v>241</v>
      </c>
      <c r="H12" t="s">
        <v>375</v>
      </c>
      <c r="I12" t="s">
        <v>332</v>
      </c>
      <c r="J12" s="1">
        <v>119469.03</v>
      </c>
      <c r="K12" t="s">
        <v>379</v>
      </c>
      <c r="L12" t="s">
        <v>377</v>
      </c>
      <c r="M12">
        <v>173981534</v>
      </c>
      <c r="N12" t="s">
        <v>380</v>
      </c>
      <c r="O12" t="s">
        <v>243</v>
      </c>
      <c r="P12" t="s">
        <v>64</v>
      </c>
      <c r="Q12" t="s">
        <v>65</v>
      </c>
      <c r="R12" t="s">
        <v>244</v>
      </c>
      <c r="S12" s="1">
        <v>5000</v>
      </c>
      <c r="T12" t="s">
        <v>375</v>
      </c>
      <c r="U12" t="s">
        <v>381</v>
      </c>
      <c r="V12">
        <v>225.05</v>
      </c>
      <c r="W12" s="48">
        <f>SUM(V7:V12)</f>
        <v>1948.53</v>
      </c>
      <c r="X12">
        <v>5400</v>
      </c>
      <c r="Y12">
        <v>10</v>
      </c>
      <c r="Z12" s="2">
        <v>1.8500000000000001E-3</v>
      </c>
      <c r="AA12">
        <v>41.68</v>
      </c>
      <c r="AB12">
        <v>22.51</v>
      </c>
      <c r="AF12">
        <v>1</v>
      </c>
      <c r="AG12">
        <v>0</v>
      </c>
      <c r="AH12">
        <v>0</v>
      </c>
      <c r="AI12">
        <v>0</v>
      </c>
      <c r="AJ12">
        <v>6</v>
      </c>
      <c r="AK12">
        <v>7</v>
      </c>
      <c r="AL12">
        <v>21</v>
      </c>
      <c r="AM12" s="2">
        <v>3.8899999999999998E-3</v>
      </c>
      <c r="AN12">
        <v>10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9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s="9">
        <v>0</v>
      </c>
      <c r="BH12">
        <v>0</v>
      </c>
      <c r="BI12">
        <v>5400</v>
      </c>
      <c r="BJ12">
        <v>1</v>
      </c>
      <c r="BK12">
        <v>41.68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225.05</v>
      </c>
      <c r="BS12">
        <v>10</v>
      </c>
      <c r="BT12">
        <v>4</v>
      </c>
    </row>
    <row r="13" spans="1:72" hidden="1">
      <c r="A13" s="51" t="s">
        <v>387</v>
      </c>
      <c r="B13" t="s">
        <v>376</v>
      </c>
      <c r="C13" t="s">
        <v>237</v>
      </c>
      <c r="D13" t="s">
        <v>377</v>
      </c>
      <c r="E13">
        <v>613929664</v>
      </c>
      <c r="F13" t="s">
        <v>378</v>
      </c>
      <c r="G13" t="s">
        <v>241</v>
      </c>
      <c r="H13" t="s">
        <v>375</v>
      </c>
      <c r="I13" t="s">
        <v>332</v>
      </c>
      <c r="J13" s="1">
        <v>119469.03</v>
      </c>
      <c r="K13" t="s">
        <v>379</v>
      </c>
      <c r="L13" t="s">
        <v>377</v>
      </c>
      <c r="M13">
        <v>173981534</v>
      </c>
      <c r="N13" t="s">
        <v>380</v>
      </c>
      <c r="O13" t="s">
        <v>243</v>
      </c>
      <c r="P13" t="s">
        <v>64</v>
      </c>
      <c r="Q13" t="s">
        <v>65</v>
      </c>
      <c r="R13" t="s">
        <v>244</v>
      </c>
      <c r="S13" s="1">
        <v>5000</v>
      </c>
      <c r="T13" t="s">
        <v>375</v>
      </c>
      <c r="U13" t="s">
        <v>381</v>
      </c>
      <c r="V13">
        <v>343.24</v>
      </c>
      <c r="X13">
        <v>10807</v>
      </c>
      <c r="Y13">
        <v>28</v>
      </c>
      <c r="Z13" s="2">
        <v>2.5899999999999999E-3</v>
      </c>
      <c r="AA13">
        <v>31.76</v>
      </c>
      <c r="AB13">
        <v>12.26</v>
      </c>
      <c r="AF13">
        <v>4</v>
      </c>
      <c r="AG13">
        <v>0</v>
      </c>
      <c r="AH13">
        <v>1</v>
      </c>
      <c r="AI13">
        <v>0</v>
      </c>
      <c r="AJ13">
        <v>15</v>
      </c>
      <c r="AK13">
        <v>20</v>
      </c>
      <c r="AL13">
        <v>58</v>
      </c>
      <c r="AM13" s="2">
        <v>5.3699999999999998E-3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9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9">
        <v>0</v>
      </c>
      <c r="BH13">
        <v>0</v>
      </c>
      <c r="BI13">
        <v>10477</v>
      </c>
      <c r="BJ13">
        <v>1.032</v>
      </c>
      <c r="BK13">
        <v>32.76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343.24</v>
      </c>
      <c r="BS13">
        <v>28</v>
      </c>
      <c r="BT13">
        <v>10</v>
      </c>
    </row>
    <row r="14" spans="1:72" hidden="1">
      <c r="A14" s="51" t="s">
        <v>388</v>
      </c>
      <c r="B14" t="s">
        <v>376</v>
      </c>
      <c r="C14" t="s">
        <v>237</v>
      </c>
      <c r="D14" t="s">
        <v>377</v>
      </c>
      <c r="E14">
        <v>613929664</v>
      </c>
      <c r="F14" t="s">
        <v>378</v>
      </c>
      <c r="G14" t="s">
        <v>241</v>
      </c>
      <c r="H14" t="s">
        <v>375</v>
      </c>
      <c r="I14" t="s">
        <v>332</v>
      </c>
      <c r="J14" s="1">
        <v>119469.03</v>
      </c>
      <c r="K14" t="s">
        <v>379</v>
      </c>
      <c r="L14" t="s">
        <v>377</v>
      </c>
      <c r="M14">
        <v>173981534</v>
      </c>
      <c r="N14" t="s">
        <v>380</v>
      </c>
      <c r="O14" t="s">
        <v>243</v>
      </c>
      <c r="P14" t="s">
        <v>64</v>
      </c>
      <c r="Q14" t="s">
        <v>65</v>
      </c>
      <c r="R14" t="s">
        <v>244</v>
      </c>
      <c r="S14" s="1">
        <v>5000</v>
      </c>
      <c r="T14" t="s">
        <v>375</v>
      </c>
      <c r="U14" t="s">
        <v>381</v>
      </c>
      <c r="V14">
        <v>396.82</v>
      </c>
      <c r="X14">
        <v>13035</v>
      </c>
      <c r="Y14">
        <v>21</v>
      </c>
      <c r="Z14" s="2">
        <v>1.6100000000000001E-3</v>
      </c>
      <c r="AA14">
        <v>30.44</v>
      </c>
      <c r="AB14">
        <v>18.899999999999999</v>
      </c>
      <c r="AF14">
        <v>7</v>
      </c>
      <c r="AG14">
        <v>0</v>
      </c>
      <c r="AH14">
        <v>0</v>
      </c>
      <c r="AI14">
        <v>0</v>
      </c>
      <c r="AJ14">
        <v>29</v>
      </c>
      <c r="AK14">
        <v>36</v>
      </c>
      <c r="AL14">
        <v>63</v>
      </c>
      <c r="AM14" s="2">
        <v>4.8300000000000001E-3</v>
      </c>
      <c r="AN14">
        <v>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9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s="9">
        <v>0</v>
      </c>
      <c r="BH14">
        <v>0</v>
      </c>
      <c r="BI14">
        <v>13035</v>
      </c>
      <c r="BJ14">
        <v>1</v>
      </c>
      <c r="BK14">
        <v>30.44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396.82</v>
      </c>
      <c r="BS14">
        <v>21</v>
      </c>
      <c r="BT14">
        <v>6</v>
      </c>
    </row>
    <row r="15" spans="1:72" hidden="1">
      <c r="A15" s="51" t="s">
        <v>389</v>
      </c>
      <c r="B15" t="s">
        <v>376</v>
      </c>
      <c r="C15" t="s">
        <v>237</v>
      </c>
      <c r="D15" t="s">
        <v>377</v>
      </c>
      <c r="E15">
        <v>613929664</v>
      </c>
      <c r="F15" t="s">
        <v>378</v>
      </c>
      <c r="G15" t="s">
        <v>241</v>
      </c>
      <c r="H15" t="s">
        <v>375</v>
      </c>
      <c r="I15" t="s">
        <v>332</v>
      </c>
      <c r="J15" s="1">
        <v>119469.03</v>
      </c>
      <c r="K15" t="s">
        <v>379</v>
      </c>
      <c r="L15" t="s">
        <v>377</v>
      </c>
      <c r="M15">
        <v>173981534</v>
      </c>
      <c r="N15" t="s">
        <v>380</v>
      </c>
      <c r="O15" t="s">
        <v>243</v>
      </c>
      <c r="P15" t="s">
        <v>64</v>
      </c>
      <c r="Q15" t="s">
        <v>65</v>
      </c>
      <c r="R15" t="s">
        <v>244</v>
      </c>
      <c r="S15" s="1">
        <v>5000</v>
      </c>
      <c r="T15" t="s">
        <v>375</v>
      </c>
      <c r="U15" t="s">
        <v>381</v>
      </c>
      <c r="V15">
        <v>379.32</v>
      </c>
      <c r="X15">
        <v>15202</v>
      </c>
      <c r="Y15">
        <v>16</v>
      </c>
      <c r="Z15" s="2">
        <v>1.0499999999999999E-3</v>
      </c>
      <c r="AA15">
        <v>24.95</v>
      </c>
      <c r="AB15">
        <v>23.71</v>
      </c>
      <c r="AF15">
        <v>7</v>
      </c>
      <c r="AG15">
        <v>0</v>
      </c>
      <c r="AH15">
        <v>1</v>
      </c>
      <c r="AI15">
        <v>0</v>
      </c>
      <c r="AJ15">
        <v>19</v>
      </c>
      <c r="AK15">
        <v>27</v>
      </c>
      <c r="AL15">
        <v>54</v>
      </c>
      <c r="AM15" s="2">
        <v>3.5500000000000002E-3</v>
      </c>
      <c r="AN15">
        <v>6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9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9">
        <v>0</v>
      </c>
      <c r="BH15">
        <v>0</v>
      </c>
      <c r="BI15">
        <v>13172</v>
      </c>
      <c r="BJ15">
        <v>1.1539999999999999</v>
      </c>
      <c r="BK15">
        <v>28.8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379.32</v>
      </c>
      <c r="BS15">
        <v>16</v>
      </c>
      <c r="BT15">
        <v>11</v>
      </c>
    </row>
    <row r="16" spans="1:72" hidden="1">
      <c r="A16" s="51" t="s">
        <v>389</v>
      </c>
      <c r="B16" t="s">
        <v>376</v>
      </c>
      <c r="C16" t="s">
        <v>237</v>
      </c>
      <c r="D16" t="s">
        <v>377</v>
      </c>
      <c r="E16">
        <v>613929664</v>
      </c>
      <c r="F16" t="s">
        <v>378</v>
      </c>
      <c r="G16" t="s">
        <v>241</v>
      </c>
      <c r="H16" t="s">
        <v>375</v>
      </c>
      <c r="I16" t="s">
        <v>332</v>
      </c>
      <c r="J16" s="1">
        <v>119469.03</v>
      </c>
      <c r="K16" t="s">
        <v>379</v>
      </c>
      <c r="L16" t="s">
        <v>377</v>
      </c>
      <c r="M16">
        <v>174363604</v>
      </c>
      <c r="N16" t="s">
        <v>390</v>
      </c>
      <c r="O16" t="s">
        <v>243</v>
      </c>
      <c r="P16" t="s">
        <v>64</v>
      </c>
      <c r="Q16" t="s">
        <v>65</v>
      </c>
      <c r="R16" t="s">
        <v>244</v>
      </c>
      <c r="S16" s="1">
        <v>5000</v>
      </c>
      <c r="T16" t="s">
        <v>389</v>
      </c>
      <c r="U16" t="s">
        <v>391</v>
      </c>
      <c r="V16">
        <v>401.7</v>
      </c>
      <c r="X16">
        <v>4015</v>
      </c>
      <c r="Y16">
        <v>16</v>
      </c>
      <c r="Z16" s="2">
        <v>3.9899999999999996E-3</v>
      </c>
      <c r="AA16">
        <v>100.05</v>
      </c>
      <c r="AB16">
        <v>25.11</v>
      </c>
      <c r="AF16">
        <v>4</v>
      </c>
      <c r="AG16">
        <v>0</v>
      </c>
      <c r="AH16">
        <v>0</v>
      </c>
      <c r="AI16">
        <v>0</v>
      </c>
      <c r="AJ16">
        <v>30</v>
      </c>
      <c r="AK16">
        <v>34</v>
      </c>
      <c r="AL16">
        <v>63</v>
      </c>
      <c r="AM16" s="2">
        <v>1.5689999999999999E-2</v>
      </c>
      <c r="AN16">
        <v>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9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9">
        <v>0</v>
      </c>
      <c r="BH16">
        <v>0</v>
      </c>
      <c r="BI16">
        <v>4015</v>
      </c>
      <c r="BJ16">
        <v>1</v>
      </c>
      <c r="BK16">
        <v>100.05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401.7</v>
      </c>
      <c r="BS16">
        <v>16</v>
      </c>
      <c r="BT16">
        <v>13</v>
      </c>
    </row>
    <row r="17" spans="1:72" hidden="1">
      <c r="A17" s="51" t="s">
        <v>392</v>
      </c>
      <c r="B17" t="s">
        <v>376</v>
      </c>
      <c r="C17" t="s">
        <v>237</v>
      </c>
      <c r="D17" t="s">
        <v>377</v>
      </c>
      <c r="E17">
        <v>613929664</v>
      </c>
      <c r="F17" t="s">
        <v>378</v>
      </c>
      <c r="G17" t="s">
        <v>241</v>
      </c>
      <c r="H17" t="s">
        <v>375</v>
      </c>
      <c r="I17" t="s">
        <v>332</v>
      </c>
      <c r="J17" s="1">
        <v>119469.03</v>
      </c>
      <c r="K17" t="s">
        <v>379</v>
      </c>
      <c r="L17" t="s">
        <v>377</v>
      </c>
      <c r="M17">
        <v>173981534</v>
      </c>
      <c r="N17" t="s">
        <v>380</v>
      </c>
      <c r="O17" t="s">
        <v>243</v>
      </c>
      <c r="P17" t="s">
        <v>64</v>
      </c>
      <c r="Q17" t="s">
        <v>65</v>
      </c>
      <c r="R17" t="s">
        <v>244</v>
      </c>
      <c r="S17" s="1">
        <v>5000</v>
      </c>
      <c r="T17" t="s">
        <v>375</v>
      </c>
      <c r="U17" t="s">
        <v>381</v>
      </c>
      <c r="V17">
        <v>371.11</v>
      </c>
      <c r="X17">
        <v>14519</v>
      </c>
      <c r="Y17">
        <v>22</v>
      </c>
      <c r="Z17" s="2">
        <v>1.5200000000000001E-3</v>
      </c>
      <c r="AA17">
        <v>25.56</v>
      </c>
      <c r="AB17">
        <v>16.87</v>
      </c>
      <c r="AF17">
        <v>7</v>
      </c>
      <c r="AG17">
        <v>0</v>
      </c>
      <c r="AH17">
        <v>0</v>
      </c>
      <c r="AI17">
        <v>0</v>
      </c>
      <c r="AJ17">
        <v>15</v>
      </c>
      <c r="AK17">
        <v>22</v>
      </c>
      <c r="AL17">
        <v>48</v>
      </c>
      <c r="AM17" s="2">
        <v>3.31E-3</v>
      </c>
      <c r="AN17">
        <v>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9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s="9">
        <v>0</v>
      </c>
      <c r="BH17">
        <v>0</v>
      </c>
      <c r="BI17">
        <v>12464</v>
      </c>
      <c r="BJ17">
        <v>1.165</v>
      </c>
      <c r="BK17">
        <v>29.77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371.11</v>
      </c>
      <c r="BS17">
        <v>22</v>
      </c>
      <c r="BT17">
        <v>4</v>
      </c>
    </row>
    <row r="18" spans="1:72" hidden="1">
      <c r="A18" s="51" t="s">
        <v>392</v>
      </c>
      <c r="B18" t="s">
        <v>376</v>
      </c>
      <c r="C18" t="s">
        <v>237</v>
      </c>
      <c r="D18" t="s">
        <v>377</v>
      </c>
      <c r="E18">
        <v>613929664</v>
      </c>
      <c r="F18" t="s">
        <v>378</v>
      </c>
      <c r="G18" t="s">
        <v>241</v>
      </c>
      <c r="H18" t="s">
        <v>375</v>
      </c>
      <c r="I18" t="s">
        <v>332</v>
      </c>
      <c r="J18" s="1">
        <v>119469.03</v>
      </c>
      <c r="K18" t="s">
        <v>379</v>
      </c>
      <c r="L18" t="s">
        <v>377</v>
      </c>
      <c r="M18">
        <v>174363604</v>
      </c>
      <c r="N18" t="s">
        <v>390</v>
      </c>
      <c r="O18" t="s">
        <v>243</v>
      </c>
      <c r="P18" t="s">
        <v>64</v>
      </c>
      <c r="Q18" t="s">
        <v>65</v>
      </c>
      <c r="R18" t="s">
        <v>244</v>
      </c>
      <c r="S18" s="1">
        <v>5000</v>
      </c>
      <c r="T18" t="s">
        <v>389</v>
      </c>
      <c r="U18" t="s">
        <v>391</v>
      </c>
      <c r="V18">
        <v>400.6</v>
      </c>
      <c r="X18">
        <v>4155</v>
      </c>
      <c r="Y18">
        <v>7</v>
      </c>
      <c r="Z18" s="2">
        <v>1.6800000000000001E-3</v>
      </c>
      <c r="AA18">
        <v>96.41</v>
      </c>
      <c r="AB18">
        <v>57.23</v>
      </c>
      <c r="AF18">
        <v>5</v>
      </c>
      <c r="AG18">
        <v>0</v>
      </c>
      <c r="AH18">
        <v>0</v>
      </c>
      <c r="AI18">
        <v>0</v>
      </c>
      <c r="AJ18">
        <v>23</v>
      </c>
      <c r="AK18">
        <v>28</v>
      </c>
      <c r="AL18">
        <v>49</v>
      </c>
      <c r="AM18" s="2">
        <v>1.179E-2</v>
      </c>
      <c r="AN18">
        <v>9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 s="9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9">
        <v>0</v>
      </c>
      <c r="BH18">
        <v>0</v>
      </c>
      <c r="BI18">
        <v>4155</v>
      </c>
      <c r="BJ18">
        <v>1</v>
      </c>
      <c r="BK18">
        <v>96.41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400.6</v>
      </c>
      <c r="BS18">
        <v>7</v>
      </c>
      <c r="BT18">
        <v>14</v>
      </c>
    </row>
    <row r="19" spans="1:72" hidden="1">
      <c r="A19" s="51" t="s">
        <v>393</v>
      </c>
      <c r="B19" t="s">
        <v>376</v>
      </c>
      <c r="C19" t="s">
        <v>237</v>
      </c>
      <c r="D19" t="s">
        <v>377</v>
      </c>
      <c r="E19">
        <v>613929664</v>
      </c>
      <c r="F19" t="s">
        <v>378</v>
      </c>
      <c r="G19" t="s">
        <v>241</v>
      </c>
      <c r="H19" t="s">
        <v>375</v>
      </c>
      <c r="I19" t="s">
        <v>332</v>
      </c>
      <c r="J19" s="1">
        <v>119469.03</v>
      </c>
      <c r="K19" t="s">
        <v>379</v>
      </c>
      <c r="L19" t="s">
        <v>377</v>
      </c>
      <c r="M19">
        <v>173981534</v>
      </c>
      <c r="N19" t="s">
        <v>380</v>
      </c>
      <c r="O19" t="s">
        <v>243</v>
      </c>
      <c r="P19" t="s">
        <v>64</v>
      </c>
      <c r="Q19" t="s">
        <v>65</v>
      </c>
      <c r="R19" t="s">
        <v>244</v>
      </c>
      <c r="S19" s="1">
        <v>5000</v>
      </c>
      <c r="T19" t="s">
        <v>375</v>
      </c>
      <c r="U19" t="s">
        <v>381</v>
      </c>
      <c r="V19">
        <v>316.22000000000003</v>
      </c>
      <c r="X19">
        <v>13468</v>
      </c>
      <c r="Y19">
        <v>18</v>
      </c>
      <c r="Z19" s="2">
        <v>1.34E-3</v>
      </c>
      <c r="AA19">
        <v>23.48</v>
      </c>
      <c r="AB19">
        <v>17.57</v>
      </c>
      <c r="AF19">
        <v>7</v>
      </c>
      <c r="AG19">
        <v>0</v>
      </c>
      <c r="AH19">
        <v>2</v>
      </c>
      <c r="AI19">
        <v>0</v>
      </c>
      <c r="AJ19">
        <v>10</v>
      </c>
      <c r="AK19">
        <v>19</v>
      </c>
      <c r="AL19">
        <v>40</v>
      </c>
      <c r="AM19" s="2">
        <v>2.97E-3</v>
      </c>
      <c r="AN19">
        <v>7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s="9">
        <v>0</v>
      </c>
      <c r="BH19">
        <v>0</v>
      </c>
      <c r="BI19">
        <v>13468</v>
      </c>
      <c r="BJ19">
        <v>1</v>
      </c>
      <c r="BK19">
        <v>23.48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316.22000000000003</v>
      </c>
      <c r="BS19">
        <v>18</v>
      </c>
      <c r="BT19">
        <v>3</v>
      </c>
    </row>
    <row r="20" spans="1:72" hidden="1">
      <c r="A20" s="51" t="s">
        <v>393</v>
      </c>
      <c r="B20" t="s">
        <v>376</v>
      </c>
      <c r="C20" t="s">
        <v>237</v>
      </c>
      <c r="D20" t="s">
        <v>377</v>
      </c>
      <c r="E20">
        <v>613929664</v>
      </c>
      <c r="F20" t="s">
        <v>378</v>
      </c>
      <c r="G20" t="s">
        <v>241</v>
      </c>
      <c r="H20" t="s">
        <v>375</v>
      </c>
      <c r="I20" t="s">
        <v>332</v>
      </c>
      <c r="J20" s="1">
        <v>119469.03</v>
      </c>
      <c r="K20" t="s">
        <v>379</v>
      </c>
      <c r="L20" t="s">
        <v>377</v>
      </c>
      <c r="M20">
        <v>174363604</v>
      </c>
      <c r="N20" t="s">
        <v>390</v>
      </c>
      <c r="O20" t="s">
        <v>243</v>
      </c>
      <c r="P20" t="s">
        <v>64</v>
      </c>
      <c r="Q20" t="s">
        <v>65</v>
      </c>
      <c r="R20" t="s">
        <v>244</v>
      </c>
      <c r="S20" s="1">
        <v>5000</v>
      </c>
      <c r="T20" t="s">
        <v>389</v>
      </c>
      <c r="U20" t="s">
        <v>391</v>
      </c>
      <c r="V20">
        <v>380.93</v>
      </c>
      <c r="X20">
        <v>4775</v>
      </c>
      <c r="Y20">
        <v>23</v>
      </c>
      <c r="Z20" s="2">
        <v>4.8199999999999996E-3</v>
      </c>
      <c r="AA20">
        <v>79.78</v>
      </c>
      <c r="AB20">
        <v>16.559999999999999</v>
      </c>
      <c r="AF20">
        <v>6</v>
      </c>
      <c r="AG20">
        <v>0</v>
      </c>
      <c r="AH20">
        <v>0</v>
      </c>
      <c r="AI20">
        <v>0</v>
      </c>
      <c r="AJ20">
        <v>24</v>
      </c>
      <c r="AK20">
        <v>30</v>
      </c>
      <c r="AL20">
        <v>62</v>
      </c>
      <c r="AM20" s="2">
        <v>1.298E-2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9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9">
        <v>0</v>
      </c>
      <c r="BH20">
        <v>0</v>
      </c>
      <c r="BI20">
        <v>4746</v>
      </c>
      <c r="BJ20">
        <v>1.006</v>
      </c>
      <c r="BK20">
        <v>80.260000000000005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380.93</v>
      </c>
      <c r="BS20">
        <v>23</v>
      </c>
      <c r="BT20">
        <v>9</v>
      </c>
    </row>
    <row r="21" spans="1:72" hidden="1">
      <c r="A21" s="51" t="s">
        <v>394</v>
      </c>
      <c r="B21" t="s">
        <v>376</v>
      </c>
      <c r="C21" t="s">
        <v>237</v>
      </c>
      <c r="D21" t="s">
        <v>377</v>
      </c>
      <c r="E21">
        <v>613929664</v>
      </c>
      <c r="F21" t="s">
        <v>378</v>
      </c>
      <c r="G21" t="s">
        <v>241</v>
      </c>
      <c r="H21" t="s">
        <v>375</v>
      </c>
      <c r="I21" t="s">
        <v>332</v>
      </c>
      <c r="J21" s="1">
        <v>119469.03</v>
      </c>
      <c r="K21" t="s">
        <v>379</v>
      </c>
      <c r="L21" t="s">
        <v>377</v>
      </c>
      <c r="M21">
        <v>173981534</v>
      </c>
      <c r="N21" t="s">
        <v>380</v>
      </c>
      <c r="O21" t="s">
        <v>243</v>
      </c>
      <c r="P21" t="s">
        <v>64</v>
      </c>
      <c r="Q21" t="s">
        <v>65</v>
      </c>
      <c r="R21" t="s">
        <v>244</v>
      </c>
      <c r="S21" s="1">
        <v>5000</v>
      </c>
      <c r="T21" t="s">
        <v>375</v>
      </c>
      <c r="U21" t="s">
        <v>381</v>
      </c>
      <c r="V21">
        <v>229.45</v>
      </c>
      <c r="X21">
        <v>8134</v>
      </c>
      <c r="Y21">
        <v>7</v>
      </c>
      <c r="Z21" s="2">
        <v>8.5999999999999998E-4</v>
      </c>
      <c r="AA21">
        <v>28.21</v>
      </c>
      <c r="AB21">
        <v>32.78</v>
      </c>
      <c r="AF21">
        <v>2</v>
      </c>
      <c r="AG21">
        <v>0</v>
      </c>
      <c r="AH21">
        <v>0</v>
      </c>
      <c r="AI21">
        <v>0</v>
      </c>
      <c r="AJ21">
        <v>9</v>
      </c>
      <c r="AK21">
        <v>11</v>
      </c>
      <c r="AL21">
        <v>24</v>
      </c>
      <c r="AM21" s="2">
        <v>2.9499999999999999E-3</v>
      </c>
      <c r="AN21">
        <v>6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9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9">
        <v>0</v>
      </c>
      <c r="BH21">
        <v>0</v>
      </c>
      <c r="BI21">
        <v>7724</v>
      </c>
      <c r="BJ21">
        <v>1.0529999999999999</v>
      </c>
      <c r="BK21">
        <v>29.71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229.45</v>
      </c>
      <c r="BS21">
        <v>7</v>
      </c>
      <c r="BT21">
        <v>6</v>
      </c>
    </row>
    <row r="22" spans="1:72" hidden="1">
      <c r="A22" s="51" t="s">
        <v>394</v>
      </c>
      <c r="B22" t="s">
        <v>376</v>
      </c>
      <c r="C22" t="s">
        <v>237</v>
      </c>
      <c r="D22" t="s">
        <v>377</v>
      </c>
      <c r="E22">
        <v>613929664</v>
      </c>
      <c r="F22" t="s">
        <v>378</v>
      </c>
      <c r="G22" t="s">
        <v>241</v>
      </c>
      <c r="H22" t="s">
        <v>375</v>
      </c>
      <c r="I22" t="s">
        <v>332</v>
      </c>
      <c r="J22" s="1">
        <v>119469.03</v>
      </c>
      <c r="K22" t="s">
        <v>379</v>
      </c>
      <c r="L22" t="s">
        <v>377</v>
      </c>
      <c r="M22">
        <v>174363604</v>
      </c>
      <c r="N22" t="s">
        <v>390</v>
      </c>
      <c r="O22" t="s">
        <v>243</v>
      </c>
      <c r="P22" t="s">
        <v>64</v>
      </c>
      <c r="Q22" t="s">
        <v>65</v>
      </c>
      <c r="R22" t="s">
        <v>244</v>
      </c>
      <c r="S22" s="1">
        <v>5000</v>
      </c>
      <c r="T22" t="s">
        <v>389</v>
      </c>
      <c r="U22" t="s">
        <v>391</v>
      </c>
      <c r="V22">
        <v>278.58999999999997</v>
      </c>
      <c r="X22">
        <v>3742</v>
      </c>
      <c r="Y22">
        <v>12</v>
      </c>
      <c r="Z22" s="2">
        <v>3.2100000000000002E-3</v>
      </c>
      <c r="AA22">
        <v>74.45</v>
      </c>
      <c r="AB22">
        <v>23.22</v>
      </c>
      <c r="AF22">
        <v>4</v>
      </c>
      <c r="AG22">
        <v>0</v>
      </c>
      <c r="AH22">
        <v>2</v>
      </c>
      <c r="AI22">
        <v>0</v>
      </c>
      <c r="AJ22">
        <v>23</v>
      </c>
      <c r="AK22">
        <v>29</v>
      </c>
      <c r="AL22">
        <v>46</v>
      </c>
      <c r="AM22" s="2">
        <v>1.2290000000000001E-2</v>
      </c>
      <c r="AN22">
        <v>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9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9">
        <v>0</v>
      </c>
      <c r="BH22">
        <v>0</v>
      </c>
      <c r="BI22">
        <v>3630</v>
      </c>
      <c r="BJ22">
        <v>1.0309999999999999</v>
      </c>
      <c r="BK22">
        <v>76.75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278.58999999999997</v>
      </c>
      <c r="BS22">
        <v>12</v>
      </c>
      <c r="BT22">
        <v>5</v>
      </c>
    </row>
    <row r="23" spans="1:72" hidden="1">
      <c r="A23" s="51" t="s">
        <v>395</v>
      </c>
      <c r="B23" t="s">
        <v>376</v>
      </c>
      <c r="C23" t="s">
        <v>237</v>
      </c>
      <c r="D23" t="s">
        <v>377</v>
      </c>
      <c r="E23">
        <v>613929664</v>
      </c>
      <c r="F23" t="s">
        <v>378</v>
      </c>
      <c r="G23" t="s">
        <v>241</v>
      </c>
      <c r="H23" t="s">
        <v>375</v>
      </c>
      <c r="I23" t="s">
        <v>332</v>
      </c>
      <c r="J23" s="1">
        <v>119469.03</v>
      </c>
      <c r="K23" t="s">
        <v>379</v>
      </c>
      <c r="L23" t="s">
        <v>377</v>
      </c>
      <c r="M23">
        <v>173981534</v>
      </c>
      <c r="N23" t="s">
        <v>380</v>
      </c>
      <c r="O23" t="s">
        <v>243</v>
      </c>
      <c r="P23" t="s">
        <v>64</v>
      </c>
      <c r="Q23" t="s">
        <v>65</v>
      </c>
      <c r="R23" t="s">
        <v>244</v>
      </c>
      <c r="S23" s="1">
        <v>5000</v>
      </c>
      <c r="T23" t="s">
        <v>375</v>
      </c>
      <c r="U23" t="s">
        <v>381</v>
      </c>
      <c r="V23">
        <v>304.42</v>
      </c>
      <c r="X23">
        <v>12043</v>
      </c>
      <c r="Y23">
        <v>21</v>
      </c>
      <c r="Z23" s="2">
        <v>1.74E-3</v>
      </c>
      <c r="AA23">
        <v>25.28</v>
      </c>
      <c r="AB23">
        <v>14.5</v>
      </c>
      <c r="AF23">
        <v>3</v>
      </c>
      <c r="AG23">
        <v>0</v>
      </c>
      <c r="AH23">
        <v>0</v>
      </c>
      <c r="AI23">
        <v>0</v>
      </c>
      <c r="AJ23">
        <v>18</v>
      </c>
      <c r="AK23">
        <v>21</v>
      </c>
      <c r="AL23">
        <v>42</v>
      </c>
      <c r="AM23" s="2">
        <v>3.49E-3</v>
      </c>
      <c r="AN23">
        <v>4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9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9">
        <v>0</v>
      </c>
      <c r="BH23">
        <v>0</v>
      </c>
      <c r="BI23">
        <v>12043</v>
      </c>
      <c r="BJ23">
        <v>1</v>
      </c>
      <c r="BK23">
        <v>25.28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304.42</v>
      </c>
      <c r="BS23">
        <v>21</v>
      </c>
      <c r="BT23">
        <v>0</v>
      </c>
    </row>
    <row r="24" spans="1:72" hidden="1">
      <c r="A24" s="51" t="s">
        <v>395</v>
      </c>
      <c r="B24" t="s">
        <v>376</v>
      </c>
      <c r="C24" t="s">
        <v>237</v>
      </c>
      <c r="D24" t="s">
        <v>377</v>
      </c>
      <c r="E24">
        <v>613929664</v>
      </c>
      <c r="F24" t="s">
        <v>378</v>
      </c>
      <c r="G24" t="s">
        <v>241</v>
      </c>
      <c r="H24" t="s">
        <v>375</v>
      </c>
      <c r="I24" t="s">
        <v>332</v>
      </c>
      <c r="J24" s="1">
        <v>119469.03</v>
      </c>
      <c r="K24" t="s">
        <v>379</v>
      </c>
      <c r="L24" t="s">
        <v>377</v>
      </c>
      <c r="M24">
        <v>174363604</v>
      </c>
      <c r="N24" t="s">
        <v>390</v>
      </c>
      <c r="O24" t="s">
        <v>243</v>
      </c>
      <c r="P24" t="s">
        <v>64</v>
      </c>
      <c r="Q24" t="s">
        <v>65</v>
      </c>
      <c r="R24" t="s">
        <v>244</v>
      </c>
      <c r="S24" s="1">
        <v>5000</v>
      </c>
      <c r="T24" t="s">
        <v>389</v>
      </c>
      <c r="U24" t="s">
        <v>391</v>
      </c>
      <c r="V24">
        <v>257.37</v>
      </c>
      <c r="W24" s="48">
        <f>SUM(V13:V24)</f>
        <v>4059.77</v>
      </c>
      <c r="X24">
        <v>4198</v>
      </c>
      <c r="Y24">
        <v>13</v>
      </c>
      <c r="Z24" s="2">
        <v>3.0999999999999999E-3</v>
      </c>
      <c r="AA24">
        <v>61.31</v>
      </c>
      <c r="AB24">
        <v>19.8</v>
      </c>
      <c r="AF24">
        <v>5</v>
      </c>
      <c r="AG24">
        <v>0</v>
      </c>
      <c r="AH24">
        <v>0</v>
      </c>
      <c r="AI24">
        <v>0</v>
      </c>
      <c r="AJ24">
        <v>17</v>
      </c>
      <c r="AK24">
        <v>22</v>
      </c>
      <c r="AL24">
        <v>39</v>
      </c>
      <c r="AM24" s="2">
        <v>9.2899999999999996E-3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9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s="9">
        <v>0</v>
      </c>
      <c r="BH24">
        <v>0</v>
      </c>
      <c r="BI24">
        <v>4198</v>
      </c>
      <c r="BJ24">
        <v>1</v>
      </c>
      <c r="BK24">
        <v>61.31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257.37</v>
      </c>
      <c r="BS24">
        <v>13</v>
      </c>
      <c r="BT24">
        <v>4</v>
      </c>
    </row>
    <row r="25" spans="1:72" hidden="1">
      <c r="A25" s="51" t="s">
        <v>396</v>
      </c>
      <c r="B25" t="s">
        <v>376</v>
      </c>
      <c r="C25" t="s">
        <v>237</v>
      </c>
      <c r="D25" t="s">
        <v>377</v>
      </c>
      <c r="E25">
        <v>613929664</v>
      </c>
      <c r="F25" t="s">
        <v>378</v>
      </c>
      <c r="G25" t="s">
        <v>241</v>
      </c>
      <c r="H25" t="s">
        <v>375</v>
      </c>
      <c r="I25" t="s">
        <v>332</v>
      </c>
      <c r="J25" s="1">
        <v>119469.03</v>
      </c>
      <c r="K25" t="s">
        <v>379</v>
      </c>
      <c r="L25" t="s">
        <v>377</v>
      </c>
      <c r="M25">
        <v>173981534</v>
      </c>
      <c r="N25" t="s">
        <v>380</v>
      </c>
      <c r="O25" t="s">
        <v>243</v>
      </c>
      <c r="P25" t="s">
        <v>64</v>
      </c>
      <c r="Q25" t="s">
        <v>65</v>
      </c>
      <c r="R25" t="s">
        <v>244</v>
      </c>
      <c r="S25" s="1">
        <v>5000</v>
      </c>
      <c r="T25" t="s">
        <v>375</v>
      </c>
      <c r="U25" t="s">
        <v>381</v>
      </c>
      <c r="V25">
        <v>396.65</v>
      </c>
      <c r="X25">
        <v>19797</v>
      </c>
      <c r="Y25">
        <v>23</v>
      </c>
      <c r="Z25" s="2">
        <v>1.16E-3</v>
      </c>
      <c r="AA25">
        <v>20.04</v>
      </c>
      <c r="AB25">
        <v>17.25</v>
      </c>
      <c r="AF25">
        <v>3</v>
      </c>
      <c r="AG25">
        <v>0</v>
      </c>
      <c r="AH25">
        <v>0</v>
      </c>
      <c r="AI25">
        <v>0</v>
      </c>
      <c r="AJ25">
        <v>22</v>
      </c>
      <c r="AK25">
        <v>25</v>
      </c>
      <c r="AL25">
        <v>58</v>
      </c>
      <c r="AM25" s="2">
        <v>2.9299999999999999E-3</v>
      </c>
      <c r="AN25">
        <v>4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9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s="9">
        <v>0</v>
      </c>
      <c r="BH25">
        <v>0</v>
      </c>
      <c r="BI25">
        <v>18029</v>
      </c>
      <c r="BJ25">
        <v>1.0980000000000001</v>
      </c>
      <c r="BK25">
        <v>22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396.65</v>
      </c>
      <c r="BS25">
        <v>23</v>
      </c>
      <c r="BT25">
        <v>10</v>
      </c>
    </row>
    <row r="26" spans="1:72" hidden="1">
      <c r="A26" s="51" t="s">
        <v>396</v>
      </c>
      <c r="B26" t="s">
        <v>376</v>
      </c>
      <c r="C26" t="s">
        <v>237</v>
      </c>
      <c r="D26" t="s">
        <v>377</v>
      </c>
      <c r="E26">
        <v>613929664</v>
      </c>
      <c r="F26" t="s">
        <v>378</v>
      </c>
      <c r="G26" t="s">
        <v>241</v>
      </c>
      <c r="H26" t="s">
        <v>375</v>
      </c>
      <c r="I26" t="s">
        <v>332</v>
      </c>
      <c r="J26" s="1">
        <v>119469.03</v>
      </c>
      <c r="K26" t="s">
        <v>379</v>
      </c>
      <c r="L26" t="s">
        <v>377</v>
      </c>
      <c r="M26">
        <v>174363604</v>
      </c>
      <c r="N26" t="s">
        <v>390</v>
      </c>
      <c r="O26" t="s">
        <v>243</v>
      </c>
      <c r="P26" t="s">
        <v>64</v>
      </c>
      <c r="Q26" t="s">
        <v>65</v>
      </c>
      <c r="R26" t="s">
        <v>244</v>
      </c>
      <c r="S26" s="1">
        <v>5000</v>
      </c>
      <c r="T26" t="s">
        <v>389</v>
      </c>
      <c r="U26" t="s">
        <v>391</v>
      </c>
      <c r="V26">
        <v>367.87</v>
      </c>
      <c r="W26" s="48">
        <f>SUM(V25:V26)</f>
        <v>764.52</v>
      </c>
      <c r="X26">
        <v>5850</v>
      </c>
      <c r="Y26">
        <v>24</v>
      </c>
      <c r="Z26" s="2">
        <v>4.1000000000000003E-3</v>
      </c>
      <c r="AA26">
        <v>62.88</v>
      </c>
      <c r="AB26">
        <v>15.33</v>
      </c>
      <c r="AF26">
        <v>8</v>
      </c>
      <c r="AG26">
        <v>0</v>
      </c>
      <c r="AH26">
        <v>1</v>
      </c>
      <c r="AI26">
        <v>0</v>
      </c>
      <c r="AJ26">
        <v>17</v>
      </c>
      <c r="AK26">
        <v>26</v>
      </c>
      <c r="AL26">
        <v>59</v>
      </c>
      <c r="AM26" s="2">
        <v>1.009E-2</v>
      </c>
      <c r="AN26">
        <v>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9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s="9">
        <v>0</v>
      </c>
      <c r="BH26">
        <v>0</v>
      </c>
      <c r="BI26">
        <v>5279</v>
      </c>
      <c r="BJ26">
        <v>1.1080000000000001</v>
      </c>
      <c r="BK26">
        <v>69.69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367.87</v>
      </c>
      <c r="BS26">
        <v>24</v>
      </c>
      <c r="BT26">
        <v>9</v>
      </c>
    </row>
    <row r="27" spans="1:72" hidden="1">
      <c r="A27" s="51" t="s">
        <v>397</v>
      </c>
      <c r="B27" t="s">
        <v>376</v>
      </c>
      <c r="C27" t="s">
        <v>237</v>
      </c>
      <c r="D27" t="s">
        <v>377</v>
      </c>
      <c r="E27">
        <v>613929664</v>
      </c>
      <c r="F27" t="s">
        <v>378</v>
      </c>
      <c r="G27" t="s">
        <v>241</v>
      </c>
      <c r="H27" t="s">
        <v>375</v>
      </c>
      <c r="I27" t="s">
        <v>332</v>
      </c>
      <c r="J27" s="1">
        <v>119469.03</v>
      </c>
      <c r="K27" t="s">
        <v>379</v>
      </c>
      <c r="L27" t="s">
        <v>377</v>
      </c>
      <c r="M27">
        <v>174363604</v>
      </c>
      <c r="N27" t="s">
        <v>390</v>
      </c>
      <c r="O27" t="s">
        <v>243</v>
      </c>
      <c r="P27" t="s">
        <v>64</v>
      </c>
      <c r="Q27" t="s">
        <v>65</v>
      </c>
      <c r="R27" t="s">
        <v>244</v>
      </c>
      <c r="S27" s="1">
        <v>5000</v>
      </c>
      <c r="T27" t="s">
        <v>389</v>
      </c>
      <c r="U27" t="s">
        <v>391</v>
      </c>
      <c r="V27">
        <v>0</v>
      </c>
      <c r="X27">
        <v>0</v>
      </c>
      <c r="Y27">
        <v>0</v>
      </c>
      <c r="Z27" s="9">
        <v>0</v>
      </c>
      <c r="AA27">
        <v>0</v>
      </c>
      <c r="AB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 s="9">
        <v>0</v>
      </c>
      <c r="AN27">
        <v>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</v>
      </c>
      <c r="AV27">
        <v>0</v>
      </c>
      <c r="AW27">
        <v>4</v>
      </c>
      <c r="AX27" s="9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s="9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hidden="1">
      <c r="A28" s="51" t="s">
        <v>397</v>
      </c>
      <c r="B28" t="s">
        <v>376</v>
      </c>
      <c r="C28" t="s">
        <v>237</v>
      </c>
      <c r="D28" t="s">
        <v>377</v>
      </c>
      <c r="E28">
        <v>613929664</v>
      </c>
      <c r="F28" t="s">
        <v>378</v>
      </c>
      <c r="G28" t="s">
        <v>241</v>
      </c>
      <c r="H28" t="s">
        <v>375</v>
      </c>
      <c r="I28" t="s">
        <v>332</v>
      </c>
      <c r="J28" s="1">
        <v>119469.03</v>
      </c>
      <c r="K28" t="s">
        <v>379</v>
      </c>
      <c r="L28" t="s">
        <v>377</v>
      </c>
      <c r="M28">
        <v>174642764</v>
      </c>
      <c r="N28" t="s">
        <v>398</v>
      </c>
      <c r="O28" t="s">
        <v>243</v>
      </c>
      <c r="P28" t="s">
        <v>64</v>
      </c>
      <c r="Q28" t="s">
        <v>65</v>
      </c>
      <c r="R28" t="s">
        <v>244</v>
      </c>
      <c r="S28" s="1">
        <v>2500</v>
      </c>
      <c r="T28" t="s">
        <v>399</v>
      </c>
      <c r="U28" t="s">
        <v>400</v>
      </c>
      <c r="V28">
        <v>233.86</v>
      </c>
      <c r="X28">
        <v>6097</v>
      </c>
      <c r="Y28">
        <v>16</v>
      </c>
      <c r="Z28" s="2">
        <v>2.6199999999999999E-3</v>
      </c>
      <c r="AA28">
        <v>38.36</v>
      </c>
      <c r="AB28">
        <v>14.62</v>
      </c>
      <c r="AF28">
        <v>2</v>
      </c>
      <c r="AG28">
        <v>0</v>
      </c>
      <c r="AH28">
        <v>0</v>
      </c>
      <c r="AI28">
        <v>0</v>
      </c>
      <c r="AJ28">
        <v>6</v>
      </c>
      <c r="AK28">
        <v>8</v>
      </c>
      <c r="AL28">
        <v>29</v>
      </c>
      <c r="AM28" s="2">
        <v>4.7600000000000003E-3</v>
      </c>
      <c r="AN28">
        <v>4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9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s="9">
        <v>0</v>
      </c>
      <c r="BH28">
        <v>0</v>
      </c>
      <c r="BI28">
        <v>5761</v>
      </c>
      <c r="BJ28">
        <v>1.0580000000000001</v>
      </c>
      <c r="BK28">
        <v>40.590000000000003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233.86</v>
      </c>
      <c r="BS28">
        <v>16</v>
      </c>
      <c r="BT28">
        <v>5</v>
      </c>
    </row>
    <row r="29" spans="1:72" hidden="1">
      <c r="A29" s="51" t="s">
        <v>397</v>
      </c>
      <c r="B29" t="s">
        <v>376</v>
      </c>
      <c r="C29" t="s">
        <v>237</v>
      </c>
      <c r="D29" t="s">
        <v>377</v>
      </c>
      <c r="E29">
        <v>613929664</v>
      </c>
      <c r="F29" t="s">
        <v>378</v>
      </c>
      <c r="G29" t="s">
        <v>241</v>
      </c>
      <c r="H29" t="s">
        <v>375</v>
      </c>
      <c r="I29" t="s">
        <v>332</v>
      </c>
      <c r="J29" s="1">
        <v>119469.03</v>
      </c>
      <c r="K29" t="s">
        <v>379</v>
      </c>
      <c r="L29" t="s">
        <v>377</v>
      </c>
      <c r="M29">
        <v>174643224</v>
      </c>
      <c r="N29" t="s">
        <v>401</v>
      </c>
      <c r="O29" t="s">
        <v>243</v>
      </c>
      <c r="P29" t="s">
        <v>64</v>
      </c>
      <c r="Q29" t="s">
        <v>65</v>
      </c>
      <c r="R29" t="s">
        <v>244</v>
      </c>
      <c r="S29" s="1">
        <v>2500</v>
      </c>
      <c r="T29" t="s">
        <v>399</v>
      </c>
      <c r="U29" t="s">
        <v>400</v>
      </c>
      <c r="V29">
        <v>235.35</v>
      </c>
      <c r="X29">
        <v>5205</v>
      </c>
      <c r="Y29">
        <v>19</v>
      </c>
      <c r="Z29" s="2">
        <v>3.65E-3</v>
      </c>
      <c r="AA29">
        <v>45.22</v>
      </c>
      <c r="AB29">
        <v>12.39</v>
      </c>
      <c r="AF29">
        <v>10</v>
      </c>
      <c r="AG29">
        <v>1</v>
      </c>
      <c r="AH29">
        <v>0</v>
      </c>
      <c r="AI29">
        <v>0</v>
      </c>
      <c r="AJ29">
        <v>31</v>
      </c>
      <c r="AK29">
        <v>42</v>
      </c>
      <c r="AL29">
        <v>69</v>
      </c>
      <c r="AM29" s="2">
        <v>1.3259999999999999E-2</v>
      </c>
      <c r="AN29">
        <v>5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9">
        <v>0</v>
      </c>
      <c r="BH29">
        <v>0</v>
      </c>
      <c r="BI29">
        <v>4989</v>
      </c>
      <c r="BJ29">
        <v>1.0429999999999999</v>
      </c>
      <c r="BK29">
        <v>47.17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235.35</v>
      </c>
      <c r="BS29">
        <v>19</v>
      </c>
      <c r="BT29">
        <v>8</v>
      </c>
    </row>
    <row r="30" spans="1:72" hidden="1">
      <c r="A30" s="51" t="s">
        <v>402</v>
      </c>
      <c r="B30" t="s">
        <v>376</v>
      </c>
      <c r="C30" t="s">
        <v>237</v>
      </c>
      <c r="D30" t="s">
        <v>377</v>
      </c>
      <c r="E30">
        <v>613929664</v>
      </c>
      <c r="F30" t="s">
        <v>378</v>
      </c>
      <c r="G30" t="s">
        <v>241</v>
      </c>
      <c r="H30" t="s">
        <v>375</v>
      </c>
      <c r="I30" t="s">
        <v>332</v>
      </c>
      <c r="J30" s="1">
        <v>119469.03</v>
      </c>
      <c r="K30" t="s">
        <v>379</v>
      </c>
      <c r="L30" t="s">
        <v>377</v>
      </c>
      <c r="M30">
        <v>174363604</v>
      </c>
      <c r="N30" t="s">
        <v>390</v>
      </c>
      <c r="O30" t="s">
        <v>243</v>
      </c>
      <c r="P30" t="s">
        <v>64</v>
      </c>
      <c r="Q30" t="s">
        <v>65</v>
      </c>
      <c r="R30" t="s">
        <v>244</v>
      </c>
      <c r="S30" s="1">
        <v>5000</v>
      </c>
      <c r="T30" t="s">
        <v>389</v>
      </c>
      <c r="U30" t="s">
        <v>391</v>
      </c>
      <c r="V30">
        <v>0</v>
      </c>
      <c r="X30">
        <v>0</v>
      </c>
      <c r="Y30">
        <v>0</v>
      </c>
      <c r="Z30" s="9">
        <v>0</v>
      </c>
      <c r="AA30">
        <v>0</v>
      </c>
      <c r="AB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s="9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</v>
      </c>
      <c r="AV30">
        <v>0</v>
      </c>
      <c r="AW30">
        <v>2</v>
      </c>
      <c r="AX30" s="9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s="9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  <row r="31" spans="1:72" hidden="1">
      <c r="A31" s="51" t="s">
        <v>402</v>
      </c>
      <c r="B31" t="s">
        <v>376</v>
      </c>
      <c r="C31" t="s">
        <v>237</v>
      </c>
      <c r="D31" t="s">
        <v>377</v>
      </c>
      <c r="E31">
        <v>613929664</v>
      </c>
      <c r="F31" t="s">
        <v>378</v>
      </c>
      <c r="G31" t="s">
        <v>241</v>
      </c>
      <c r="H31" t="s">
        <v>375</v>
      </c>
      <c r="I31" t="s">
        <v>332</v>
      </c>
      <c r="J31" s="1">
        <v>119469.03</v>
      </c>
      <c r="K31" t="s">
        <v>379</v>
      </c>
      <c r="L31" t="s">
        <v>377</v>
      </c>
      <c r="M31">
        <v>174642764</v>
      </c>
      <c r="N31" t="s">
        <v>398</v>
      </c>
      <c r="O31" t="s">
        <v>243</v>
      </c>
      <c r="P31" t="s">
        <v>64</v>
      </c>
      <c r="Q31" t="s">
        <v>65</v>
      </c>
      <c r="R31" t="s">
        <v>244</v>
      </c>
      <c r="S31" s="1">
        <v>2500</v>
      </c>
      <c r="T31" t="s">
        <v>399</v>
      </c>
      <c r="U31" t="s">
        <v>400</v>
      </c>
      <c r="V31">
        <v>187.8</v>
      </c>
      <c r="X31">
        <v>4265</v>
      </c>
      <c r="Y31">
        <v>7</v>
      </c>
      <c r="Z31" s="2">
        <v>1.64E-3</v>
      </c>
      <c r="AA31">
        <v>44.03</v>
      </c>
      <c r="AB31">
        <v>26.83</v>
      </c>
      <c r="AF31">
        <v>2</v>
      </c>
      <c r="AG31">
        <v>0</v>
      </c>
      <c r="AH31">
        <v>0</v>
      </c>
      <c r="AI31">
        <v>0</v>
      </c>
      <c r="AJ31">
        <v>6</v>
      </c>
      <c r="AK31">
        <v>8</v>
      </c>
      <c r="AL31">
        <v>18</v>
      </c>
      <c r="AM31" s="2">
        <v>4.2199999999999998E-3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9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s="9">
        <v>0</v>
      </c>
      <c r="BH31">
        <v>0</v>
      </c>
      <c r="BI31">
        <v>4265</v>
      </c>
      <c r="BJ31">
        <v>1</v>
      </c>
      <c r="BK31">
        <v>44.03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187.8</v>
      </c>
      <c r="BS31">
        <v>7</v>
      </c>
      <c r="BT31">
        <v>3</v>
      </c>
    </row>
    <row r="32" spans="1:72" hidden="1">
      <c r="A32" s="51" t="s">
        <v>402</v>
      </c>
      <c r="B32" t="s">
        <v>376</v>
      </c>
      <c r="C32" t="s">
        <v>237</v>
      </c>
      <c r="D32" t="s">
        <v>377</v>
      </c>
      <c r="E32">
        <v>613929664</v>
      </c>
      <c r="F32" t="s">
        <v>378</v>
      </c>
      <c r="G32" t="s">
        <v>241</v>
      </c>
      <c r="H32" t="s">
        <v>375</v>
      </c>
      <c r="I32" t="s">
        <v>332</v>
      </c>
      <c r="J32" s="1">
        <v>119469.03</v>
      </c>
      <c r="K32" t="s">
        <v>379</v>
      </c>
      <c r="L32" t="s">
        <v>377</v>
      </c>
      <c r="M32">
        <v>174643224</v>
      </c>
      <c r="N32" t="s">
        <v>401</v>
      </c>
      <c r="O32" t="s">
        <v>243</v>
      </c>
      <c r="P32" t="s">
        <v>64</v>
      </c>
      <c r="Q32" t="s">
        <v>65</v>
      </c>
      <c r="R32" t="s">
        <v>244</v>
      </c>
      <c r="S32" s="1">
        <v>2500</v>
      </c>
      <c r="T32" t="s">
        <v>399</v>
      </c>
      <c r="U32" t="s">
        <v>400</v>
      </c>
      <c r="V32">
        <v>190.64</v>
      </c>
      <c r="X32">
        <v>3857</v>
      </c>
      <c r="Y32">
        <v>17</v>
      </c>
      <c r="Z32" s="2">
        <v>4.4099999999999999E-3</v>
      </c>
      <c r="AA32">
        <v>49.43</v>
      </c>
      <c r="AB32">
        <v>11.21</v>
      </c>
      <c r="AF32">
        <v>8</v>
      </c>
      <c r="AG32">
        <v>0</v>
      </c>
      <c r="AH32">
        <v>0</v>
      </c>
      <c r="AI32">
        <v>0</v>
      </c>
      <c r="AJ32">
        <v>18</v>
      </c>
      <c r="AK32">
        <v>26</v>
      </c>
      <c r="AL32">
        <v>51</v>
      </c>
      <c r="AM32" s="2">
        <v>1.3220000000000001E-2</v>
      </c>
      <c r="AN32">
        <v>9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9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s="9">
        <v>0</v>
      </c>
      <c r="BH32">
        <v>0</v>
      </c>
      <c r="BI32">
        <v>3857</v>
      </c>
      <c r="BJ32">
        <v>1</v>
      </c>
      <c r="BK32">
        <v>49.43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190.64</v>
      </c>
      <c r="BS32">
        <v>17</v>
      </c>
      <c r="BT32">
        <v>8</v>
      </c>
    </row>
    <row r="33" spans="1:72" hidden="1">
      <c r="A33" s="51" t="s">
        <v>400</v>
      </c>
      <c r="B33" t="s">
        <v>376</v>
      </c>
      <c r="C33" t="s">
        <v>237</v>
      </c>
      <c r="D33" t="s">
        <v>377</v>
      </c>
      <c r="E33">
        <v>613929664</v>
      </c>
      <c r="F33" t="s">
        <v>378</v>
      </c>
      <c r="G33" t="s">
        <v>241</v>
      </c>
      <c r="H33" t="s">
        <v>375</v>
      </c>
      <c r="I33" t="s">
        <v>332</v>
      </c>
      <c r="J33" s="1">
        <v>119469.03</v>
      </c>
      <c r="K33" t="s">
        <v>379</v>
      </c>
      <c r="L33" t="s">
        <v>377</v>
      </c>
      <c r="M33">
        <v>174363604</v>
      </c>
      <c r="N33" t="s">
        <v>390</v>
      </c>
      <c r="O33" t="s">
        <v>243</v>
      </c>
      <c r="P33" t="s">
        <v>64</v>
      </c>
      <c r="Q33" t="s">
        <v>65</v>
      </c>
      <c r="R33" t="s">
        <v>244</v>
      </c>
      <c r="S33" s="1">
        <v>5000</v>
      </c>
      <c r="T33" t="s">
        <v>389</v>
      </c>
      <c r="U33" t="s">
        <v>391</v>
      </c>
      <c r="V33">
        <v>0</v>
      </c>
      <c r="X33">
        <v>0</v>
      </c>
      <c r="Y33">
        <v>0</v>
      </c>
      <c r="Z33" s="9">
        <v>0</v>
      </c>
      <c r="AA33">
        <v>0</v>
      </c>
      <c r="AB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s="9">
        <v>0</v>
      </c>
      <c r="AN33">
        <v>4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9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9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</row>
    <row r="34" spans="1:72" hidden="1">
      <c r="A34" s="51" t="s">
        <v>400</v>
      </c>
      <c r="B34" t="s">
        <v>376</v>
      </c>
      <c r="C34" t="s">
        <v>237</v>
      </c>
      <c r="D34" t="s">
        <v>377</v>
      </c>
      <c r="E34">
        <v>613929664</v>
      </c>
      <c r="F34" t="s">
        <v>378</v>
      </c>
      <c r="G34" t="s">
        <v>241</v>
      </c>
      <c r="H34" t="s">
        <v>375</v>
      </c>
      <c r="I34" t="s">
        <v>332</v>
      </c>
      <c r="J34" s="1">
        <v>119469.03</v>
      </c>
      <c r="K34" t="s">
        <v>379</v>
      </c>
      <c r="L34" t="s">
        <v>377</v>
      </c>
      <c r="M34">
        <v>174642764</v>
      </c>
      <c r="N34" t="s">
        <v>398</v>
      </c>
      <c r="O34" t="s">
        <v>243</v>
      </c>
      <c r="P34" t="s">
        <v>64</v>
      </c>
      <c r="Q34" t="s">
        <v>65</v>
      </c>
      <c r="R34" t="s">
        <v>244</v>
      </c>
      <c r="S34" s="1">
        <v>2500</v>
      </c>
      <c r="T34" t="s">
        <v>399</v>
      </c>
      <c r="U34" t="s">
        <v>400</v>
      </c>
      <c r="V34">
        <v>203.42</v>
      </c>
      <c r="X34">
        <v>5629</v>
      </c>
      <c r="Y34">
        <v>9</v>
      </c>
      <c r="Z34" s="2">
        <v>1.6000000000000001E-3</v>
      </c>
      <c r="AA34">
        <v>36.14</v>
      </c>
      <c r="AB34">
        <v>22.6</v>
      </c>
      <c r="AF34">
        <v>0</v>
      </c>
      <c r="AG34">
        <v>0</v>
      </c>
      <c r="AH34">
        <v>0</v>
      </c>
      <c r="AI34">
        <v>0</v>
      </c>
      <c r="AJ34">
        <v>17</v>
      </c>
      <c r="AK34">
        <v>17</v>
      </c>
      <c r="AL34">
        <v>28</v>
      </c>
      <c r="AM34" s="2">
        <v>4.9699999999999996E-3</v>
      </c>
      <c r="AN34">
        <v>3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9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s="9">
        <v>0</v>
      </c>
      <c r="BH34">
        <v>0</v>
      </c>
      <c r="BI34">
        <v>5629</v>
      </c>
      <c r="BJ34">
        <v>1</v>
      </c>
      <c r="BK34">
        <v>36.14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203.42</v>
      </c>
      <c r="BS34">
        <v>9</v>
      </c>
      <c r="BT34">
        <v>2</v>
      </c>
    </row>
    <row r="35" spans="1:72" hidden="1">
      <c r="A35" s="51" t="s">
        <v>400</v>
      </c>
      <c r="B35" t="s">
        <v>376</v>
      </c>
      <c r="C35" t="s">
        <v>237</v>
      </c>
      <c r="D35" t="s">
        <v>377</v>
      </c>
      <c r="E35">
        <v>613929664</v>
      </c>
      <c r="F35" t="s">
        <v>378</v>
      </c>
      <c r="G35" t="s">
        <v>241</v>
      </c>
      <c r="H35" t="s">
        <v>375</v>
      </c>
      <c r="I35" t="s">
        <v>332</v>
      </c>
      <c r="J35" s="1">
        <v>119469.03</v>
      </c>
      <c r="K35" t="s">
        <v>379</v>
      </c>
      <c r="L35" t="s">
        <v>377</v>
      </c>
      <c r="M35">
        <v>174643224</v>
      </c>
      <c r="N35" t="s">
        <v>401</v>
      </c>
      <c r="O35" t="s">
        <v>243</v>
      </c>
      <c r="P35" t="s">
        <v>64</v>
      </c>
      <c r="Q35" t="s">
        <v>65</v>
      </c>
      <c r="R35" t="s">
        <v>244</v>
      </c>
      <c r="S35" s="1">
        <v>2500</v>
      </c>
      <c r="T35" t="s">
        <v>399</v>
      </c>
      <c r="U35" t="s">
        <v>400</v>
      </c>
      <c r="V35">
        <v>202.22</v>
      </c>
      <c r="X35">
        <v>4419</v>
      </c>
      <c r="Y35">
        <v>14</v>
      </c>
      <c r="Z35" s="2">
        <v>3.1700000000000001E-3</v>
      </c>
      <c r="AA35">
        <v>45.76</v>
      </c>
      <c r="AB35">
        <v>14.44</v>
      </c>
      <c r="AF35">
        <v>5</v>
      </c>
      <c r="AG35">
        <v>0</v>
      </c>
      <c r="AH35">
        <v>1</v>
      </c>
      <c r="AI35">
        <v>0</v>
      </c>
      <c r="AJ35">
        <v>18</v>
      </c>
      <c r="AK35">
        <v>24</v>
      </c>
      <c r="AL35">
        <v>39</v>
      </c>
      <c r="AM35" s="2">
        <v>8.8299999999999993E-3</v>
      </c>
      <c r="AN35">
        <v>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9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 s="9">
        <v>0</v>
      </c>
      <c r="BH35">
        <v>0</v>
      </c>
      <c r="BI35">
        <v>4419</v>
      </c>
      <c r="BJ35">
        <v>1</v>
      </c>
      <c r="BK35">
        <v>45.76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202.22</v>
      </c>
      <c r="BS35">
        <v>14</v>
      </c>
      <c r="BT35">
        <v>1</v>
      </c>
    </row>
    <row r="36" spans="1:72" hidden="1">
      <c r="A36" s="51" t="s">
        <v>403</v>
      </c>
      <c r="B36" t="s">
        <v>376</v>
      </c>
      <c r="C36" t="s">
        <v>237</v>
      </c>
      <c r="D36" t="s">
        <v>377</v>
      </c>
      <c r="E36">
        <v>613929664</v>
      </c>
      <c r="F36" t="s">
        <v>378</v>
      </c>
      <c r="G36" t="s">
        <v>241</v>
      </c>
      <c r="H36" t="s">
        <v>375</v>
      </c>
      <c r="I36" t="s">
        <v>332</v>
      </c>
      <c r="J36" s="1">
        <v>119469.03</v>
      </c>
      <c r="K36" t="s">
        <v>379</v>
      </c>
      <c r="L36" t="s">
        <v>377</v>
      </c>
      <c r="M36">
        <v>174363604</v>
      </c>
      <c r="N36" t="s">
        <v>390</v>
      </c>
      <c r="O36" t="s">
        <v>243</v>
      </c>
      <c r="P36" t="s">
        <v>64</v>
      </c>
      <c r="Q36" t="s">
        <v>65</v>
      </c>
      <c r="R36" t="s">
        <v>244</v>
      </c>
      <c r="S36" s="1">
        <v>5000</v>
      </c>
      <c r="T36" t="s">
        <v>389</v>
      </c>
      <c r="U36" t="s">
        <v>391</v>
      </c>
      <c r="V36">
        <v>0</v>
      </c>
      <c r="X36">
        <v>0</v>
      </c>
      <c r="Y36">
        <v>0</v>
      </c>
      <c r="Z36" s="9">
        <v>0</v>
      </c>
      <c r="AA36">
        <v>0</v>
      </c>
      <c r="AB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 s="9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9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s="9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</row>
    <row r="37" spans="1:72" hidden="1">
      <c r="A37" s="51" t="s">
        <v>403</v>
      </c>
      <c r="B37" t="s">
        <v>376</v>
      </c>
      <c r="C37" t="s">
        <v>237</v>
      </c>
      <c r="D37" t="s">
        <v>377</v>
      </c>
      <c r="E37">
        <v>613929664</v>
      </c>
      <c r="F37" t="s">
        <v>378</v>
      </c>
      <c r="G37" t="s">
        <v>241</v>
      </c>
      <c r="H37" t="s">
        <v>375</v>
      </c>
      <c r="I37" t="s">
        <v>332</v>
      </c>
      <c r="J37" s="1">
        <v>119469.03</v>
      </c>
      <c r="K37" t="s">
        <v>379</v>
      </c>
      <c r="L37" t="s">
        <v>377</v>
      </c>
      <c r="M37">
        <v>174642764</v>
      </c>
      <c r="N37" t="s">
        <v>398</v>
      </c>
      <c r="O37" t="s">
        <v>243</v>
      </c>
      <c r="P37" t="s">
        <v>64</v>
      </c>
      <c r="Q37" t="s">
        <v>65</v>
      </c>
      <c r="R37" t="s">
        <v>244</v>
      </c>
      <c r="S37" s="1">
        <v>2500</v>
      </c>
      <c r="T37" t="s">
        <v>399</v>
      </c>
      <c r="U37" t="s">
        <v>400</v>
      </c>
      <c r="V37">
        <v>0</v>
      </c>
      <c r="X37">
        <v>0</v>
      </c>
      <c r="Y37">
        <v>0</v>
      </c>
      <c r="Z37" s="9">
        <v>0</v>
      </c>
      <c r="AA37">
        <v>0</v>
      </c>
      <c r="AB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s="9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9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s="9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</row>
    <row r="38" spans="1:72" hidden="1">
      <c r="A38" s="51" t="s">
        <v>403</v>
      </c>
      <c r="B38" t="s">
        <v>376</v>
      </c>
      <c r="C38" t="s">
        <v>237</v>
      </c>
      <c r="D38" t="s">
        <v>377</v>
      </c>
      <c r="E38">
        <v>613929664</v>
      </c>
      <c r="F38" t="s">
        <v>378</v>
      </c>
      <c r="G38" t="s">
        <v>241</v>
      </c>
      <c r="H38" t="s">
        <v>375</v>
      </c>
      <c r="I38" t="s">
        <v>332</v>
      </c>
      <c r="J38" s="1">
        <v>119469.03</v>
      </c>
      <c r="K38" t="s">
        <v>379</v>
      </c>
      <c r="L38" t="s">
        <v>377</v>
      </c>
      <c r="M38">
        <v>174643224</v>
      </c>
      <c r="N38" t="s">
        <v>401</v>
      </c>
      <c r="O38" t="s">
        <v>243</v>
      </c>
      <c r="P38" t="s">
        <v>64</v>
      </c>
      <c r="Q38" t="s">
        <v>65</v>
      </c>
      <c r="R38" t="s">
        <v>244</v>
      </c>
      <c r="S38" s="1">
        <v>2500</v>
      </c>
      <c r="T38" t="s">
        <v>399</v>
      </c>
      <c r="U38" t="s">
        <v>400</v>
      </c>
      <c r="V38">
        <v>0</v>
      </c>
      <c r="X38">
        <v>0</v>
      </c>
      <c r="Y38">
        <v>0</v>
      </c>
      <c r="Z38" s="9">
        <v>0</v>
      </c>
      <c r="AA38">
        <v>0</v>
      </c>
      <c r="AB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s="9">
        <v>0</v>
      </c>
      <c r="AN38">
        <v>12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9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s="9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</row>
    <row r="39" spans="1:72" hidden="1">
      <c r="A39" s="51" t="s">
        <v>404</v>
      </c>
      <c r="B39" t="s">
        <v>376</v>
      </c>
      <c r="C39" t="s">
        <v>237</v>
      </c>
      <c r="D39" t="s">
        <v>377</v>
      </c>
      <c r="E39">
        <v>613929664</v>
      </c>
      <c r="F39" t="s">
        <v>378</v>
      </c>
      <c r="G39" t="s">
        <v>241</v>
      </c>
      <c r="H39" t="s">
        <v>375</v>
      </c>
      <c r="I39" t="s">
        <v>332</v>
      </c>
      <c r="J39" s="1">
        <v>119469.03</v>
      </c>
      <c r="K39" t="s">
        <v>379</v>
      </c>
      <c r="L39" t="s">
        <v>377</v>
      </c>
      <c r="M39">
        <v>174363604</v>
      </c>
      <c r="N39" t="s">
        <v>390</v>
      </c>
      <c r="O39" t="s">
        <v>243</v>
      </c>
      <c r="P39" t="s">
        <v>64</v>
      </c>
      <c r="Q39" t="s">
        <v>65</v>
      </c>
      <c r="R39" t="s">
        <v>244</v>
      </c>
      <c r="S39" s="1">
        <v>5000</v>
      </c>
      <c r="T39" t="s">
        <v>389</v>
      </c>
      <c r="U39" t="s">
        <v>391</v>
      </c>
      <c r="V39">
        <v>0</v>
      </c>
      <c r="X39">
        <v>0</v>
      </c>
      <c r="Y39">
        <v>0</v>
      </c>
      <c r="Z39" s="9">
        <v>0</v>
      </c>
      <c r="AA39">
        <v>0</v>
      </c>
      <c r="AB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</row>
    <row r="40" spans="1:72" hidden="1">
      <c r="A40" s="51" t="s">
        <v>404</v>
      </c>
      <c r="B40" t="s">
        <v>376</v>
      </c>
      <c r="C40" t="s">
        <v>237</v>
      </c>
      <c r="D40" t="s">
        <v>377</v>
      </c>
      <c r="E40">
        <v>613929664</v>
      </c>
      <c r="F40" t="s">
        <v>378</v>
      </c>
      <c r="G40" t="s">
        <v>241</v>
      </c>
      <c r="H40" t="s">
        <v>375</v>
      </c>
      <c r="I40" t="s">
        <v>332</v>
      </c>
      <c r="J40" s="1">
        <v>119469.03</v>
      </c>
      <c r="K40" t="s">
        <v>379</v>
      </c>
      <c r="L40" t="s">
        <v>377</v>
      </c>
      <c r="M40">
        <v>174642764</v>
      </c>
      <c r="N40" t="s">
        <v>398</v>
      </c>
      <c r="O40" t="s">
        <v>243</v>
      </c>
      <c r="P40" t="s">
        <v>64</v>
      </c>
      <c r="Q40" t="s">
        <v>65</v>
      </c>
      <c r="R40" t="s">
        <v>244</v>
      </c>
      <c r="S40" s="1">
        <v>2500</v>
      </c>
      <c r="T40" t="s">
        <v>399</v>
      </c>
      <c r="U40" t="s">
        <v>400</v>
      </c>
      <c r="V40">
        <v>0</v>
      </c>
      <c r="X40">
        <v>0</v>
      </c>
      <c r="Y40">
        <v>0</v>
      </c>
      <c r="Z40" s="9">
        <v>0</v>
      </c>
      <c r="AA40">
        <v>0</v>
      </c>
      <c r="AB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s="9">
        <v>0</v>
      </c>
      <c r="AN40">
        <v>7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9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s="9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</row>
    <row r="41" spans="1:72" hidden="1">
      <c r="A41" s="51" t="s">
        <v>404</v>
      </c>
      <c r="B41" t="s">
        <v>376</v>
      </c>
      <c r="C41" t="s">
        <v>237</v>
      </c>
      <c r="D41" t="s">
        <v>377</v>
      </c>
      <c r="E41">
        <v>613929664</v>
      </c>
      <c r="F41" t="s">
        <v>378</v>
      </c>
      <c r="G41" t="s">
        <v>241</v>
      </c>
      <c r="H41" t="s">
        <v>375</v>
      </c>
      <c r="I41" t="s">
        <v>332</v>
      </c>
      <c r="J41" s="1">
        <v>119469.03</v>
      </c>
      <c r="K41" t="s">
        <v>379</v>
      </c>
      <c r="L41" t="s">
        <v>377</v>
      </c>
      <c r="M41">
        <v>174643224</v>
      </c>
      <c r="N41" t="s">
        <v>401</v>
      </c>
      <c r="O41" t="s">
        <v>243</v>
      </c>
      <c r="P41" t="s">
        <v>64</v>
      </c>
      <c r="Q41" t="s">
        <v>65</v>
      </c>
      <c r="R41" t="s">
        <v>244</v>
      </c>
      <c r="S41" s="1">
        <v>2500</v>
      </c>
      <c r="T41" t="s">
        <v>399</v>
      </c>
      <c r="U41" t="s">
        <v>400</v>
      </c>
      <c r="V41">
        <v>0</v>
      </c>
      <c r="W41" s="48">
        <f>SUM(V27:V41)</f>
        <v>1253.29</v>
      </c>
      <c r="X41">
        <v>0</v>
      </c>
      <c r="Y41">
        <v>0</v>
      </c>
      <c r="Z41" s="9">
        <v>0</v>
      </c>
      <c r="AA41">
        <v>0</v>
      </c>
      <c r="AB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9">
        <v>0</v>
      </c>
      <c r="AN41">
        <v>4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 s="9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s="9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hidden="1">
      <c r="A42" s="51" t="s">
        <v>405</v>
      </c>
      <c r="B42" t="s">
        <v>376</v>
      </c>
      <c r="C42" t="s">
        <v>237</v>
      </c>
      <c r="D42" t="s">
        <v>377</v>
      </c>
      <c r="E42">
        <v>613929664</v>
      </c>
      <c r="F42" t="s">
        <v>378</v>
      </c>
      <c r="G42" t="s">
        <v>241</v>
      </c>
      <c r="H42" t="s">
        <v>375</v>
      </c>
      <c r="I42" t="s">
        <v>332</v>
      </c>
      <c r="J42" s="1">
        <v>119469.03</v>
      </c>
      <c r="K42" t="s">
        <v>379</v>
      </c>
      <c r="L42" t="s">
        <v>377</v>
      </c>
      <c r="M42">
        <v>174363604</v>
      </c>
      <c r="N42" t="s">
        <v>390</v>
      </c>
      <c r="O42" t="s">
        <v>243</v>
      </c>
      <c r="P42" t="s">
        <v>64</v>
      </c>
      <c r="Q42" t="s">
        <v>65</v>
      </c>
      <c r="R42" t="s">
        <v>244</v>
      </c>
      <c r="S42" s="1">
        <v>5000</v>
      </c>
      <c r="T42" t="s">
        <v>389</v>
      </c>
      <c r="U42" t="s">
        <v>391</v>
      </c>
      <c r="V42">
        <v>0</v>
      </c>
      <c r="X42">
        <v>0</v>
      </c>
      <c r="Y42">
        <v>0</v>
      </c>
      <c r="Z42" s="9">
        <v>0</v>
      </c>
      <c r="AA42">
        <v>0</v>
      </c>
      <c r="AB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s="9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9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s="9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</row>
    <row r="43" spans="1:72" hidden="1">
      <c r="A43" s="51" t="s">
        <v>405</v>
      </c>
      <c r="B43" t="s">
        <v>376</v>
      </c>
      <c r="C43" t="s">
        <v>237</v>
      </c>
      <c r="D43" t="s">
        <v>377</v>
      </c>
      <c r="E43">
        <v>613929664</v>
      </c>
      <c r="F43" t="s">
        <v>378</v>
      </c>
      <c r="G43" t="s">
        <v>241</v>
      </c>
      <c r="H43" t="s">
        <v>375</v>
      </c>
      <c r="I43" t="s">
        <v>332</v>
      </c>
      <c r="J43" s="1">
        <v>119469.03</v>
      </c>
      <c r="K43" t="s">
        <v>379</v>
      </c>
      <c r="L43" t="s">
        <v>377</v>
      </c>
      <c r="M43">
        <v>174643224</v>
      </c>
      <c r="N43" t="s">
        <v>401</v>
      </c>
      <c r="O43" t="s">
        <v>243</v>
      </c>
      <c r="P43" t="s">
        <v>64</v>
      </c>
      <c r="Q43" t="s">
        <v>65</v>
      </c>
      <c r="R43" t="s">
        <v>244</v>
      </c>
      <c r="S43" s="1">
        <v>2500</v>
      </c>
      <c r="T43" t="s">
        <v>399</v>
      </c>
      <c r="U43" t="s">
        <v>400</v>
      </c>
      <c r="V43">
        <v>0</v>
      </c>
      <c r="X43">
        <v>0</v>
      </c>
      <c r="Y43">
        <v>0</v>
      </c>
      <c r="Z43" s="9">
        <v>0</v>
      </c>
      <c r="AA43">
        <v>0</v>
      </c>
      <c r="AB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s="9">
        <v>0</v>
      </c>
      <c r="AN43">
        <v>23</v>
      </c>
      <c r="AO43">
        <v>1</v>
      </c>
      <c r="AP43">
        <v>1</v>
      </c>
      <c r="AQ43">
        <v>0</v>
      </c>
      <c r="AR43">
        <v>1</v>
      </c>
      <c r="AS43">
        <v>0</v>
      </c>
      <c r="AT43">
        <v>1</v>
      </c>
      <c r="AU43">
        <v>0</v>
      </c>
      <c r="AV43">
        <v>0</v>
      </c>
      <c r="AW43">
        <v>0</v>
      </c>
      <c r="AX43" s="9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s="9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hidden="1">
      <c r="A44" s="51" t="s">
        <v>405</v>
      </c>
      <c r="B44" t="s">
        <v>376</v>
      </c>
      <c r="C44" t="s">
        <v>237</v>
      </c>
      <c r="D44" t="s">
        <v>377</v>
      </c>
      <c r="E44">
        <v>613929664</v>
      </c>
      <c r="F44" t="s">
        <v>378</v>
      </c>
      <c r="G44" t="s">
        <v>241</v>
      </c>
      <c r="H44" t="s">
        <v>375</v>
      </c>
      <c r="I44" t="s">
        <v>332</v>
      </c>
      <c r="J44" s="1">
        <v>119469.03</v>
      </c>
      <c r="K44" t="s">
        <v>379</v>
      </c>
      <c r="L44" t="s">
        <v>377</v>
      </c>
      <c r="M44">
        <v>175261424</v>
      </c>
      <c r="N44" t="s">
        <v>406</v>
      </c>
      <c r="O44" t="s">
        <v>243</v>
      </c>
      <c r="P44" t="s">
        <v>64</v>
      </c>
      <c r="Q44" t="s">
        <v>65</v>
      </c>
      <c r="R44" t="s">
        <v>244</v>
      </c>
      <c r="S44" s="1">
        <v>2500</v>
      </c>
      <c r="T44" t="s">
        <v>405</v>
      </c>
      <c r="U44" t="s">
        <v>407</v>
      </c>
      <c r="V44">
        <v>321.67</v>
      </c>
      <c r="X44">
        <v>10954</v>
      </c>
      <c r="Y44">
        <v>33</v>
      </c>
      <c r="Z44" s="2">
        <v>3.0100000000000001E-3</v>
      </c>
      <c r="AA44">
        <v>29.37</v>
      </c>
      <c r="AB44">
        <v>9.75</v>
      </c>
      <c r="AC44">
        <v>9138</v>
      </c>
      <c r="AD44">
        <v>19</v>
      </c>
      <c r="AE44" s="2">
        <v>2.0799999999999998E-3</v>
      </c>
      <c r="AF44">
        <v>8</v>
      </c>
      <c r="AG44">
        <v>0</v>
      </c>
      <c r="AH44">
        <v>0</v>
      </c>
      <c r="AI44">
        <v>0</v>
      </c>
      <c r="AJ44">
        <v>13</v>
      </c>
      <c r="AK44">
        <v>21</v>
      </c>
      <c r="AL44">
        <v>68</v>
      </c>
      <c r="AM44" s="2">
        <v>6.2100000000000002E-3</v>
      </c>
      <c r="AN44">
        <v>42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9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9">
        <v>0</v>
      </c>
      <c r="BH44">
        <v>0</v>
      </c>
      <c r="BI44">
        <v>10801</v>
      </c>
      <c r="BJ44">
        <v>1.014</v>
      </c>
      <c r="BK44">
        <v>29.78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321.67</v>
      </c>
      <c r="BS44">
        <v>33</v>
      </c>
      <c r="BT44">
        <v>14</v>
      </c>
    </row>
    <row r="45" spans="1:72" hidden="1">
      <c r="A45" s="51" t="s">
        <v>405</v>
      </c>
      <c r="B45" t="s">
        <v>376</v>
      </c>
      <c r="C45" t="s">
        <v>237</v>
      </c>
      <c r="D45" t="s">
        <v>377</v>
      </c>
      <c r="E45">
        <v>613929664</v>
      </c>
      <c r="F45" t="s">
        <v>378</v>
      </c>
      <c r="G45" t="s">
        <v>241</v>
      </c>
      <c r="H45" t="s">
        <v>375</v>
      </c>
      <c r="I45" t="s">
        <v>332</v>
      </c>
      <c r="J45" s="1">
        <v>119469.03</v>
      </c>
      <c r="K45" t="s">
        <v>379</v>
      </c>
      <c r="L45" t="s">
        <v>377</v>
      </c>
      <c r="M45">
        <v>175271134</v>
      </c>
      <c r="N45" t="s">
        <v>408</v>
      </c>
      <c r="O45" t="s">
        <v>243</v>
      </c>
      <c r="P45" t="s">
        <v>64</v>
      </c>
      <c r="Q45" t="s">
        <v>65</v>
      </c>
      <c r="R45" t="s">
        <v>244</v>
      </c>
      <c r="S45" s="1">
        <v>2500</v>
      </c>
      <c r="T45" t="s">
        <v>405</v>
      </c>
      <c r="U45" t="s">
        <v>407</v>
      </c>
      <c r="V45">
        <v>321.29000000000002</v>
      </c>
      <c r="X45">
        <v>8518</v>
      </c>
      <c r="Y45">
        <v>25</v>
      </c>
      <c r="Z45" s="2">
        <v>2.9299999999999999E-3</v>
      </c>
      <c r="AA45">
        <v>37.72</v>
      </c>
      <c r="AB45">
        <v>12.85</v>
      </c>
      <c r="AC45">
        <v>7967</v>
      </c>
      <c r="AD45">
        <v>18</v>
      </c>
      <c r="AE45" s="2">
        <v>2.2599999999999999E-3</v>
      </c>
      <c r="AF45">
        <v>3</v>
      </c>
      <c r="AG45">
        <v>1</v>
      </c>
      <c r="AH45">
        <v>1</v>
      </c>
      <c r="AI45">
        <v>0</v>
      </c>
      <c r="AJ45">
        <v>22</v>
      </c>
      <c r="AK45">
        <v>27</v>
      </c>
      <c r="AL45">
        <v>62</v>
      </c>
      <c r="AM45" s="2">
        <v>7.28E-3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9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s="9">
        <v>0</v>
      </c>
      <c r="BH45">
        <v>0</v>
      </c>
      <c r="BI45">
        <v>8518</v>
      </c>
      <c r="BJ45">
        <v>1</v>
      </c>
      <c r="BK45">
        <v>37.72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321.29000000000002</v>
      </c>
      <c r="BS45">
        <v>25</v>
      </c>
      <c r="BT45">
        <v>10</v>
      </c>
    </row>
    <row r="46" spans="1:72" hidden="1">
      <c r="A46" s="51" t="s">
        <v>409</v>
      </c>
      <c r="B46" t="s">
        <v>376</v>
      </c>
      <c r="C46" t="s">
        <v>237</v>
      </c>
      <c r="D46" t="s">
        <v>377</v>
      </c>
      <c r="E46">
        <v>613929664</v>
      </c>
      <c r="F46" t="s">
        <v>378</v>
      </c>
      <c r="G46" t="s">
        <v>241</v>
      </c>
      <c r="H46" t="s">
        <v>375</v>
      </c>
      <c r="I46" t="s">
        <v>332</v>
      </c>
      <c r="J46" s="1">
        <v>119469.03</v>
      </c>
      <c r="K46" t="s">
        <v>379</v>
      </c>
      <c r="L46" t="s">
        <v>377</v>
      </c>
      <c r="M46">
        <v>174363604</v>
      </c>
      <c r="N46" t="s">
        <v>390</v>
      </c>
      <c r="O46" t="s">
        <v>243</v>
      </c>
      <c r="P46" t="s">
        <v>64</v>
      </c>
      <c r="Q46" t="s">
        <v>65</v>
      </c>
      <c r="R46" t="s">
        <v>244</v>
      </c>
      <c r="S46" s="1">
        <v>5000</v>
      </c>
      <c r="T46" t="s">
        <v>389</v>
      </c>
      <c r="U46" t="s">
        <v>391</v>
      </c>
      <c r="V46">
        <v>0</v>
      </c>
      <c r="X46">
        <v>0</v>
      </c>
      <c r="Y46">
        <v>0</v>
      </c>
      <c r="Z46" s="9">
        <v>0</v>
      </c>
      <c r="AA46">
        <v>0</v>
      </c>
      <c r="AB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 s="9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0</v>
      </c>
      <c r="AW46">
        <v>2</v>
      </c>
      <c r="AX46" s="9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s="9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</row>
    <row r="47" spans="1:72" hidden="1">
      <c r="A47" s="51" t="s">
        <v>409</v>
      </c>
      <c r="B47" t="s">
        <v>376</v>
      </c>
      <c r="C47" t="s">
        <v>237</v>
      </c>
      <c r="D47" t="s">
        <v>377</v>
      </c>
      <c r="E47">
        <v>613929664</v>
      </c>
      <c r="F47" t="s">
        <v>378</v>
      </c>
      <c r="G47" t="s">
        <v>241</v>
      </c>
      <c r="H47" t="s">
        <v>375</v>
      </c>
      <c r="I47" t="s">
        <v>332</v>
      </c>
      <c r="J47" s="1">
        <v>119469.03</v>
      </c>
      <c r="K47" t="s">
        <v>379</v>
      </c>
      <c r="L47" t="s">
        <v>377</v>
      </c>
      <c r="M47">
        <v>174642764</v>
      </c>
      <c r="N47" t="s">
        <v>398</v>
      </c>
      <c r="O47" t="s">
        <v>243</v>
      </c>
      <c r="P47" t="s">
        <v>64</v>
      </c>
      <c r="Q47" t="s">
        <v>65</v>
      </c>
      <c r="R47" t="s">
        <v>244</v>
      </c>
      <c r="S47" s="1">
        <v>2500</v>
      </c>
      <c r="T47" t="s">
        <v>399</v>
      </c>
      <c r="U47" t="s">
        <v>400</v>
      </c>
      <c r="V47">
        <v>0</v>
      </c>
      <c r="X47">
        <v>0</v>
      </c>
      <c r="Y47">
        <v>0</v>
      </c>
      <c r="Z47" s="9">
        <v>0</v>
      </c>
      <c r="AA47">
        <v>0</v>
      </c>
      <c r="AB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s="9">
        <v>0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9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s="9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hidden="1">
      <c r="A48" s="51" t="s">
        <v>409</v>
      </c>
      <c r="B48" t="s">
        <v>376</v>
      </c>
      <c r="C48" t="s">
        <v>237</v>
      </c>
      <c r="D48" t="s">
        <v>377</v>
      </c>
      <c r="E48">
        <v>613929664</v>
      </c>
      <c r="F48" t="s">
        <v>378</v>
      </c>
      <c r="G48" t="s">
        <v>241</v>
      </c>
      <c r="H48" t="s">
        <v>375</v>
      </c>
      <c r="I48" t="s">
        <v>332</v>
      </c>
      <c r="J48" s="1">
        <v>119469.03</v>
      </c>
      <c r="K48" t="s">
        <v>379</v>
      </c>
      <c r="L48" t="s">
        <v>377</v>
      </c>
      <c r="M48">
        <v>174643224</v>
      </c>
      <c r="N48" t="s">
        <v>401</v>
      </c>
      <c r="O48" t="s">
        <v>243</v>
      </c>
      <c r="P48" t="s">
        <v>64</v>
      </c>
      <c r="Q48" t="s">
        <v>65</v>
      </c>
      <c r="R48" t="s">
        <v>244</v>
      </c>
      <c r="S48" s="1">
        <v>2500</v>
      </c>
      <c r="T48" t="s">
        <v>399</v>
      </c>
      <c r="U48" t="s">
        <v>400</v>
      </c>
      <c r="V48">
        <v>0</v>
      </c>
      <c r="X48">
        <v>0</v>
      </c>
      <c r="Y48">
        <v>0</v>
      </c>
      <c r="Z48" s="9">
        <v>0</v>
      </c>
      <c r="AA48">
        <v>0</v>
      </c>
      <c r="AB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 s="9">
        <v>0</v>
      </c>
      <c r="AN48">
        <v>8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 s="9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s="9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hidden="1">
      <c r="A49" s="51" t="s">
        <v>409</v>
      </c>
      <c r="B49" t="s">
        <v>376</v>
      </c>
      <c r="C49" t="s">
        <v>237</v>
      </c>
      <c r="D49" t="s">
        <v>377</v>
      </c>
      <c r="E49">
        <v>613929664</v>
      </c>
      <c r="F49" t="s">
        <v>378</v>
      </c>
      <c r="G49" t="s">
        <v>241</v>
      </c>
      <c r="H49" t="s">
        <v>375</v>
      </c>
      <c r="I49" t="s">
        <v>332</v>
      </c>
      <c r="J49" s="1">
        <v>119469.03</v>
      </c>
      <c r="K49" t="s">
        <v>379</v>
      </c>
      <c r="L49" t="s">
        <v>377</v>
      </c>
      <c r="M49">
        <v>175261424</v>
      </c>
      <c r="N49" t="s">
        <v>406</v>
      </c>
      <c r="O49" t="s">
        <v>243</v>
      </c>
      <c r="P49" t="s">
        <v>64</v>
      </c>
      <c r="Q49" t="s">
        <v>65</v>
      </c>
      <c r="R49" t="s">
        <v>244</v>
      </c>
      <c r="S49" s="1">
        <v>2500</v>
      </c>
      <c r="T49" t="s">
        <v>405</v>
      </c>
      <c r="U49" t="s">
        <v>407</v>
      </c>
      <c r="V49">
        <v>362.33</v>
      </c>
      <c r="X49">
        <v>7868</v>
      </c>
      <c r="Y49">
        <v>33</v>
      </c>
      <c r="Z49" s="2">
        <v>4.1900000000000001E-3</v>
      </c>
      <c r="AA49">
        <v>46.05</v>
      </c>
      <c r="AB49">
        <v>10.98</v>
      </c>
      <c r="AC49">
        <v>5836</v>
      </c>
      <c r="AD49">
        <v>28</v>
      </c>
      <c r="AE49" s="2">
        <v>4.7999999999999996E-3</v>
      </c>
      <c r="AF49">
        <v>6</v>
      </c>
      <c r="AG49">
        <v>0</v>
      </c>
      <c r="AH49">
        <v>3</v>
      </c>
      <c r="AI49">
        <v>0</v>
      </c>
      <c r="AJ49">
        <v>30</v>
      </c>
      <c r="AK49">
        <v>39</v>
      </c>
      <c r="AL49">
        <v>80</v>
      </c>
      <c r="AM49" s="2">
        <v>1.017E-2</v>
      </c>
      <c r="AN49">
        <v>20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s="9">
        <v>0</v>
      </c>
      <c r="BH49">
        <v>0</v>
      </c>
      <c r="BI49">
        <v>7868</v>
      </c>
      <c r="BJ49">
        <v>1</v>
      </c>
      <c r="BK49">
        <v>46.05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362.33</v>
      </c>
      <c r="BS49">
        <v>33</v>
      </c>
      <c r="BT49">
        <v>7</v>
      </c>
    </row>
    <row r="50" spans="1:72" hidden="1">
      <c r="A50" s="51" t="s">
        <v>409</v>
      </c>
      <c r="B50" t="s">
        <v>376</v>
      </c>
      <c r="C50" t="s">
        <v>237</v>
      </c>
      <c r="D50" t="s">
        <v>377</v>
      </c>
      <c r="E50">
        <v>613929664</v>
      </c>
      <c r="F50" t="s">
        <v>378</v>
      </c>
      <c r="G50" t="s">
        <v>241</v>
      </c>
      <c r="H50" t="s">
        <v>375</v>
      </c>
      <c r="I50" t="s">
        <v>332</v>
      </c>
      <c r="J50" s="1">
        <v>119469.03</v>
      </c>
      <c r="K50" t="s">
        <v>379</v>
      </c>
      <c r="L50" t="s">
        <v>377</v>
      </c>
      <c r="M50">
        <v>175271134</v>
      </c>
      <c r="N50" t="s">
        <v>408</v>
      </c>
      <c r="O50" t="s">
        <v>243</v>
      </c>
      <c r="P50" t="s">
        <v>64</v>
      </c>
      <c r="Q50" t="s">
        <v>65</v>
      </c>
      <c r="R50" t="s">
        <v>244</v>
      </c>
      <c r="S50" s="1">
        <v>2500</v>
      </c>
      <c r="T50" t="s">
        <v>405</v>
      </c>
      <c r="U50" t="s">
        <v>407</v>
      </c>
      <c r="V50">
        <v>355.02</v>
      </c>
      <c r="X50">
        <v>11165</v>
      </c>
      <c r="Y50">
        <v>13</v>
      </c>
      <c r="Z50" s="2">
        <v>1.16E-3</v>
      </c>
      <c r="AA50">
        <v>31.8</v>
      </c>
      <c r="AB50">
        <v>27.31</v>
      </c>
      <c r="AC50">
        <v>10020</v>
      </c>
      <c r="AD50">
        <v>8</v>
      </c>
      <c r="AE50" s="2">
        <v>8.0000000000000004E-4</v>
      </c>
      <c r="AF50">
        <v>2</v>
      </c>
      <c r="AG50">
        <v>0</v>
      </c>
      <c r="AH50">
        <v>0</v>
      </c>
      <c r="AI50">
        <v>0</v>
      </c>
      <c r="AJ50">
        <v>24</v>
      </c>
      <c r="AK50">
        <v>26</v>
      </c>
      <c r="AL50">
        <v>48</v>
      </c>
      <c r="AM50" s="2">
        <v>4.3E-3</v>
      </c>
      <c r="AN50">
        <v>6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 s="9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 s="9">
        <v>0</v>
      </c>
      <c r="BH50">
        <v>0</v>
      </c>
      <c r="BI50">
        <v>11165</v>
      </c>
      <c r="BJ50">
        <v>1</v>
      </c>
      <c r="BK50">
        <v>31.8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355.02</v>
      </c>
      <c r="BS50">
        <v>13</v>
      </c>
      <c r="BT50">
        <v>9</v>
      </c>
    </row>
    <row r="51" spans="1:72" hidden="1">
      <c r="A51" s="51" t="s">
        <v>410</v>
      </c>
      <c r="B51" t="s">
        <v>376</v>
      </c>
      <c r="C51" t="s">
        <v>237</v>
      </c>
      <c r="D51" t="s">
        <v>377</v>
      </c>
      <c r="E51">
        <v>613929664</v>
      </c>
      <c r="F51" t="s">
        <v>378</v>
      </c>
      <c r="G51" t="s">
        <v>241</v>
      </c>
      <c r="H51" t="s">
        <v>375</v>
      </c>
      <c r="I51" t="s">
        <v>332</v>
      </c>
      <c r="J51" s="1">
        <v>119469.03</v>
      </c>
      <c r="K51" t="s">
        <v>379</v>
      </c>
      <c r="L51" t="s">
        <v>377</v>
      </c>
      <c r="M51">
        <v>174363604</v>
      </c>
      <c r="N51" t="s">
        <v>390</v>
      </c>
      <c r="O51" t="s">
        <v>243</v>
      </c>
      <c r="P51" t="s">
        <v>64</v>
      </c>
      <c r="Q51" t="s">
        <v>65</v>
      </c>
      <c r="R51" t="s">
        <v>244</v>
      </c>
      <c r="S51" s="1">
        <v>5000</v>
      </c>
      <c r="T51" t="s">
        <v>389</v>
      </c>
      <c r="U51" t="s">
        <v>391</v>
      </c>
      <c r="V51">
        <v>0</v>
      </c>
      <c r="X51">
        <v>0</v>
      </c>
      <c r="Y51">
        <v>0</v>
      </c>
      <c r="Z51" s="9">
        <v>0</v>
      </c>
      <c r="AA51">
        <v>0</v>
      </c>
      <c r="AB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s="9">
        <v>0</v>
      </c>
      <c r="AN51">
        <v>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 s="9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s="9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</row>
    <row r="52" spans="1:72" hidden="1">
      <c r="A52" s="51" t="s">
        <v>410</v>
      </c>
      <c r="B52" t="s">
        <v>376</v>
      </c>
      <c r="C52" t="s">
        <v>237</v>
      </c>
      <c r="D52" t="s">
        <v>377</v>
      </c>
      <c r="E52">
        <v>613929664</v>
      </c>
      <c r="F52" t="s">
        <v>378</v>
      </c>
      <c r="G52" t="s">
        <v>241</v>
      </c>
      <c r="H52" t="s">
        <v>375</v>
      </c>
      <c r="I52" t="s">
        <v>332</v>
      </c>
      <c r="J52" s="1">
        <v>119469.03</v>
      </c>
      <c r="K52" t="s">
        <v>379</v>
      </c>
      <c r="L52" t="s">
        <v>377</v>
      </c>
      <c r="M52">
        <v>174643224</v>
      </c>
      <c r="N52" t="s">
        <v>401</v>
      </c>
      <c r="O52" t="s">
        <v>243</v>
      </c>
      <c r="P52" t="s">
        <v>64</v>
      </c>
      <c r="Q52" t="s">
        <v>65</v>
      </c>
      <c r="R52" t="s">
        <v>244</v>
      </c>
      <c r="S52" s="1">
        <v>2500</v>
      </c>
      <c r="T52" t="s">
        <v>399</v>
      </c>
      <c r="U52" t="s">
        <v>400</v>
      </c>
      <c r="V52">
        <v>0</v>
      </c>
      <c r="X52">
        <v>0</v>
      </c>
      <c r="Y52">
        <v>0</v>
      </c>
      <c r="Z52" s="9">
        <v>0</v>
      </c>
      <c r="AA52">
        <v>0</v>
      </c>
      <c r="AB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s="9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9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s="9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</row>
    <row r="53" spans="1:72" hidden="1">
      <c r="A53" s="51" t="s">
        <v>410</v>
      </c>
      <c r="B53" t="s">
        <v>376</v>
      </c>
      <c r="C53" t="s">
        <v>237</v>
      </c>
      <c r="D53" t="s">
        <v>377</v>
      </c>
      <c r="E53">
        <v>613929664</v>
      </c>
      <c r="F53" t="s">
        <v>378</v>
      </c>
      <c r="G53" t="s">
        <v>241</v>
      </c>
      <c r="H53" t="s">
        <v>375</v>
      </c>
      <c r="I53" t="s">
        <v>332</v>
      </c>
      <c r="J53" s="1">
        <v>119469.03</v>
      </c>
      <c r="K53" t="s">
        <v>379</v>
      </c>
      <c r="L53" t="s">
        <v>377</v>
      </c>
      <c r="M53">
        <v>175261424</v>
      </c>
      <c r="N53" t="s">
        <v>406</v>
      </c>
      <c r="O53" t="s">
        <v>243</v>
      </c>
      <c r="P53" t="s">
        <v>64</v>
      </c>
      <c r="Q53" t="s">
        <v>65</v>
      </c>
      <c r="R53" t="s">
        <v>244</v>
      </c>
      <c r="S53" s="1">
        <v>2500</v>
      </c>
      <c r="T53" t="s">
        <v>405</v>
      </c>
      <c r="U53" t="s">
        <v>407</v>
      </c>
      <c r="V53">
        <v>339.59</v>
      </c>
      <c r="X53">
        <v>5963</v>
      </c>
      <c r="Y53">
        <v>23</v>
      </c>
      <c r="Z53" s="2">
        <v>3.8600000000000001E-3</v>
      </c>
      <c r="AA53">
        <v>56.95</v>
      </c>
      <c r="AB53">
        <v>14.76</v>
      </c>
      <c r="AC53">
        <v>4685</v>
      </c>
      <c r="AD53">
        <v>19</v>
      </c>
      <c r="AE53" s="2">
        <v>4.0600000000000002E-3</v>
      </c>
      <c r="AF53">
        <v>4</v>
      </c>
      <c r="AG53">
        <v>0</v>
      </c>
      <c r="AH53">
        <v>1</v>
      </c>
      <c r="AI53">
        <v>0</v>
      </c>
      <c r="AJ53">
        <v>19</v>
      </c>
      <c r="AK53">
        <v>24</v>
      </c>
      <c r="AL53">
        <v>53</v>
      </c>
      <c r="AM53" s="2">
        <v>8.8900000000000003E-3</v>
      </c>
      <c r="AN53">
        <v>11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9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s="9">
        <v>0</v>
      </c>
      <c r="BH53">
        <v>0</v>
      </c>
      <c r="BI53">
        <v>5963</v>
      </c>
      <c r="BJ53">
        <v>1</v>
      </c>
      <c r="BK53">
        <v>56.95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339.59</v>
      </c>
      <c r="BS53">
        <v>23</v>
      </c>
      <c r="BT53">
        <v>6</v>
      </c>
    </row>
    <row r="54" spans="1:72" hidden="1">
      <c r="A54" s="51" t="s">
        <v>410</v>
      </c>
      <c r="B54" t="s">
        <v>376</v>
      </c>
      <c r="C54" t="s">
        <v>237</v>
      </c>
      <c r="D54" t="s">
        <v>377</v>
      </c>
      <c r="E54">
        <v>613929664</v>
      </c>
      <c r="F54" t="s">
        <v>378</v>
      </c>
      <c r="G54" t="s">
        <v>241</v>
      </c>
      <c r="H54" t="s">
        <v>375</v>
      </c>
      <c r="I54" t="s">
        <v>332</v>
      </c>
      <c r="J54" s="1">
        <v>119469.03</v>
      </c>
      <c r="K54" t="s">
        <v>379</v>
      </c>
      <c r="L54" t="s">
        <v>377</v>
      </c>
      <c r="M54">
        <v>175271134</v>
      </c>
      <c r="N54" t="s">
        <v>408</v>
      </c>
      <c r="O54" t="s">
        <v>243</v>
      </c>
      <c r="P54" t="s">
        <v>64</v>
      </c>
      <c r="Q54" t="s">
        <v>65</v>
      </c>
      <c r="R54" t="s">
        <v>244</v>
      </c>
      <c r="S54" s="1">
        <v>2500</v>
      </c>
      <c r="T54" t="s">
        <v>405</v>
      </c>
      <c r="U54" t="s">
        <v>407</v>
      </c>
      <c r="V54">
        <v>342.41</v>
      </c>
      <c r="X54">
        <v>10867</v>
      </c>
      <c r="Y54">
        <v>21</v>
      </c>
      <c r="Z54" s="2">
        <v>1.9300000000000001E-3</v>
      </c>
      <c r="AA54">
        <v>31.51</v>
      </c>
      <c r="AB54">
        <v>16.309999999999999</v>
      </c>
      <c r="AC54">
        <v>9731</v>
      </c>
      <c r="AD54">
        <v>16</v>
      </c>
      <c r="AE54" s="2">
        <v>1.64E-3</v>
      </c>
      <c r="AF54">
        <v>3</v>
      </c>
      <c r="AG54">
        <v>0</v>
      </c>
      <c r="AH54">
        <v>0</v>
      </c>
      <c r="AI54">
        <v>0</v>
      </c>
      <c r="AJ54">
        <v>18</v>
      </c>
      <c r="AK54">
        <v>21</v>
      </c>
      <c r="AL54">
        <v>51</v>
      </c>
      <c r="AM54" s="2">
        <v>4.6899999999999997E-3</v>
      </c>
      <c r="AN54">
        <v>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9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s="9">
        <v>0</v>
      </c>
      <c r="BH54">
        <v>0</v>
      </c>
      <c r="BI54">
        <v>10499</v>
      </c>
      <c r="BJ54">
        <v>1.0349999999999999</v>
      </c>
      <c r="BK54">
        <v>32.61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342.41</v>
      </c>
      <c r="BS54">
        <v>21</v>
      </c>
      <c r="BT54">
        <v>8</v>
      </c>
    </row>
    <row r="55" spans="1:72" hidden="1">
      <c r="A55" s="51" t="s">
        <v>411</v>
      </c>
      <c r="B55" t="s">
        <v>376</v>
      </c>
      <c r="C55" t="s">
        <v>237</v>
      </c>
      <c r="D55" t="s">
        <v>377</v>
      </c>
      <c r="E55">
        <v>613929664</v>
      </c>
      <c r="F55" t="s">
        <v>378</v>
      </c>
      <c r="G55" t="s">
        <v>241</v>
      </c>
      <c r="H55" t="s">
        <v>375</v>
      </c>
      <c r="I55" t="s">
        <v>332</v>
      </c>
      <c r="J55" s="1">
        <v>119469.03</v>
      </c>
      <c r="K55" t="s">
        <v>379</v>
      </c>
      <c r="L55" t="s">
        <v>377</v>
      </c>
      <c r="M55">
        <v>175261424</v>
      </c>
      <c r="N55" t="s">
        <v>406</v>
      </c>
      <c r="O55" t="s">
        <v>243</v>
      </c>
      <c r="P55" t="s">
        <v>64</v>
      </c>
      <c r="Q55" t="s">
        <v>65</v>
      </c>
      <c r="R55" t="s">
        <v>244</v>
      </c>
      <c r="S55" s="1">
        <v>2500</v>
      </c>
      <c r="T55" t="s">
        <v>405</v>
      </c>
      <c r="U55" t="s">
        <v>407</v>
      </c>
      <c r="V55">
        <v>335.25</v>
      </c>
      <c r="X55">
        <v>5051</v>
      </c>
      <c r="Y55">
        <v>21</v>
      </c>
      <c r="Z55" s="2">
        <v>4.1599999999999996E-3</v>
      </c>
      <c r="AA55">
        <v>66.37</v>
      </c>
      <c r="AB55">
        <v>15.96</v>
      </c>
      <c r="AC55">
        <v>4158</v>
      </c>
      <c r="AD55">
        <v>16</v>
      </c>
      <c r="AE55" s="2">
        <v>3.8500000000000001E-3</v>
      </c>
      <c r="AF55">
        <v>4</v>
      </c>
      <c r="AG55">
        <v>0</v>
      </c>
      <c r="AH55">
        <v>0</v>
      </c>
      <c r="AI55">
        <v>0</v>
      </c>
      <c r="AJ55">
        <v>11</v>
      </c>
      <c r="AK55">
        <v>15</v>
      </c>
      <c r="AL55">
        <v>46</v>
      </c>
      <c r="AM55" s="2">
        <v>9.11E-3</v>
      </c>
      <c r="AN55">
        <v>15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9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s="9">
        <v>0</v>
      </c>
      <c r="BH55">
        <v>0</v>
      </c>
      <c r="BI55">
        <v>5051</v>
      </c>
      <c r="BJ55">
        <v>1</v>
      </c>
      <c r="BK55">
        <v>66.37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335.25</v>
      </c>
      <c r="BS55">
        <v>21</v>
      </c>
      <c r="BT55">
        <v>10</v>
      </c>
    </row>
    <row r="56" spans="1:72" hidden="1">
      <c r="A56" s="51" t="s">
        <v>411</v>
      </c>
      <c r="B56" t="s">
        <v>376</v>
      </c>
      <c r="C56" t="s">
        <v>237</v>
      </c>
      <c r="D56" t="s">
        <v>377</v>
      </c>
      <c r="E56">
        <v>613929664</v>
      </c>
      <c r="F56" t="s">
        <v>378</v>
      </c>
      <c r="G56" t="s">
        <v>241</v>
      </c>
      <c r="H56" t="s">
        <v>375</v>
      </c>
      <c r="I56" t="s">
        <v>332</v>
      </c>
      <c r="J56" s="1">
        <v>119469.03</v>
      </c>
      <c r="K56" t="s">
        <v>379</v>
      </c>
      <c r="L56" t="s">
        <v>377</v>
      </c>
      <c r="M56">
        <v>175271134</v>
      </c>
      <c r="N56" t="s">
        <v>408</v>
      </c>
      <c r="O56" t="s">
        <v>243</v>
      </c>
      <c r="P56" t="s">
        <v>64</v>
      </c>
      <c r="Q56" t="s">
        <v>65</v>
      </c>
      <c r="R56" t="s">
        <v>244</v>
      </c>
      <c r="S56" s="1">
        <v>2500</v>
      </c>
      <c r="T56" t="s">
        <v>405</v>
      </c>
      <c r="U56" t="s">
        <v>407</v>
      </c>
      <c r="V56">
        <v>332.7</v>
      </c>
      <c r="X56">
        <v>9859</v>
      </c>
      <c r="Y56">
        <v>8</v>
      </c>
      <c r="Z56" s="2">
        <v>8.0999999999999996E-4</v>
      </c>
      <c r="AA56">
        <v>33.75</v>
      </c>
      <c r="AB56">
        <v>41.59</v>
      </c>
      <c r="AC56">
        <v>8953</v>
      </c>
      <c r="AD56">
        <v>5</v>
      </c>
      <c r="AE56" s="2">
        <v>5.5999999999999995E-4</v>
      </c>
      <c r="AF56">
        <v>3</v>
      </c>
      <c r="AG56">
        <v>0</v>
      </c>
      <c r="AH56">
        <v>0</v>
      </c>
      <c r="AI56">
        <v>0</v>
      </c>
      <c r="AJ56">
        <v>15</v>
      </c>
      <c r="AK56">
        <v>18</v>
      </c>
      <c r="AL56">
        <v>34</v>
      </c>
      <c r="AM56" s="2">
        <v>3.4499999999999999E-3</v>
      </c>
      <c r="AN56">
        <v>30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9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 s="9">
        <v>0</v>
      </c>
      <c r="BH56">
        <v>0</v>
      </c>
      <c r="BI56">
        <v>9859</v>
      </c>
      <c r="BJ56">
        <v>1</v>
      </c>
      <c r="BK56">
        <v>33.75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332.7</v>
      </c>
      <c r="BS56">
        <v>8</v>
      </c>
      <c r="BT56">
        <v>8</v>
      </c>
    </row>
    <row r="57" spans="1:72" hidden="1">
      <c r="A57" s="51" t="s">
        <v>412</v>
      </c>
      <c r="B57" t="s">
        <v>376</v>
      </c>
      <c r="C57" t="s">
        <v>237</v>
      </c>
      <c r="D57" t="s">
        <v>377</v>
      </c>
      <c r="E57">
        <v>613929664</v>
      </c>
      <c r="F57" t="s">
        <v>378</v>
      </c>
      <c r="G57" t="s">
        <v>241</v>
      </c>
      <c r="H57" t="s">
        <v>375</v>
      </c>
      <c r="I57" t="s">
        <v>332</v>
      </c>
      <c r="J57" s="1">
        <v>119469.03</v>
      </c>
      <c r="K57" t="s">
        <v>379</v>
      </c>
      <c r="L57" t="s">
        <v>377</v>
      </c>
      <c r="M57">
        <v>174363604</v>
      </c>
      <c r="N57" t="s">
        <v>390</v>
      </c>
      <c r="O57" t="s">
        <v>243</v>
      </c>
      <c r="P57" t="s">
        <v>64</v>
      </c>
      <c r="Q57" t="s">
        <v>65</v>
      </c>
      <c r="R57" t="s">
        <v>244</v>
      </c>
      <c r="S57" s="1">
        <v>5000</v>
      </c>
      <c r="T57" t="s">
        <v>389</v>
      </c>
      <c r="U57" t="s">
        <v>391</v>
      </c>
      <c r="V57">
        <v>0</v>
      </c>
      <c r="X57">
        <v>0</v>
      </c>
      <c r="Y57">
        <v>0</v>
      </c>
      <c r="Z57" s="9">
        <v>0</v>
      </c>
      <c r="AA57">
        <v>0</v>
      </c>
      <c r="AB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s="9">
        <v>0</v>
      </c>
      <c r="AN57">
        <v>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9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 s="9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hidden="1">
      <c r="A58" s="51" t="s">
        <v>412</v>
      </c>
      <c r="B58" t="s">
        <v>376</v>
      </c>
      <c r="C58" t="s">
        <v>237</v>
      </c>
      <c r="D58" t="s">
        <v>377</v>
      </c>
      <c r="E58">
        <v>613929664</v>
      </c>
      <c r="F58" t="s">
        <v>378</v>
      </c>
      <c r="G58" t="s">
        <v>241</v>
      </c>
      <c r="H58" t="s">
        <v>375</v>
      </c>
      <c r="I58" t="s">
        <v>332</v>
      </c>
      <c r="J58" s="1">
        <v>119469.03</v>
      </c>
      <c r="K58" t="s">
        <v>379</v>
      </c>
      <c r="L58" t="s">
        <v>377</v>
      </c>
      <c r="M58">
        <v>174643224</v>
      </c>
      <c r="N58" t="s">
        <v>401</v>
      </c>
      <c r="O58" t="s">
        <v>243</v>
      </c>
      <c r="P58" t="s">
        <v>64</v>
      </c>
      <c r="Q58" t="s">
        <v>65</v>
      </c>
      <c r="R58" t="s">
        <v>244</v>
      </c>
      <c r="S58" s="1">
        <v>2500</v>
      </c>
      <c r="T58" t="s">
        <v>399</v>
      </c>
      <c r="U58" t="s">
        <v>400</v>
      </c>
      <c r="V58">
        <v>0</v>
      </c>
      <c r="X58">
        <v>0</v>
      </c>
      <c r="Y58">
        <v>0</v>
      </c>
      <c r="Z58" s="9">
        <v>0</v>
      </c>
      <c r="AA58">
        <v>0</v>
      </c>
      <c r="AB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s="9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9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s="9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hidden="1">
      <c r="A59" s="51" t="s">
        <v>412</v>
      </c>
      <c r="B59" t="s">
        <v>376</v>
      </c>
      <c r="C59" t="s">
        <v>237</v>
      </c>
      <c r="D59" t="s">
        <v>377</v>
      </c>
      <c r="E59">
        <v>613929664</v>
      </c>
      <c r="F59" t="s">
        <v>378</v>
      </c>
      <c r="G59" t="s">
        <v>241</v>
      </c>
      <c r="H59" t="s">
        <v>375</v>
      </c>
      <c r="I59" t="s">
        <v>332</v>
      </c>
      <c r="J59" s="1">
        <v>119469.03</v>
      </c>
      <c r="K59" t="s">
        <v>379</v>
      </c>
      <c r="L59" t="s">
        <v>377</v>
      </c>
      <c r="M59">
        <v>175261424</v>
      </c>
      <c r="N59" t="s">
        <v>406</v>
      </c>
      <c r="O59" t="s">
        <v>243</v>
      </c>
      <c r="P59" t="s">
        <v>64</v>
      </c>
      <c r="Q59" t="s">
        <v>65</v>
      </c>
      <c r="R59" t="s">
        <v>244</v>
      </c>
      <c r="S59" s="1">
        <v>2500</v>
      </c>
      <c r="T59" t="s">
        <v>405</v>
      </c>
      <c r="U59" t="s">
        <v>407</v>
      </c>
      <c r="V59">
        <v>272.85000000000002</v>
      </c>
      <c r="X59">
        <v>4688</v>
      </c>
      <c r="Y59">
        <v>11</v>
      </c>
      <c r="Z59" s="2">
        <v>2.3500000000000001E-3</v>
      </c>
      <c r="AA59">
        <v>58.2</v>
      </c>
      <c r="AB59">
        <v>24.8</v>
      </c>
      <c r="AC59">
        <v>4393</v>
      </c>
      <c r="AD59">
        <v>8</v>
      </c>
      <c r="AE59" s="2">
        <v>1.82E-3</v>
      </c>
      <c r="AF59">
        <v>3</v>
      </c>
      <c r="AG59">
        <v>0</v>
      </c>
      <c r="AH59">
        <v>0</v>
      </c>
      <c r="AI59">
        <v>0</v>
      </c>
      <c r="AJ59">
        <v>25</v>
      </c>
      <c r="AK59">
        <v>28</v>
      </c>
      <c r="AL59">
        <v>44</v>
      </c>
      <c r="AM59" s="2">
        <v>9.3900000000000008E-3</v>
      </c>
      <c r="AN59">
        <v>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s="9">
        <v>0</v>
      </c>
      <c r="BH59">
        <v>0</v>
      </c>
      <c r="BI59">
        <v>4688</v>
      </c>
      <c r="BJ59">
        <v>1</v>
      </c>
      <c r="BK59">
        <v>58.2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272.85000000000002</v>
      </c>
      <c r="BS59">
        <v>11</v>
      </c>
      <c r="BT59">
        <v>5</v>
      </c>
    </row>
    <row r="60" spans="1:72" hidden="1">
      <c r="A60" s="51" t="s">
        <v>412</v>
      </c>
      <c r="B60" t="s">
        <v>376</v>
      </c>
      <c r="C60" t="s">
        <v>237</v>
      </c>
      <c r="D60" t="s">
        <v>377</v>
      </c>
      <c r="E60">
        <v>613929664</v>
      </c>
      <c r="F60" t="s">
        <v>378</v>
      </c>
      <c r="G60" t="s">
        <v>241</v>
      </c>
      <c r="H60" t="s">
        <v>375</v>
      </c>
      <c r="I60" t="s">
        <v>332</v>
      </c>
      <c r="J60" s="1">
        <v>119469.03</v>
      </c>
      <c r="K60" t="s">
        <v>379</v>
      </c>
      <c r="L60" t="s">
        <v>377</v>
      </c>
      <c r="M60">
        <v>175271134</v>
      </c>
      <c r="N60" t="s">
        <v>408</v>
      </c>
      <c r="O60" t="s">
        <v>243</v>
      </c>
      <c r="P60" t="s">
        <v>64</v>
      </c>
      <c r="Q60" t="s">
        <v>65</v>
      </c>
      <c r="R60" t="s">
        <v>244</v>
      </c>
      <c r="S60" s="1">
        <v>2500</v>
      </c>
      <c r="T60" t="s">
        <v>405</v>
      </c>
      <c r="U60" t="s">
        <v>407</v>
      </c>
      <c r="V60">
        <v>277.16000000000003</v>
      </c>
      <c r="W60" s="48">
        <f>SUM(V42:V60)</f>
        <v>3260.2699999999995</v>
      </c>
      <c r="X60">
        <v>9253</v>
      </c>
      <c r="Y60">
        <v>16</v>
      </c>
      <c r="Z60" s="2">
        <v>1.73E-3</v>
      </c>
      <c r="AA60">
        <v>29.95</v>
      </c>
      <c r="AB60">
        <v>17.32</v>
      </c>
      <c r="AC60">
        <v>8960</v>
      </c>
      <c r="AD60">
        <v>15</v>
      </c>
      <c r="AE60" s="2">
        <v>1.67E-3</v>
      </c>
      <c r="AF60">
        <v>2</v>
      </c>
      <c r="AG60">
        <v>0</v>
      </c>
      <c r="AH60">
        <v>0</v>
      </c>
      <c r="AI60">
        <v>0</v>
      </c>
      <c r="AJ60">
        <v>10</v>
      </c>
      <c r="AK60">
        <v>12</v>
      </c>
      <c r="AL60">
        <v>35</v>
      </c>
      <c r="AM60" s="2">
        <v>3.7799999999999999E-3</v>
      </c>
      <c r="AN60">
        <v>6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9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 s="9">
        <v>0</v>
      </c>
      <c r="BH60">
        <v>0</v>
      </c>
      <c r="BI60">
        <v>9253</v>
      </c>
      <c r="BJ60">
        <v>1</v>
      </c>
      <c r="BK60">
        <v>29.95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277.16000000000003</v>
      </c>
      <c r="BS60">
        <v>16</v>
      </c>
      <c r="BT60">
        <v>7</v>
      </c>
    </row>
    <row r="61" spans="1:72" hidden="1">
      <c r="A61" s="51" t="s">
        <v>399</v>
      </c>
      <c r="B61" t="s">
        <v>376</v>
      </c>
      <c r="C61" t="s">
        <v>237</v>
      </c>
      <c r="D61" t="s">
        <v>377</v>
      </c>
      <c r="E61">
        <v>613929664</v>
      </c>
      <c r="F61" t="s">
        <v>378</v>
      </c>
      <c r="G61" t="s">
        <v>241</v>
      </c>
      <c r="H61" t="s">
        <v>375</v>
      </c>
      <c r="I61" t="s">
        <v>332</v>
      </c>
      <c r="J61" s="1">
        <v>119469.03</v>
      </c>
      <c r="K61" t="s">
        <v>379</v>
      </c>
      <c r="L61" t="s">
        <v>377</v>
      </c>
      <c r="M61">
        <v>173981534</v>
      </c>
      <c r="N61" t="s">
        <v>380</v>
      </c>
      <c r="O61" t="s">
        <v>243</v>
      </c>
      <c r="P61" t="s">
        <v>64</v>
      </c>
      <c r="Q61" t="s">
        <v>65</v>
      </c>
      <c r="R61" t="s">
        <v>244</v>
      </c>
      <c r="S61" s="1">
        <v>5000</v>
      </c>
      <c r="T61" t="s">
        <v>375</v>
      </c>
      <c r="U61" t="s">
        <v>381</v>
      </c>
      <c r="V61">
        <v>238.88</v>
      </c>
      <c r="X61">
        <v>9631</v>
      </c>
      <c r="Y61">
        <v>10</v>
      </c>
      <c r="Z61" s="2">
        <v>1.0399999999999999E-3</v>
      </c>
      <c r="AA61">
        <v>24.8</v>
      </c>
      <c r="AB61">
        <v>23.89</v>
      </c>
      <c r="AF61">
        <v>1</v>
      </c>
      <c r="AG61">
        <v>0</v>
      </c>
      <c r="AH61">
        <v>0</v>
      </c>
      <c r="AI61">
        <v>0</v>
      </c>
      <c r="AJ61">
        <v>10</v>
      </c>
      <c r="AK61">
        <v>11</v>
      </c>
      <c r="AL61">
        <v>25</v>
      </c>
      <c r="AM61" s="2">
        <v>2.5999999999999999E-3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9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 s="9">
        <v>0</v>
      </c>
      <c r="BH61">
        <v>0</v>
      </c>
      <c r="BI61">
        <v>9079</v>
      </c>
      <c r="BJ61">
        <v>1.0609999999999999</v>
      </c>
      <c r="BK61">
        <v>26.31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238.88</v>
      </c>
      <c r="BS61">
        <v>10</v>
      </c>
      <c r="BT61">
        <v>4</v>
      </c>
    </row>
    <row r="62" spans="1:72" hidden="1">
      <c r="A62" s="51" t="s">
        <v>399</v>
      </c>
      <c r="B62" t="s">
        <v>376</v>
      </c>
      <c r="C62" t="s">
        <v>237</v>
      </c>
      <c r="D62" t="s">
        <v>377</v>
      </c>
      <c r="E62">
        <v>613929664</v>
      </c>
      <c r="F62" t="s">
        <v>378</v>
      </c>
      <c r="G62" t="s">
        <v>241</v>
      </c>
      <c r="H62" t="s">
        <v>375</v>
      </c>
      <c r="I62" t="s">
        <v>332</v>
      </c>
      <c r="J62" s="1">
        <v>119469.03</v>
      </c>
      <c r="K62" t="s">
        <v>379</v>
      </c>
      <c r="L62" t="s">
        <v>377</v>
      </c>
      <c r="M62">
        <v>174363604</v>
      </c>
      <c r="N62" t="s">
        <v>390</v>
      </c>
      <c r="O62" t="s">
        <v>243</v>
      </c>
      <c r="P62" t="s">
        <v>64</v>
      </c>
      <c r="Q62" t="s">
        <v>65</v>
      </c>
      <c r="R62" t="s">
        <v>244</v>
      </c>
      <c r="S62" s="1">
        <v>5000</v>
      </c>
      <c r="T62" t="s">
        <v>389</v>
      </c>
      <c r="U62" t="s">
        <v>391</v>
      </c>
      <c r="V62">
        <v>410.65</v>
      </c>
      <c r="X62">
        <v>6467</v>
      </c>
      <c r="Y62">
        <v>18</v>
      </c>
      <c r="Z62" s="2">
        <v>2.7799999999999999E-3</v>
      </c>
      <c r="AA62">
        <v>63.5</v>
      </c>
      <c r="AB62">
        <v>22.81</v>
      </c>
      <c r="AF62">
        <v>9</v>
      </c>
      <c r="AG62">
        <v>0</v>
      </c>
      <c r="AH62">
        <v>1</v>
      </c>
      <c r="AI62">
        <v>0</v>
      </c>
      <c r="AJ62">
        <v>33</v>
      </c>
      <c r="AK62">
        <v>43</v>
      </c>
      <c r="AL62">
        <v>63</v>
      </c>
      <c r="AM62" s="2">
        <v>9.7400000000000004E-3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9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s="9">
        <v>0</v>
      </c>
      <c r="BH62">
        <v>0</v>
      </c>
      <c r="BI62">
        <v>6321</v>
      </c>
      <c r="BJ62">
        <v>1.0229999999999999</v>
      </c>
      <c r="BK62">
        <v>64.97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410.65</v>
      </c>
      <c r="BS62">
        <v>18</v>
      </c>
      <c r="BT62">
        <v>2</v>
      </c>
    </row>
    <row r="63" spans="1:72" hidden="1">
      <c r="A63" s="51" t="s">
        <v>399</v>
      </c>
      <c r="B63" t="s">
        <v>376</v>
      </c>
      <c r="C63" t="s">
        <v>237</v>
      </c>
      <c r="D63" t="s">
        <v>377</v>
      </c>
      <c r="E63">
        <v>613929664</v>
      </c>
      <c r="F63" t="s">
        <v>378</v>
      </c>
      <c r="G63" t="s">
        <v>241</v>
      </c>
      <c r="H63" t="s">
        <v>375</v>
      </c>
      <c r="I63" t="s">
        <v>332</v>
      </c>
      <c r="J63" s="1">
        <v>119469.03</v>
      </c>
      <c r="K63" t="s">
        <v>379</v>
      </c>
      <c r="L63" t="s">
        <v>377</v>
      </c>
      <c r="M63">
        <v>174642764</v>
      </c>
      <c r="N63" t="s">
        <v>398</v>
      </c>
      <c r="O63" t="s">
        <v>243</v>
      </c>
      <c r="P63" t="s">
        <v>64</v>
      </c>
      <c r="Q63" t="s">
        <v>65</v>
      </c>
      <c r="R63" t="s">
        <v>244</v>
      </c>
      <c r="S63" s="1">
        <v>2500</v>
      </c>
      <c r="T63" t="s">
        <v>399</v>
      </c>
      <c r="U63" t="s">
        <v>400</v>
      </c>
      <c r="V63">
        <v>259.64999999999998</v>
      </c>
      <c r="X63">
        <v>6503</v>
      </c>
      <c r="Y63">
        <v>20</v>
      </c>
      <c r="Z63" s="2">
        <v>3.0799999999999998E-3</v>
      </c>
      <c r="AA63">
        <v>39.93</v>
      </c>
      <c r="AB63">
        <v>12.98</v>
      </c>
      <c r="AF63">
        <v>8</v>
      </c>
      <c r="AG63">
        <v>0</v>
      </c>
      <c r="AH63">
        <v>0</v>
      </c>
      <c r="AI63">
        <v>0</v>
      </c>
      <c r="AJ63">
        <v>18</v>
      </c>
      <c r="AK63">
        <v>26</v>
      </c>
      <c r="AL63">
        <v>51</v>
      </c>
      <c r="AM63" s="2">
        <v>7.8399999999999997E-3</v>
      </c>
      <c r="AN63">
        <v>7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9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 s="9">
        <v>0</v>
      </c>
      <c r="BH63">
        <v>0</v>
      </c>
      <c r="BI63">
        <v>6494</v>
      </c>
      <c r="BJ63">
        <v>1.0009999999999999</v>
      </c>
      <c r="BK63">
        <v>39.979999999999997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259.64999999999998</v>
      </c>
      <c r="BS63">
        <v>20</v>
      </c>
      <c r="BT63">
        <v>5</v>
      </c>
    </row>
    <row r="64" spans="1:72" hidden="1">
      <c r="A64" s="51" t="s">
        <v>399</v>
      </c>
      <c r="B64" t="s">
        <v>376</v>
      </c>
      <c r="C64" t="s">
        <v>237</v>
      </c>
      <c r="D64" t="s">
        <v>377</v>
      </c>
      <c r="E64">
        <v>613929664</v>
      </c>
      <c r="F64" t="s">
        <v>378</v>
      </c>
      <c r="G64" t="s">
        <v>241</v>
      </c>
      <c r="H64" t="s">
        <v>375</v>
      </c>
      <c r="I64" t="s">
        <v>332</v>
      </c>
      <c r="J64" s="1">
        <v>119469.03</v>
      </c>
      <c r="K64" t="s">
        <v>379</v>
      </c>
      <c r="L64" t="s">
        <v>377</v>
      </c>
      <c r="M64">
        <v>174643224</v>
      </c>
      <c r="N64" t="s">
        <v>401</v>
      </c>
      <c r="O64" t="s">
        <v>243</v>
      </c>
      <c r="P64" t="s">
        <v>64</v>
      </c>
      <c r="Q64" t="s">
        <v>65</v>
      </c>
      <c r="R64" t="s">
        <v>244</v>
      </c>
      <c r="S64" s="1">
        <v>2500</v>
      </c>
      <c r="T64" t="s">
        <v>399</v>
      </c>
      <c r="U64" t="s">
        <v>400</v>
      </c>
      <c r="V64">
        <v>258.81</v>
      </c>
      <c r="W64" s="48">
        <f>SUM(V61:V64)</f>
        <v>1167.99</v>
      </c>
      <c r="X64">
        <v>4434</v>
      </c>
      <c r="Y64">
        <v>13</v>
      </c>
      <c r="Z64" s="2">
        <v>2.9299999999999999E-3</v>
      </c>
      <c r="AA64">
        <v>58.37</v>
      </c>
      <c r="AB64">
        <v>19.91</v>
      </c>
      <c r="AF64">
        <v>7</v>
      </c>
      <c r="AG64">
        <v>1</v>
      </c>
      <c r="AH64">
        <v>0</v>
      </c>
      <c r="AI64">
        <v>0</v>
      </c>
      <c r="AJ64">
        <v>36</v>
      </c>
      <c r="AK64">
        <v>44</v>
      </c>
      <c r="AL64">
        <v>65</v>
      </c>
      <c r="AM64" s="2">
        <v>1.4659999999999999E-2</v>
      </c>
      <c r="AN64">
        <v>21</v>
      </c>
      <c r="AO64">
        <v>0</v>
      </c>
      <c r="AP64">
        <v>2</v>
      </c>
      <c r="AQ64">
        <v>0</v>
      </c>
      <c r="AR64">
        <v>0</v>
      </c>
      <c r="AS64">
        <v>0</v>
      </c>
      <c r="AT64">
        <v>2</v>
      </c>
      <c r="AU64">
        <v>0</v>
      </c>
      <c r="AV64">
        <v>0</v>
      </c>
      <c r="AW64">
        <v>0</v>
      </c>
      <c r="AX64" s="9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s="9">
        <v>0</v>
      </c>
      <c r="BH64">
        <v>0</v>
      </c>
      <c r="BI64">
        <v>4434</v>
      </c>
      <c r="BJ64">
        <v>1</v>
      </c>
      <c r="BK64">
        <v>58.37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258.81</v>
      </c>
      <c r="BS64">
        <v>13</v>
      </c>
      <c r="BT64">
        <v>8</v>
      </c>
    </row>
    <row r="65" spans="1:72" hidden="1">
      <c r="A65" s="51" t="s">
        <v>413</v>
      </c>
      <c r="B65" t="s">
        <v>376</v>
      </c>
      <c r="C65" t="s">
        <v>237</v>
      </c>
      <c r="D65" t="s">
        <v>377</v>
      </c>
      <c r="E65">
        <v>613929664</v>
      </c>
      <c r="F65" t="s">
        <v>378</v>
      </c>
      <c r="G65" t="s">
        <v>241</v>
      </c>
      <c r="H65" t="s">
        <v>375</v>
      </c>
      <c r="I65" t="s">
        <v>332</v>
      </c>
      <c r="J65" s="1">
        <v>119469.03</v>
      </c>
      <c r="K65" t="s">
        <v>379</v>
      </c>
      <c r="L65" t="s">
        <v>377</v>
      </c>
      <c r="M65">
        <v>174642764</v>
      </c>
      <c r="N65" t="s">
        <v>398</v>
      </c>
      <c r="O65" t="s">
        <v>243</v>
      </c>
      <c r="P65" t="s">
        <v>64</v>
      </c>
      <c r="Q65" t="s">
        <v>65</v>
      </c>
      <c r="R65" t="s">
        <v>244</v>
      </c>
      <c r="S65" s="1">
        <v>2500</v>
      </c>
      <c r="T65" t="s">
        <v>399</v>
      </c>
      <c r="U65" t="s">
        <v>400</v>
      </c>
      <c r="V65">
        <v>0</v>
      </c>
      <c r="X65">
        <v>0</v>
      </c>
      <c r="Y65">
        <v>0</v>
      </c>
      <c r="Z65" s="9">
        <v>0</v>
      </c>
      <c r="AA65">
        <v>0</v>
      </c>
      <c r="AB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 s="9">
        <v>0</v>
      </c>
      <c r="AN65">
        <v>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9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s="9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hidden="1">
      <c r="A66" s="51" t="s">
        <v>413</v>
      </c>
      <c r="B66" t="s">
        <v>376</v>
      </c>
      <c r="C66" t="s">
        <v>237</v>
      </c>
      <c r="D66" t="s">
        <v>377</v>
      </c>
      <c r="E66">
        <v>613929664</v>
      </c>
      <c r="F66" t="s">
        <v>378</v>
      </c>
      <c r="G66" t="s">
        <v>241</v>
      </c>
      <c r="H66" t="s">
        <v>375</v>
      </c>
      <c r="I66" t="s">
        <v>332</v>
      </c>
      <c r="J66" s="1">
        <v>119469.03</v>
      </c>
      <c r="K66" t="s">
        <v>379</v>
      </c>
      <c r="L66" t="s">
        <v>377</v>
      </c>
      <c r="M66">
        <v>174643224</v>
      </c>
      <c r="N66" t="s">
        <v>401</v>
      </c>
      <c r="O66" t="s">
        <v>243</v>
      </c>
      <c r="P66" t="s">
        <v>64</v>
      </c>
      <c r="Q66" t="s">
        <v>65</v>
      </c>
      <c r="R66" t="s">
        <v>244</v>
      </c>
      <c r="S66" s="1">
        <v>2500</v>
      </c>
      <c r="T66" t="s">
        <v>399</v>
      </c>
      <c r="U66" t="s">
        <v>400</v>
      </c>
      <c r="V66">
        <v>0</v>
      </c>
      <c r="X66">
        <v>0</v>
      </c>
      <c r="Y66">
        <v>0</v>
      </c>
      <c r="Z66" s="9">
        <v>0</v>
      </c>
      <c r="AA66">
        <v>0</v>
      </c>
      <c r="AB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s="9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9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 s="9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hidden="1">
      <c r="A67" s="51" t="s">
        <v>413</v>
      </c>
      <c r="B67" t="s">
        <v>376</v>
      </c>
      <c r="C67" t="s">
        <v>237</v>
      </c>
      <c r="D67" t="s">
        <v>377</v>
      </c>
      <c r="E67">
        <v>613929664</v>
      </c>
      <c r="F67" t="s">
        <v>378</v>
      </c>
      <c r="G67" t="s">
        <v>241</v>
      </c>
      <c r="H67" t="s">
        <v>375</v>
      </c>
      <c r="I67" t="s">
        <v>332</v>
      </c>
      <c r="J67" s="1">
        <v>119469.03</v>
      </c>
      <c r="K67" t="s">
        <v>379</v>
      </c>
      <c r="L67" t="s">
        <v>377</v>
      </c>
      <c r="M67">
        <v>175261424</v>
      </c>
      <c r="N67" t="s">
        <v>406</v>
      </c>
      <c r="O67" t="s">
        <v>243</v>
      </c>
      <c r="P67" t="s">
        <v>64</v>
      </c>
      <c r="Q67" t="s">
        <v>65</v>
      </c>
      <c r="R67" t="s">
        <v>244</v>
      </c>
      <c r="S67" s="1">
        <v>2500</v>
      </c>
      <c r="T67" t="s">
        <v>405</v>
      </c>
      <c r="U67" t="s">
        <v>407</v>
      </c>
      <c r="V67">
        <v>234.45</v>
      </c>
      <c r="X67">
        <v>3759</v>
      </c>
      <c r="Y67">
        <v>17</v>
      </c>
      <c r="Z67" s="2">
        <v>4.5199999999999997E-3</v>
      </c>
      <c r="AA67">
        <v>62.37</v>
      </c>
      <c r="AB67">
        <v>13.79</v>
      </c>
      <c r="AC67">
        <v>3011</v>
      </c>
      <c r="AD67">
        <v>13</v>
      </c>
      <c r="AE67" s="2">
        <v>4.3200000000000001E-3</v>
      </c>
      <c r="AF67">
        <v>2</v>
      </c>
      <c r="AG67">
        <v>0</v>
      </c>
      <c r="AH67">
        <v>0</v>
      </c>
      <c r="AI67">
        <v>0</v>
      </c>
      <c r="AJ67">
        <v>12</v>
      </c>
      <c r="AK67">
        <v>14</v>
      </c>
      <c r="AL67">
        <v>39</v>
      </c>
      <c r="AM67" s="2">
        <v>1.038E-2</v>
      </c>
      <c r="AN67">
        <v>12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9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 s="9">
        <v>0</v>
      </c>
      <c r="BH67">
        <v>0</v>
      </c>
      <c r="BI67">
        <v>3759</v>
      </c>
      <c r="BJ67">
        <v>1</v>
      </c>
      <c r="BK67">
        <v>62.37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234.45</v>
      </c>
      <c r="BS67">
        <v>17</v>
      </c>
      <c r="BT67">
        <v>8</v>
      </c>
    </row>
    <row r="68" spans="1:72" hidden="1">
      <c r="A68" s="51" t="s">
        <v>413</v>
      </c>
      <c r="B68" t="s">
        <v>376</v>
      </c>
      <c r="C68" t="s">
        <v>237</v>
      </c>
      <c r="D68" t="s">
        <v>377</v>
      </c>
      <c r="E68">
        <v>613929664</v>
      </c>
      <c r="F68" t="s">
        <v>378</v>
      </c>
      <c r="G68" t="s">
        <v>241</v>
      </c>
      <c r="H68" t="s">
        <v>375</v>
      </c>
      <c r="I68" t="s">
        <v>332</v>
      </c>
      <c r="J68" s="1">
        <v>119469.03</v>
      </c>
      <c r="K68" t="s">
        <v>379</v>
      </c>
      <c r="L68" t="s">
        <v>377</v>
      </c>
      <c r="M68">
        <v>175271134</v>
      </c>
      <c r="N68" t="s">
        <v>408</v>
      </c>
      <c r="O68" t="s">
        <v>243</v>
      </c>
      <c r="P68" t="s">
        <v>64</v>
      </c>
      <c r="Q68" t="s">
        <v>65</v>
      </c>
      <c r="R68" t="s">
        <v>244</v>
      </c>
      <c r="S68" s="1">
        <v>2500</v>
      </c>
      <c r="T68" t="s">
        <v>405</v>
      </c>
      <c r="U68" t="s">
        <v>407</v>
      </c>
      <c r="V68">
        <v>227.73</v>
      </c>
      <c r="X68">
        <v>7491</v>
      </c>
      <c r="Y68">
        <v>17</v>
      </c>
      <c r="Z68" s="2">
        <v>2.2699999999999999E-3</v>
      </c>
      <c r="AA68">
        <v>30.4</v>
      </c>
      <c r="AB68">
        <v>13.4</v>
      </c>
      <c r="AC68">
        <v>6828</v>
      </c>
      <c r="AD68">
        <v>13</v>
      </c>
      <c r="AE68" s="2">
        <v>1.9E-3</v>
      </c>
      <c r="AF68">
        <v>2</v>
      </c>
      <c r="AG68">
        <v>0</v>
      </c>
      <c r="AH68">
        <v>0</v>
      </c>
      <c r="AI68">
        <v>0</v>
      </c>
      <c r="AJ68">
        <v>13</v>
      </c>
      <c r="AK68">
        <v>15</v>
      </c>
      <c r="AL68">
        <v>40</v>
      </c>
      <c r="AM68" s="2">
        <v>5.3400000000000001E-3</v>
      </c>
      <c r="AN68">
        <v>12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9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 s="9">
        <v>0</v>
      </c>
      <c r="BH68">
        <v>0</v>
      </c>
      <c r="BI68">
        <v>7467</v>
      </c>
      <c r="BJ68">
        <v>1.0029999999999999</v>
      </c>
      <c r="BK68">
        <v>30.5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227.73</v>
      </c>
      <c r="BS68">
        <v>17</v>
      </c>
      <c r="BT68">
        <v>8</v>
      </c>
    </row>
    <row r="69" spans="1:72" hidden="1">
      <c r="A69" s="51" t="s">
        <v>414</v>
      </c>
      <c r="B69" t="s">
        <v>376</v>
      </c>
      <c r="C69" t="s">
        <v>237</v>
      </c>
      <c r="D69" t="s">
        <v>377</v>
      </c>
      <c r="E69">
        <v>613929664</v>
      </c>
      <c r="F69" t="s">
        <v>378</v>
      </c>
      <c r="G69" t="s">
        <v>241</v>
      </c>
      <c r="H69" t="s">
        <v>375</v>
      </c>
      <c r="I69" t="s">
        <v>332</v>
      </c>
      <c r="J69" s="1">
        <v>119469.03</v>
      </c>
      <c r="K69" t="s">
        <v>379</v>
      </c>
      <c r="L69" t="s">
        <v>377</v>
      </c>
      <c r="M69">
        <v>175261424</v>
      </c>
      <c r="N69" t="s">
        <v>406</v>
      </c>
      <c r="O69" t="s">
        <v>243</v>
      </c>
      <c r="P69" t="s">
        <v>64</v>
      </c>
      <c r="Q69" t="s">
        <v>65</v>
      </c>
      <c r="R69" t="s">
        <v>244</v>
      </c>
      <c r="S69" s="1">
        <v>2500</v>
      </c>
      <c r="T69" t="s">
        <v>405</v>
      </c>
      <c r="U69" t="s">
        <v>407</v>
      </c>
      <c r="V69">
        <v>315.39</v>
      </c>
      <c r="X69">
        <v>5305</v>
      </c>
      <c r="Y69">
        <v>21</v>
      </c>
      <c r="Z69" s="2">
        <v>3.96E-3</v>
      </c>
      <c r="AA69">
        <v>59.45</v>
      </c>
      <c r="AB69">
        <v>15.02</v>
      </c>
      <c r="AC69">
        <v>4175</v>
      </c>
      <c r="AD69">
        <v>18</v>
      </c>
      <c r="AE69" s="2">
        <v>4.3099999999999996E-3</v>
      </c>
      <c r="AF69">
        <v>3</v>
      </c>
      <c r="AG69">
        <v>0</v>
      </c>
      <c r="AH69">
        <v>0</v>
      </c>
      <c r="AI69">
        <v>0</v>
      </c>
      <c r="AJ69">
        <v>12</v>
      </c>
      <c r="AK69">
        <v>15</v>
      </c>
      <c r="AL69">
        <v>44</v>
      </c>
      <c r="AM69" s="2">
        <v>8.2900000000000005E-3</v>
      </c>
      <c r="AN69">
        <v>17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s="9">
        <v>0</v>
      </c>
      <c r="BH69">
        <v>0</v>
      </c>
      <c r="BI69">
        <v>5305</v>
      </c>
      <c r="BJ69">
        <v>1</v>
      </c>
      <c r="BK69">
        <v>59.45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315.39</v>
      </c>
      <c r="BS69">
        <v>21</v>
      </c>
      <c r="BT69">
        <v>7</v>
      </c>
    </row>
    <row r="70" spans="1:72" hidden="1">
      <c r="A70" s="51" t="s">
        <v>414</v>
      </c>
      <c r="B70" t="s">
        <v>376</v>
      </c>
      <c r="C70" t="s">
        <v>237</v>
      </c>
      <c r="D70" t="s">
        <v>377</v>
      </c>
      <c r="E70">
        <v>613929664</v>
      </c>
      <c r="F70" t="s">
        <v>378</v>
      </c>
      <c r="G70" t="s">
        <v>241</v>
      </c>
      <c r="H70" t="s">
        <v>375</v>
      </c>
      <c r="I70" t="s">
        <v>332</v>
      </c>
      <c r="J70" s="1">
        <v>119469.03</v>
      </c>
      <c r="K70" t="s">
        <v>379</v>
      </c>
      <c r="L70" t="s">
        <v>377</v>
      </c>
      <c r="M70">
        <v>175271134</v>
      </c>
      <c r="N70" t="s">
        <v>408</v>
      </c>
      <c r="O70" t="s">
        <v>243</v>
      </c>
      <c r="P70" t="s">
        <v>64</v>
      </c>
      <c r="Q70" t="s">
        <v>65</v>
      </c>
      <c r="R70" t="s">
        <v>244</v>
      </c>
      <c r="S70" s="1">
        <v>2500</v>
      </c>
      <c r="T70" t="s">
        <v>405</v>
      </c>
      <c r="U70" t="s">
        <v>407</v>
      </c>
      <c r="V70">
        <v>319.61</v>
      </c>
      <c r="W70" s="48">
        <f>SUM(V65:V70)</f>
        <v>1097.1799999999998</v>
      </c>
      <c r="X70">
        <v>8795</v>
      </c>
      <c r="Y70">
        <v>14</v>
      </c>
      <c r="Z70" s="2">
        <v>1.5900000000000001E-3</v>
      </c>
      <c r="AA70">
        <v>36.340000000000003</v>
      </c>
      <c r="AB70">
        <v>22.83</v>
      </c>
      <c r="AC70">
        <v>8351</v>
      </c>
      <c r="AD70">
        <v>9</v>
      </c>
      <c r="AE70" s="2">
        <v>1.08E-3</v>
      </c>
      <c r="AF70">
        <v>2</v>
      </c>
      <c r="AG70">
        <v>0</v>
      </c>
      <c r="AH70">
        <v>0</v>
      </c>
      <c r="AI70">
        <v>0</v>
      </c>
      <c r="AJ70">
        <v>11</v>
      </c>
      <c r="AK70">
        <v>13</v>
      </c>
      <c r="AL70">
        <v>38</v>
      </c>
      <c r="AM70" s="2">
        <v>4.3200000000000001E-3</v>
      </c>
      <c r="AN70">
        <v>10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 s="9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 s="9">
        <v>0</v>
      </c>
      <c r="BH70">
        <v>0</v>
      </c>
      <c r="BI70">
        <v>7969</v>
      </c>
      <c r="BJ70">
        <v>1.1040000000000001</v>
      </c>
      <c r="BK70">
        <v>40.11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319.61</v>
      </c>
      <c r="BS70">
        <v>14</v>
      </c>
      <c r="BT70">
        <v>11</v>
      </c>
    </row>
    <row r="71" spans="1:72" hidden="1">
      <c r="A71" s="51" t="s">
        <v>407</v>
      </c>
      <c r="B71" t="s">
        <v>376</v>
      </c>
      <c r="C71" t="s">
        <v>237</v>
      </c>
      <c r="D71" t="s">
        <v>377</v>
      </c>
      <c r="E71">
        <v>613929664</v>
      </c>
      <c r="F71" t="s">
        <v>378</v>
      </c>
      <c r="G71" t="s">
        <v>241</v>
      </c>
      <c r="H71" t="s">
        <v>375</v>
      </c>
      <c r="I71" t="s">
        <v>332</v>
      </c>
      <c r="J71" s="1">
        <v>119469.03</v>
      </c>
      <c r="K71" t="s">
        <v>379</v>
      </c>
      <c r="L71" t="s">
        <v>377</v>
      </c>
      <c r="M71">
        <v>174363604</v>
      </c>
      <c r="N71" t="s">
        <v>390</v>
      </c>
      <c r="O71" t="s">
        <v>243</v>
      </c>
      <c r="P71" t="s">
        <v>64</v>
      </c>
      <c r="Q71" t="s">
        <v>65</v>
      </c>
      <c r="R71" t="s">
        <v>244</v>
      </c>
      <c r="S71" s="1">
        <v>5000</v>
      </c>
      <c r="T71" t="s">
        <v>389</v>
      </c>
      <c r="U71" t="s">
        <v>391</v>
      </c>
      <c r="V71">
        <v>0</v>
      </c>
      <c r="X71">
        <v>0</v>
      </c>
      <c r="Y71">
        <v>0</v>
      </c>
      <c r="Z71" s="9">
        <v>0</v>
      </c>
      <c r="AA71">
        <v>0</v>
      </c>
      <c r="AB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 s="9">
        <v>0</v>
      </c>
      <c r="AN71">
        <v>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9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s="9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hidden="1">
      <c r="A72" s="51" t="s">
        <v>407</v>
      </c>
      <c r="B72" t="s">
        <v>376</v>
      </c>
      <c r="C72" t="s">
        <v>237</v>
      </c>
      <c r="D72" t="s">
        <v>377</v>
      </c>
      <c r="E72">
        <v>613929664</v>
      </c>
      <c r="F72" t="s">
        <v>378</v>
      </c>
      <c r="G72" t="s">
        <v>241</v>
      </c>
      <c r="H72" t="s">
        <v>375</v>
      </c>
      <c r="I72" t="s">
        <v>332</v>
      </c>
      <c r="J72" s="1">
        <v>119469.03</v>
      </c>
      <c r="K72" t="s">
        <v>379</v>
      </c>
      <c r="L72" t="s">
        <v>377</v>
      </c>
      <c r="M72">
        <v>174643224</v>
      </c>
      <c r="N72" t="s">
        <v>401</v>
      </c>
      <c r="O72" t="s">
        <v>243</v>
      </c>
      <c r="P72" t="s">
        <v>64</v>
      </c>
      <c r="Q72" t="s">
        <v>65</v>
      </c>
      <c r="R72" t="s">
        <v>244</v>
      </c>
      <c r="S72" s="1">
        <v>2500</v>
      </c>
      <c r="T72" t="s">
        <v>399</v>
      </c>
      <c r="U72" t="s">
        <v>400</v>
      </c>
      <c r="V72">
        <v>0</v>
      </c>
      <c r="X72">
        <v>0</v>
      </c>
      <c r="Y72">
        <v>0</v>
      </c>
      <c r="Z72" s="9">
        <v>0</v>
      </c>
      <c r="AA72">
        <v>0</v>
      </c>
      <c r="AB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 s="9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9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 s="9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hidden="1">
      <c r="A73" s="51" t="s">
        <v>407</v>
      </c>
      <c r="B73" t="s">
        <v>376</v>
      </c>
      <c r="C73" t="s">
        <v>237</v>
      </c>
      <c r="D73" t="s">
        <v>377</v>
      </c>
      <c r="E73">
        <v>613929664</v>
      </c>
      <c r="F73" t="s">
        <v>378</v>
      </c>
      <c r="G73" t="s">
        <v>241</v>
      </c>
      <c r="H73" t="s">
        <v>375</v>
      </c>
      <c r="I73" t="s">
        <v>332</v>
      </c>
      <c r="J73" s="1">
        <v>119469.03</v>
      </c>
      <c r="K73" t="s">
        <v>379</v>
      </c>
      <c r="L73" t="s">
        <v>377</v>
      </c>
      <c r="M73">
        <v>175261424</v>
      </c>
      <c r="N73" t="s">
        <v>406</v>
      </c>
      <c r="O73" t="s">
        <v>243</v>
      </c>
      <c r="P73" t="s">
        <v>64</v>
      </c>
      <c r="Q73" t="s">
        <v>65</v>
      </c>
      <c r="R73" t="s">
        <v>244</v>
      </c>
      <c r="S73" s="1">
        <v>2500</v>
      </c>
      <c r="T73" t="s">
        <v>405</v>
      </c>
      <c r="U73" t="s">
        <v>407</v>
      </c>
      <c r="V73">
        <v>318.47000000000003</v>
      </c>
      <c r="X73">
        <v>6336</v>
      </c>
      <c r="Y73">
        <v>24</v>
      </c>
      <c r="Z73" s="2">
        <v>3.79E-3</v>
      </c>
      <c r="AA73">
        <v>50.26</v>
      </c>
      <c r="AB73">
        <v>13.27</v>
      </c>
      <c r="AC73">
        <v>4723</v>
      </c>
      <c r="AD73">
        <v>25</v>
      </c>
      <c r="AE73" s="2">
        <v>5.2900000000000004E-3</v>
      </c>
      <c r="AF73">
        <v>4</v>
      </c>
      <c r="AG73">
        <v>0</v>
      </c>
      <c r="AH73">
        <v>0</v>
      </c>
      <c r="AI73">
        <v>0</v>
      </c>
      <c r="AJ73">
        <v>21</v>
      </c>
      <c r="AK73">
        <v>25</v>
      </c>
      <c r="AL73">
        <v>57</v>
      </c>
      <c r="AM73" s="2">
        <v>8.9999999999999993E-3</v>
      </c>
      <c r="AN73">
        <v>5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9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s="9">
        <v>0</v>
      </c>
      <c r="BH73">
        <v>0</v>
      </c>
      <c r="BI73">
        <v>6336</v>
      </c>
      <c r="BJ73">
        <v>1</v>
      </c>
      <c r="BK73">
        <v>50.26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318.47000000000003</v>
      </c>
      <c r="BS73">
        <v>24</v>
      </c>
      <c r="BT73">
        <v>8</v>
      </c>
    </row>
    <row r="74" spans="1:72" hidden="1">
      <c r="A74" s="51" t="s">
        <v>407</v>
      </c>
      <c r="B74" t="s">
        <v>376</v>
      </c>
      <c r="C74" t="s">
        <v>237</v>
      </c>
      <c r="D74" t="s">
        <v>377</v>
      </c>
      <c r="E74">
        <v>613929664</v>
      </c>
      <c r="F74" t="s">
        <v>378</v>
      </c>
      <c r="G74" t="s">
        <v>241</v>
      </c>
      <c r="H74" t="s">
        <v>375</v>
      </c>
      <c r="I74" t="s">
        <v>332</v>
      </c>
      <c r="J74" s="1">
        <v>119469.03</v>
      </c>
      <c r="K74" t="s">
        <v>379</v>
      </c>
      <c r="L74" t="s">
        <v>377</v>
      </c>
      <c r="M74">
        <v>175271134</v>
      </c>
      <c r="N74" t="s">
        <v>408</v>
      </c>
      <c r="O74" t="s">
        <v>243</v>
      </c>
      <c r="P74" t="s">
        <v>64</v>
      </c>
      <c r="Q74" t="s">
        <v>65</v>
      </c>
      <c r="R74" t="s">
        <v>244</v>
      </c>
      <c r="S74" s="1">
        <v>2500</v>
      </c>
      <c r="T74" t="s">
        <v>405</v>
      </c>
      <c r="U74" t="s">
        <v>407</v>
      </c>
      <c r="V74">
        <v>324.08</v>
      </c>
      <c r="X74">
        <v>9243</v>
      </c>
      <c r="Y74">
        <v>22</v>
      </c>
      <c r="Z74" s="2">
        <v>2.3800000000000002E-3</v>
      </c>
      <c r="AA74">
        <v>35.06</v>
      </c>
      <c r="AB74">
        <v>14.73</v>
      </c>
      <c r="AC74">
        <v>9679</v>
      </c>
      <c r="AD74">
        <v>20</v>
      </c>
      <c r="AE74" s="2">
        <v>2.0699999999999998E-3</v>
      </c>
      <c r="AF74">
        <v>3</v>
      </c>
      <c r="AG74">
        <v>0</v>
      </c>
      <c r="AH74">
        <v>0</v>
      </c>
      <c r="AI74">
        <v>0</v>
      </c>
      <c r="AJ74">
        <v>19</v>
      </c>
      <c r="AK74">
        <v>22</v>
      </c>
      <c r="AL74">
        <v>54</v>
      </c>
      <c r="AM74" s="2">
        <v>5.8399999999999997E-3</v>
      </c>
      <c r="AN74">
        <v>3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9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s="9">
        <v>0</v>
      </c>
      <c r="BH74">
        <v>0</v>
      </c>
      <c r="BI74">
        <v>9231</v>
      </c>
      <c r="BJ74">
        <v>1.0009999999999999</v>
      </c>
      <c r="BK74">
        <v>35.11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324.08</v>
      </c>
      <c r="BS74">
        <v>22</v>
      </c>
      <c r="BT74">
        <v>9</v>
      </c>
    </row>
    <row r="75" spans="1:72" hidden="1">
      <c r="A75" s="51" t="s">
        <v>407</v>
      </c>
      <c r="B75" t="s">
        <v>376</v>
      </c>
      <c r="C75" t="s">
        <v>237</v>
      </c>
      <c r="D75" t="s">
        <v>377</v>
      </c>
      <c r="E75">
        <v>613929664</v>
      </c>
      <c r="F75" t="s">
        <v>378</v>
      </c>
      <c r="G75" t="s">
        <v>241</v>
      </c>
      <c r="H75" t="s">
        <v>375</v>
      </c>
      <c r="I75" t="s">
        <v>332</v>
      </c>
      <c r="J75" s="1">
        <v>119469.03</v>
      </c>
      <c r="K75" t="s">
        <v>379</v>
      </c>
      <c r="L75" t="s">
        <v>377</v>
      </c>
      <c r="M75">
        <v>175582254</v>
      </c>
      <c r="N75" t="s">
        <v>415</v>
      </c>
      <c r="O75" t="s">
        <v>243</v>
      </c>
      <c r="P75" t="s">
        <v>64</v>
      </c>
      <c r="Q75" t="s">
        <v>65</v>
      </c>
      <c r="R75" t="s">
        <v>244</v>
      </c>
      <c r="S75" s="1">
        <v>2500</v>
      </c>
      <c r="T75" t="s">
        <v>407</v>
      </c>
      <c r="U75" t="s">
        <v>416</v>
      </c>
      <c r="V75">
        <v>381.86</v>
      </c>
      <c r="X75">
        <v>2577</v>
      </c>
      <c r="Y75">
        <v>11</v>
      </c>
      <c r="Z75" s="2">
        <v>4.2700000000000004E-3</v>
      </c>
      <c r="AA75">
        <v>148.18</v>
      </c>
      <c r="AB75">
        <v>34.71</v>
      </c>
      <c r="AC75">
        <v>2196</v>
      </c>
      <c r="AD75">
        <v>6</v>
      </c>
      <c r="AE75" s="2">
        <v>2.7299999999999998E-3</v>
      </c>
      <c r="AF75">
        <v>2</v>
      </c>
      <c r="AG75">
        <v>0</v>
      </c>
      <c r="AH75">
        <v>0</v>
      </c>
      <c r="AI75">
        <v>0</v>
      </c>
      <c r="AJ75">
        <v>3</v>
      </c>
      <c r="AK75">
        <v>5</v>
      </c>
      <c r="AL75">
        <v>18</v>
      </c>
      <c r="AM75" s="2">
        <v>6.9800000000000001E-3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9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 s="9">
        <v>0</v>
      </c>
      <c r="BH75">
        <v>0</v>
      </c>
      <c r="BI75">
        <v>2577</v>
      </c>
      <c r="BJ75">
        <v>1</v>
      </c>
      <c r="BK75">
        <v>148.18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381.86</v>
      </c>
      <c r="BS75">
        <v>11</v>
      </c>
      <c r="BT75">
        <v>2</v>
      </c>
    </row>
    <row r="76" spans="1:72" hidden="1">
      <c r="A76" s="51" t="s">
        <v>407</v>
      </c>
      <c r="B76" t="s">
        <v>376</v>
      </c>
      <c r="C76" t="s">
        <v>237</v>
      </c>
      <c r="D76" t="s">
        <v>377</v>
      </c>
      <c r="E76">
        <v>613929664</v>
      </c>
      <c r="F76" t="s">
        <v>378</v>
      </c>
      <c r="G76" t="s">
        <v>241</v>
      </c>
      <c r="H76" t="s">
        <v>375</v>
      </c>
      <c r="I76" t="s">
        <v>332</v>
      </c>
      <c r="J76" s="1">
        <v>119469.03</v>
      </c>
      <c r="K76" t="s">
        <v>379</v>
      </c>
      <c r="L76" t="s">
        <v>377</v>
      </c>
      <c r="M76">
        <v>175583324</v>
      </c>
      <c r="N76" t="s">
        <v>417</v>
      </c>
      <c r="O76" t="s">
        <v>243</v>
      </c>
      <c r="P76" t="s">
        <v>64</v>
      </c>
      <c r="Q76" t="s">
        <v>65</v>
      </c>
      <c r="R76" t="s">
        <v>244</v>
      </c>
      <c r="S76" s="1">
        <v>2500</v>
      </c>
      <c r="T76" t="s">
        <v>407</v>
      </c>
      <c r="U76" t="s">
        <v>416</v>
      </c>
      <c r="V76">
        <v>388.5</v>
      </c>
      <c r="X76">
        <v>12859</v>
      </c>
      <c r="Y76">
        <v>28</v>
      </c>
      <c r="Z76" s="2">
        <v>2.1800000000000001E-3</v>
      </c>
      <c r="AA76">
        <v>30.21</v>
      </c>
      <c r="AB76">
        <v>13.88</v>
      </c>
      <c r="AC76">
        <v>11530</v>
      </c>
      <c r="AD76">
        <v>22</v>
      </c>
      <c r="AE76" s="2">
        <v>1.91E-3</v>
      </c>
      <c r="AF76">
        <v>5</v>
      </c>
      <c r="AG76">
        <v>1</v>
      </c>
      <c r="AH76">
        <v>1</v>
      </c>
      <c r="AI76">
        <v>0</v>
      </c>
      <c r="AJ76">
        <v>14</v>
      </c>
      <c r="AK76">
        <v>21</v>
      </c>
      <c r="AL76">
        <v>60</v>
      </c>
      <c r="AM76" s="2">
        <v>4.6699999999999997E-3</v>
      </c>
      <c r="AN76">
        <v>3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9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s="9">
        <v>0</v>
      </c>
      <c r="BH76">
        <v>0</v>
      </c>
      <c r="BI76">
        <v>12859</v>
      </c>
      <c r="BJ76">
        <v>1</v>
      </c>
      <c r="BK76">
        <v>30.21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388.5</v>
      </c>
      <c r="BS76">
        <v>28</v>
      </c>
      <c r="BT76">
        <v>11</v>
      </c>
    </row>
    <row r="77" spans="1:72" hidden="1">
      <c r="A77" s="51" t="s">
        <v>418</v>
      </c>
      <c r="B77" t="s">
        <v>376</v>
      </c>
      <c r="C77" t="s">
        <v>237</v>
      </c>
      <c r="D77" t="s">
        <v>377</v>
      </c>
      <c r="E77">
        <v>613929664</v>
      </c>
      <c r="F77" t="s">
        <v>378</v>
      </c>
      <c r="G77" t="s">
        <v>241</v>
      </c>
      <c r="H77" t="s">
        <v>375</v>
      </c>
      <c r="I77" t="s">
        <v>332</v>
      </c>
      <c r="J77" s="1">
        <v>119469.03</v>
      </c>
      <c r="K77" t="s">
        <v>379</v>
      </c>
      <c r="L77" t="s">
        <v>377</v>
      </c>
      <c r="M77">
        <v>173981534</v>
      </c>
      <c r="N77" t="s">
        <v>380</v>
      </c>
      <c r="O77" t="s">
        <v>243</v>
      </c>
      <c r="P77" t="s">
        <v>64</v>
      </c>
      <c r="Q77" t="s">
        <v>65</v>
      </c>
      <c r="R77" t="s">
        <v>244</v>
      </c>
      <c r="S77" s="1">
        <v>5000</v>
      </c>
      <c r="T77" t="s">
        <v>375</v>
      </c>
      <c r="U77" t="s">
        <v>381</v>
      </c>
      <c r="V77">
        <v>0</v>
      </c>
      <c r="X77">
        <v>0</v>
      </c>
      <c r="Y77">
        <v>0</v>
      </c>
      <c r="Z77" s="9">
        <v>0</v>
      </c>
      <c r="AA77">
        <v>0</v>
      </c>
      <c r="AB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 s="9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9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s="9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hidden="1">
      <c r="A78" s="51" t="s">
        <v>418</v>
      </c>
      <c r="B78" t="s">
        <v>376</v>
      </c>
      <c r="C78" t="s">
        <v>237</v>
      </c>
      <c r="D78" t="s">
        <v>377</v>
      </c>
      <c r="E78">
        <v>613929664</v>
      </c>
      <c r="F78" t="s">
        <v>378</v>
      </c>
      <c r="G78" t="s">
        <v>241</v>
      </c>
      <c r="H78" t="s">
        <v>375</v>
      </c>
      <c r="I78" t="s">
        <v>332</v>
      </c>
      <c r="J78" s="1">
        <v>119469.03</v>
      </c>
      <c r="K78" t="s">
        <v>379</v>
      </c>
      <c r="L78" t="s">
        <v>377</v>
      </c>
      <c r="M78">
        <v>174363604</v>
      </c>
      <c r="N78" t="s">
        <v>390</v>
      </c>
      <c r="O78" t="s">
        <v>243</v>
      </c>
      <c r="P78" t="s">
        <v>64</v>
      </c>
      <c r="Q78" t="s">
        <v>65</v>
      </c>
      <c r="R78" t="s">
        <v>244</v>
      </c>
      <c r="S78" s="1">
        <v>5000</v>
      </c>
      <c r="T78" t="s">
        <v>389</v>
      </c>
      <c r="U78" t="s">
        <v>391</v>
      </c>
      <c r="V78">
        <v>0</v>
      </c>
      <c r="X78">
        <v>0</v>
      </c>
      <c r="Y78">
        <v>0</v>
      </c>
      <c r="Z78" s="9">
        <v>0</v>
      </c>
      <c r="AA78">
        <v>0</v>
      </c>
      <c r="AB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 s="9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2</v>
      </c>
      <c r="AV78">
        <v>2</v>
      </c>
      <c r="AW78">
        <v>0</v>
      </c>
      <c r="AX78" s="9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s="9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hidden="1">
      <c r="A79" s="51" t="s">
        <v>418</v>
      </c>
      <c r="B79" t="s">
        <v>376</v>
      </c>
      <c r="C79" t="s">
        <v>237</v>
      </c>
      <c r="D79" t="s">
        <v>377</v>
      </c>
      <c r="E79">
        <v>613929664</v>
      </c>
      <c r="F79" t="s">
        <v>378</v>
      </c>
      <c r="G79" t="s">
        <v>241</v>
      </c>
      <c r="H79" t="s">
        <v>375</v>
      </c>
      <c r="I79" t="s">
        <v>332</v>
      </c>
      <c r="J79" s="1">
        <v>119469.03</v>
      </c>
      <c r="K79" t="s">
        <v>379</v>
      </c>
      <c r="L79" t="s">
        <v>377</v>
      </c>
      <c r="M79">
        <v>175261424</v>
      </c>
      <c r="N79" t="s">
        <v>406</v>
      </c>
      <c r="O79" t="s">
        <v>243</v>
      </c>
      <c r="P79" t="s">
        <v>64</v>
      </c>
      <c r="Q79" t="s">
        <v>65</v>
      </c>
      <c r="R79" t="s">
        <v>244</v>
      </c>
      <c r="S79" s="1">
        <v>2500</v>
      </c>
      <c r="T79" t="s">
        <v>405</v>
      </c>
      <c r="U79" t="s">
        <v>407</v>
      </c>
      <c r="V79">
        <v>0</v>
      </c>
      <c r="X79">
        <v>0</v>
      </c>
      <c r="Y79">
        <v>0</v>
      </c>
      <c r="Z79" s="9">
        <v>0</v>
      </c>
      <c r="AA79">
        <v>0</v>
      </c>
      <c r="AB79">
        <v>0</v>
      </c>
      <c r="AC79">
        <v>7</v>
      </c>
      <c r="AD79">
        <v>0</v>
      </c>
      <c r="AE79" s="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 s="9">
        <v>0</v>
      </c>
      <c r="AN79">
        <v>8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s="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</row>
    <row r="80" spans="1:72" hidden="1">
      <c r="A80" s="51" t="s">
        <v>418</v>
      </c>
      <c r="B80" t="s">
        <v>376</v>
      </c>
      <c r="C80" t="s">
        <v>237</v>
      </c>
      <c r="D80" t="s">
        <v>377</v>
      </c>
      <c r="E80">
        <v>613929664</v>
      </c>
      <c r="F80" t="s">
        <v>378</v>
      </c>
      <c r="G80" t="s">
        <v>241</v>
      </c>
      <c r="H80" t="s">
        <v>375</v>
      </c>
      <c r="I80" t="s">
        <v>332</v>
      </c>
      <c r="J80" s="1">
        <v>119469.03</v>
      </c>
      <c r="K80" t="s">
        <v>379</v>
      </c>
      <c r="L80" t="s">
        <v>377</v>
      </c>
      <c r="M80">
        <v>175271134</v>
      </c>
      <c r="N80" t="s">
        <v>408</v>
      </c>
      <c r="O80" t="s">
        <v>243</v>
      </c>
      <c r="P80" t="s">
        <v>64</v>
      </c>
      <c r="Q80" t="s">
        <v>65</v>
      </c>
      <c r="R80" t="s">
        <v>244</v>
      </c>
      <c r="S80" s="1">
        <v>2500</v>
      </c>
      <c r="T80" t="s">
        <v>405</v>
      </c>
      <c r="U80" t="s">
        <v>407</v>
      </c>
      <c r="V80">
        <v>0</v>
      </c>
      <c r="X80">
        <v>0</v>
      </c>
      <c r="Y80">
        <v>0</v>
      </c>
      <c r="Z80" s="9">
        <v>0</v>
      </c>
      <c r="AA80">
        <v>0</v>
      </c>
      <c r="AB80">
        <v>0</v>
      </c>
      <c r="AC80">
        <v>22</v>
      </c>
      <c r="AD80">
        <v>0</v>
      </c>
      <c r="AE80" s="9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 s="9">
        <v>0</v>
      </c>
      <c r="AN80">
        <v>5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9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s="9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hidden="1">
      <c r="A81" s="51" t="s">
        <v>418</v>
      </c>
      <c r="B81" t="s">
        <v>376</v>
      </c>
      <c r="C81" t="s">
        <v>237</v>
      </c>
      <c r="D81" t="s">
        <v>377</v>
      </c>
      <c r="E81">
        <v>613929664</v>
      </c>
      <c r="F81" t="s">
        <v>378</v>
      </c>
      <c r="G81" t="s">
        <v>241</v>
      </c>
      <c r="H81" t="s">
        <v>375</v>
      </c>
      <c r="I81" t="s">
        <v>332</v>
      </c>
      <c r="J81" s="1">
        <v>119469.03</v>
      </c>
      <c r="K81" t="s">
        <v>379</v>
      </c>
      <c r="L81" t="s">
        <v>377</v>
      </c>
      <c r="M81">
        <v>175579924</v>
      </c>
      <c r="N81" t="s">
        <v>419</v>
      </c>
      <c r="O81" t="s">
        <v>243</v>
      </c>
      <c r="P81" t="s">
        <v>64</v>
      </c>
      <c r="Q81" t="s">
        <v>65</v>
      </c>
      <c r="R81" t="s">
        <v>244</v>
      </c>
      <c r="S81" s="1">
        <v>5000</v>
      </c>
      <c r="T81" t="s">
        <v>407</v>
      </c>
      <c r="U81" t="s">
        <v>416</v>
      </c>
      <c r="V81">
        <v>933.09</v>
      </c>
      <c r="X81">
        <v>22097</v>
      </c>
      <c r="Y81">
        <v>47</v>
      </c>
      <c r="Z81" s="2">
        <v>2.1299999999999999E-3</v>
      </c>
      <c r="AA81">
        <v>42.23</v>
      </c>
      <c r="AB81">
        <v>19.850000000000001</v>
      </c>
      <c r="AC81">
        <v>21142</v>
      </c>
      <c r="AD81">
        <v>41</v>
      </c>
      <c r="AE81" s="2">
        <v>1.9400000000000001E-3</v>
      </c>
      <c r="AF81">
        <v>7</v>
      </c>
      <c r="AG81">
        <v>0</v>
      </c>
      <c r="AH81">
        <v>0</v>
      </c>
      <c r="AI81">
        <v>0</v>
      </c>
      <c r="AJ81">
        <v>48</v>
      </c>
      <c r="AK81">
        <v>55</v>
      </c>
      <c r="AL81">
        <v>117</v>
      </c>
      <c r="AM81" s="2">
        <v>5.2900000000000004E-3</v>
      </c>
      <c r="AN81">
        <v>9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9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 s="9">
        <v>0</v>
      </c>
      <c r="BH81">
        <v>0</v>
      </c>
      <c r="BI81">
        <v>19086</v>
      </c>
      <c r="BJ81">
        <v>1.1579999999999999</v>
      </c>
      <c r="BK81">
        <v>48.89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933.09</v>
      </c>
      <c r="BS81">
        <v>47</v>
      </c>
      <c r="BT81">
        <v>15</v>
      </c>
    </row>
    <row r="82" spans="1:72" hidden="1">
      <c r="A82" s="51" t="s">
        <v>418</v>
      </c>
      <c r="B82" t="s">
        <v>376</v>
      </c>
      <c r="C82" t="s">
        <v>237</v>
      </c>
      <c r="D82" t="s">
        <v>377</v>
      </c>
      <c r="E82">
        <v>613929664</v>
      </c>
      <c r="F82" t="s">
        <v>378</v>
      </c>
      <c r="G82" t="s">
        <v>241</v>
      </c>
      <c r="H82" t="s">
        <v>375</v>
      </c>
      <c r="I82" t="s">
        <v>332</v>
      </c>
      <c r="J82" s="1">
        <v>119469.03</v>
      </c>
      <c r="K82" t="s">
        <v>379</v>
      </c>
      <c r="L82" t="s">
        <v>377</v>
      </c>
      <c r="M82">
        <v>175582254</v>
      </c>
      <c r="N82" t="s">
        <v>415</v>
      </c>
      <c r="O82" t="s">
        <v>243</v>
      </c>
      <c r="P82" t="s">
        <v>64</v>
      </c>
      <c r="Q82" t="s">
        <v>65</v>
      </c>
      <c r="R82" t="s">
        <v>244</v>
      </c>
      <c r="S82" s="1">
        <v>2500</v>
      </c>
      <c r="T82" t="s">
        <v>407</v>
      </c>
      <c r="U82" t="s">
        <v>416</v>
      </c>
      <c r="V82">
        <v>400.29</v>
      </c>
      <c r="X82">
        <v>3181</v>
      </c>
      <c r="Y82">
        <v>10</v>
      </c>
      <c r="Z82" s="2">
        <v>3.14E-3</v>
      </c>
      <c r="AA82">
        <v>125.84</v>
      </c>
      <c r="AB82">
        <v>40.03</v>
      </c>
      <c r="AC82">
        <v>2465</v>
      </c>
      <c r="AD82">
        <v>11</v>
      </c>
      <c r="AE82" s="2">
        <v>4.4600000000000004E-3</v>
      </c>
      <c r="AF82">
        <v>2</v>
      </c>
      <c r="AG82">
        <v>0</v>
      </c>
      <c r="AH82">
        <v>0</v>
      </c>
      <c r="AI82">
        <v>0</v>
      </c>
      <c r="AJ82">
        <v>3</v>
      </c>
      <c r="AK82">
        <v>5</v>
      </c>
      <c r="AL82">
        <v>22</v>
      </c>
      <c r="AM82" s="2">
        <v>6.9199999999999999E-3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9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s="9">
        <v>0</v>
      </c>
      <c r="BH82">
        <v>0</v>
      </c>
      <c r="BI82">
        <v>2948</v>
      </c>
      <c r="BJ82">
        <v>1.079</v>
      </c>
      <c r="BK82">
        <v>135.78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400.29</v>
      </c>
      <c r="BS82">
        <v>10</v>
      </c>
      <c r="BT82">
        <v>6</v>
      </c>
    </row>
    <row r="83" spans="1:72" hidden="1">
      <c r="A83" s="51" t="s">
        <v>418</v>
      </c>
      <c r="B83" t="s">
        <v>376</v>
      </c>
      <c r="C83" t="s">
        <v>237</v>
      </c>
      <c r="D83" t="s">
        <v>377</v>
      </c>
      <c r="E83">
        <v>613929664</v>
      </c>
      <c r="F83" t="s">
        <v>378</v>
      </c>
      <c r="G83" t="s">
        <v>241</v>
      </c>
      <c r="H83" t="s">
        <v>375</v>
      </c>
      <c r="I83" t="s">
        <v>332</v>
      </c>
      <c r="J83" s="1">
        <v>119469.03</v>
      </c>
      <c r="K83" t="s">
        <v>379</v>
      </c>
      <c r="L83" t="s">
        <v>377</v>
      </c>
      <c r="M83">
        <v>175583324</v>
      </c>
      <c r="N83" t="s">
        <v>417</v>
      </c>
      <c r="O83" t="s">
        <v>243</v>
      </c>
      <c r="P83" t="s">
        <v>64</v>
      </c>
      <c r="Q83" t="s">
        <v>65</v>
      </c>
      <c r="R83" t="s">
        <v>244</v>
      </c>
      <c r="S83" s="1">
        <v>2500</v>
      </c>
      <c r="T83" t="s">
        <v>407</v>
      </c>
      <c r="U83" t="s">
        <v>416</v>
      </c>
      <c r="V83">
        <v>399.34</v>
      </c>
      <c r="X83">
        <v>9807</v>
      </c>
      <c r="Y83">
        <v>21</v>
      </c>
      <c r="Z83" s="2">
        <v>2.14E-3</v>
      </c>
      <c r="AA83">
        <v>40.72</v>
      </c>
      <c r="AB83">
        <v>19.02</v>
      </c>
      <c r="AC83">
        <v>8396</v>
      </c>
      <c r="AD83">
        <v>14</v>
      </c>
      <c r="AE83" s="2">
        <v>1.67E-3</v>
      </c>
      <c r="AF83">
        <v>1</v>
      </c>
      <c r="AG83">
        <v>0</v>
      </c>
      <c r="AH83">
        <v>0</v>
      </c>
      <c r="AI83">
        <v>0</v>
      </c>
      <c r="AJ83">
        <v>17</v>
      </c>
      <c r="AK83">
        <v>18</v>
      </c>
      <c r="AL83">
        <v>47</v>
      </c>
      <c r="AM83" s="2">
        <v>4.79E-3</v>
      </c>
      <c r="AN83">
        <v>16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9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s="9">
        <v>0</v>
      </c>
      <c r="BH83">
        <v>0</v>
      </c>
      <c r="BI83">
        <v>9807</v>
      </c>
      <c r="BJ83">
        <v>1</v>
      </c>
      <c r="BK83">
        <v>40.72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399.34</v>
      </c>
      <c r="BS83">
        <v>21</v>
      </c>
      <c r="BT83">
        <v>8</v>
      </c>
    </row>
    <row r="84" spans="1:72" hidden="1">
      <c r="A84" s="51" t="s">
        <v>420</v>
      </c>
      <c r="B84" t="s">
        <v>376</v>
      </c>
      <c r="C84" t="s">
        <v>237</v>
      </c>
      <c r="D84" t="s">
        <v>377</v>
      </c>
      <c r="E84">
        <v>613929664</v>
      </c>
      <c r="F84" t="s">
        <v>378</v>
      </c>
      <c r="G84" t="s">
        <v>241</v>
      </c>
      <c r="H84" t="s">
        <v>375</v>
      </c>
      <c r="I84" t="s">
        <v>332</v>
      </c>
      <c r="J84" s="1">
        <v>119469.03</v>
      </c>
      <c r="K84" t="s">
        <v>379</v>
      </c>
      <c r="L84" t="s">
        <v>377</v>
      </c>
      <c r="M84">
        <v>173981534</v>
      </c>
      <c r="N84" t="s">
        <v>380</v>
      </c>
      <c r="O84" t="s">
        <v>243</v>
      </c>
      <c r="P84" t="s">
        <v>64</v>
      </c>
      <c r="Q84" t="s">
        <v>65</v>
      </c>
      <c r="R84" t="s">
        <v>244</v>
      </c>
      <c r="S84" s="1">
        <v>5000</v>
      </c>
      <c r="T84" t="s">
        <v>375</v>
      </c>
      <c r="U84" t="s">
        <v>381</v>
      </c>
      <c r="V84">
        <v>0</v>
      </c>
      <c r="X84">
        <v>0</v>
      </c>
      <c r="Y84">
        <v>0</v>
      </c>
      <c r="Z84" s="9">
        <v>0</v>
      </c>
      <c r="AA84">
        <v>0</v>
      </c>
      <c r="AB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 s="9">
        <v>0</v>
      </c>
      <c r="AN84">
        <v>3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9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 s="9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hidden="1">
      <c r="A85" s="51" t="s">
        <v>420</v>
      </c>
      <c r="B85" t="s">
        <v>376</v>
      </c>
      <c r="C85" t="s">
        <v>237</v>
      </c>
      <c r="D85" t="s">
        <v>377</v>
      </c>
      <c r="E85">
        <v>613929664</v>
      </c>
      <c r="F85" t="s">
        <v>378</v>
      </c>
      <c r="G85" t="s">
        <v>241</v>
      </c>
      <c r="H85" t="s">
        <v>375</v>
      </c>
      <c r="I85" t="s">
        <v>332</v>
      </c>
      <c r="J85" s="1">
        <v>119469.03</v>
      </c>
      <c r="K85" t="s">
        <v>379</v>
      </c>
      <c r="L85" t="s">
        <v>377</v>
      </c>
      <c r="M85">
        <v>174363604</v>
      </c>
      <c r="N85" t="s">
        <v>390</v>
      </c>
      <c r="O85" t="s">
        <v>243</v>
      </c>
      <c r="P85" t="s">
        <v>64</v>
      </c>
      <c r="Q85" t="s">
        <v>65</v>
      </c>
      <c r="R85" t="s">
        <v>244</v>
      </c>
      <c r="S85" s="1">
        <v>5000</v>
      </c>
      <c r="T85" t="s">
        <v>389</v>
      </c>
      <c r="U85" t="s">
        <v>391</v>
      </c>
      <c r="V85">
        <v>0</v>
      </c>
      <c r="X85">
        <v>0</v>
      </c>
      <c r="Y85">
        <v>0</v>
      </c>
      <c r="Z85" s="9">
        <v>0</v>
      </c>
      <c r="AA85">
        <v>0</v>
      </c>
      <c r="AB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 s="9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0</v>
      </c>
      <c r="AX85" s="9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s="9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hidden="1">
      <c r="A86" s="51" t="s">
        <v>420</v>
      </c>
      <c r="B86" t="s">
        <v>376</v>
      </c>
      <c r="C86" t="s">
        <v>237</v>
      </c>
      <c r="D86" t="s">
        <v>377</v>
      </c>
      <c r="E86">
        <v>613929664</v>
      </c>
      <c r="F86" t="s">
        <v>378</v>
      </c>
      <c r="G86" t="s">
        <v>241</v>
      </c>
      <c r="H86" t="s">
        <v>375</v>
      </c>
      <c r="I86" t="s">
        <v>332</v>
      </c>
      <c r="J86" s="1">
        <v>119469.03</v>
      </c>
      <c r="K86" t="s">
        <v>379</v>
      </c>
      <c r="L86" t="s">
        <v>377</v>
      </c>
      <c r="M86">
        <v>175261424</v>
      </c>
      <c r="N86" t="s">
        <v>406</v>
      </c>
      <c r="O86" t="s">
        <v>243</v>
      </c>
      <c r="P86" t="s">
        <v>64</v>
      </c>
      <c r="Q86" t="s">
        <v>65</v>
      </c>
      <c r="R86" t="s">
        <v>244</v>
      </c>
      <c r="S86" s="1">
        <v>2500</v>
      </c>
      <c r="T86" t="s">
        <v>405</v>
      </c>
      <c r="U86" t="s">
        <v>407</v>
      </c>
      <c r="V86">
        <v>0</v>
      </c>
      <c r="X86">
        <v>0</v>
      </c>
      <c r="Y86">
        <v>0</v>
      </c>
      <c r="Z86" s="9">
        <v>0</v>
      </c>
      <c r="AA86">
        <v>0</v>
      </c>
      <c r="AB86">
        <v>0</v>
      </c>
      <c r="AC86">
        <v>4</v>
      </c>
      <c r="AD86">
        <v>0</v>
      </c>
      <c r="AE86" s="9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 s="9">
        <v>0</v>
      </c>
      <c r="AN86">
        <v>6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9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s="9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hidden="1">
      <c r="A87" s="51" t="s">
        <v>420</v>
      </c>
      <c r="B87" t="s">
        <v>376</v>
      </c>
      <c r="C87" t="s">
        <v>237</v>
      </c>
      <c r="D87" t="s">
        <v>377</v>
      </c>
      <c r="E87">
        <v>613929664</v>
      </c>
      <c r="F87" t="s">
        <v>378</v>
      </c>
      <c r="G87" t="s">
        <v>241</v>
      </c>
      <c r="H87" t="s">
        <v>375</v>
      </c>
      <c r="I87" t="s">
        <v>332</v>
      </c>
      <c r="J87" s="1">
        <v>119469.03</v>
      </c>
      <c r="K87" t="s">
        <v>379</v>
      </c>
      <c r="L87" t="s">
        <v>377</v>
      </c>
      <c r="M87">
        <v>175271134</v>
      </c>
      <c r="N87" t="s">
        <v>408</v>
      </c>
      <c r="O87" t="s">
        <v>243</v>
      </c>
      <c r="P87" t="s">
        <v>64</v>
      </c>
      <c r="Q87" t="s">
        <v>65</v>
      </c>
      <c r="R87" t="s">
        <v>244</v>
      </c>
      <c r="S87" s="1">
        <v>2500</v>
      </c>
      <c r="T87" t="s">
        <v>405</v>
      </c>
      <c r="U87" t="s">
        <v>407</v>
      </c>
      <c r="V87">
        <v>0</v>
      </c>
      <c r="X87">
        <v>0</v>
      </c>
      <c r="Y87">
        <v>0</v>
      </c>
      <c r="Z87" s="9">
        <v>0</v>
      </c>
      <c r="AA87">
        <v>0</v>
      </c>
      <c r="AB87">
        <v>0</v>
      </c>
      <c r="AC87">
        <v>6</v>
      </c>
      <c r="AD87">
        <v>0</v>
      </c>
      <c r="AE87" s="9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 s="9">
        <v>0</v>
      </c>
      <c r="AN87">
        <v>4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9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s="9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" hidden="1">
      <c r="A88" s="51" t="s">
        <v>420</v>
      </c>
      <c r="B88" t="s">
        <v>376</v>
      </c>
      <c r="C88" t="s">
        <v>237</v>
      </c>
      <c r="D88" t="s">
        <v>377</v>
      </c>
      <c r="E88">
        <v>613929664</v>
      </c>
      <c r="F88" t="s">
        <v>378</v>
      </c>
      <c r="G88" t="s">
        <v>241</v>
      </c>
      <c r="H88" t="s">
        <v>375</v>
      </c>
      <c r="I88" t="s">
        <v>332</v>
      </c>
      <c r="J88" s="1">
        <v>119469.03</v>
      </c>
      <c r="K88" t="s">
        <v>379</v>
      </c>
      <c r="L88" t="s">
        <v>377</v>
      </c>
      <c r="M88">
        <v>175579924</v>
      </c>
      <c r="N88" t="s">
        <v>419</v>
      </c>
      <c r="O88" t="s">
        <v>243</v>
      </c>
      <c r="P88" t="s">
        <v>64</v>
      </c>
      <c r="Q88" t="s">
        <v>65</v>
      </c>
      <c r="R88" t="s">
        <v>244</v>
      </c>
      <c r="S88" s="1">
        <v>5000</v>
      </c>
      <c r="T88" t="s">
        <v>407</v>
      </c>
      <c r="U88" t="s">
        <v>416</v>
      </c>
      <c r="V88">
        <v>905.27</v>
      </c>
      <c r="X88">
        <v>19360</v>
      </c>
      <c r="Y88">
        <v>40</v>
      </c>
      <c r="Z88" s="2">
        <v>2.0699999999999998E-3</v>
      </c>
      <c r="AA88">
        <v>46.76</v>
      </c>
      <c r="AB88">
        <v>22.63</v>
      </c>
      <c r="AC88">
        <v>15374</v>
      </c>
      <c r="AD88">
        <v>32</v>
      </c>
      <c r="AE88" s="2">
        <v>2.0799999999999998E-3</v>
      </c>
      <c r="AF88">
        <v>1</v>
      </c>
      <c r="AG88">
        <v>0</v>
      </c>
      <c r="AH88">
        <v>0</v>
      </c>
      <c r="AI88">
        <v>0</v>
      </c>
      <c r="AJ88">
        <v>28</v>
      </c>
      <c r="AK88">
        <v>29</v>
      </c>
      <c r="AL88">
        <v>90</v>
      </c>
      <c r="AM88" s="2">
        <v>4.6499999999999996E-3</v>
      </c>
      <c r="AN88">
        <v>7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9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 s="9">
        <v>0</v>
      </c>
      <c r="BH88">
        <v>0</v>
      </c>
      <c r="BI88">
        <v>16509</v>
      </c>
      <c r="BJ88">
        <v>1.173</v>
      </c>
      <c r="BK88">
        <v>54.83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905.27</v>
      </c>
      <c r="BS88">
        <v>40</v>
      </c>
      <c r="BT88">
        <v>21</v>
      </c>
    </row>
    <row r="89" spans="1:72" hidden="1">
      <c r="A89" s="51" t="s">
        <v>420</v>
      </c>
      <c r="B89" t="s">
        <v>376</v>
      </c>
      <c r="C89" t="s">
        <v>237</v>
      </c>
      <c r="D89" t="s">
        <v>377</v>
      </c>
      <c r="E89">
        <v>613929664</v>
      </c>
      <c r="F89" t="s">
        <v>378</v>
      </c>
      <c r="G89" t="s">
        <v>241</v>
      </c>
      <c r="H89" t="s">
        <v>375</v>
      </c>
      <c r="I89" t="s">
        <v>332</v>
      </c>
      <c r="J89" s="1">
        <v>119469.03</v>
      </c>
      <c r="K89" t="s">
        <v>379</v>
      </c>
      <c r="L89" t="s">
        <v>377</v>
      </c>
      <c r="M89">
        <v>175582254</v>
      </c>
      <c r="N89" t="s">
        <v>415</v>
      </c>
      <c r="O89" t="s">
        <v>243</v>
      </c>
      <c r="P89" t="s">
        <v>64</v>
      </c>
      <c r="Q89" t="s">
        <v>65</v>
      </c>
      <c r="R89" t="s">
        <v>244</v>
      </c>
      <c r="S89" s="1">
        <v>2500</v>
      </c>
      <c r="T89" t="s">
        <v>407</v>
      </c>
      <c r="U89" t="s">
        <v>416</v>
      </c>
      <c r="V89">
        <v>376.74</v>
      </c>
      <c r="X89">
        <v>3330</v>
      </c>
      <c r="Y89">
        <v>13</v>
      </c>
      <c r="Z89" s="2">
        <v>3.8999999999999998E-3</v>
      </c>
      <c r="AA89">
        <v>113.14</v>
      </c>
      <c r="AB89">
        <v>28.98</v>
      </c>
      <c r="AC89">
        <v>2229</v>
      </c>
      <c r="AD89">
        <v>12</v>
      </c>
      <c r="AE89" s="2">
        <v>5.3800000000000002E-3</v>
      </c>
      <c r="AF89">
        <v>2</v>
      </c>
      <c r="AG89">
        <v>0</v>
      </c>
      <c r="AH89">
        <v>0</v>
      </c>
      <c r="AI89">
        <v>0</v>
      </c>
      <c r="AJ89">
        <v>2</v>
      </c>
      <c r="AK89">
        <v>4</v>
      </c>
      <c r="AL89">
        <v>21</v>
      </c>
      <c r="AM89" s="2">
        <v>6.3099999999999996E-3</v>
      </c>
      <c r="AN89">
        <v>8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s="9">
        <v>0</v>
      </c>
      <c r="BH89">
        <v>0</v>
      </c>
      <c r="BI89">
        <v>3149</v>
      </c>
      <c r="BJ89">
        <v>1.0569999999999999</v>
      </c>
      <c r="BK89">
        <v>119.64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376.74</v>
      </c>
      <c r="BS89">
        <v>13</v>
      </c>
      <c r="BT89">
        <v>4</v>
      </c>
    </row>
    <row r="90" spans="1:72" hidden="1">
      <c r="A90" s="51" t="s">
        <v>420</v>
      </c>
      <c r="B90" t="s">
        <v>376</v>
      </c>
      <c r="C90" t="s">
        <v>237</v>
      </c>
      <c r="D90" t="s">
        <v>377</v>
      </c>
      <c r="E90">
        <v>613929664</v>
      </c>
      <c r="F90" t="s">
        <v>378</v>
      </c>
      <c r="G90" t="s">
        <v>241</v>
      </c>
      <c r="H90" t="s">
        <v>375</v>
      </c>
      <c r="I90" t="s">
        <v>332</v>
      </c>
      <c r="J90" s="1">
        <v>119469.03</v>
      </c>
      <c r="K90" t="s">
        <v>379</v>
      </c>
      <c r="L90" t="s">
        <v>377</v>
      </c>
      <c r="M90">
        <v>175583324</v>
      </c>
      <c r="N90" t="s">
        <v>417</v>
      </c>
      <c r="O90" t="s">
        <v>243</v>
      </c>
      <c r="P90" t="s">
        <v>64</v>
      </c>
      <c r="Q90" t="s">
        <v>65</v>
      </c>
      <c r="R90" t="s">
        <v>244</v>
      </c>
      <c r="S90" s="1">
        <v>2500</v>
      </c>
      <c r="T90" t="s">
        <v>407</v>
      </c>
      <c r="U90" t="s">
        <v>416</v>
      </c>
      <c r="V90">
        <v>383.64</v>
      </c>
      <c r="X90">
        <v>11711</v>
      </c>
      <c r="Y90">
        <v>18</v>
      </c>
      <c r="Z90" s="2">
        <v>1.5399999999999999E-3</v>
      </c>
      <c r="AA90">
        <v>32.76</v>
      </c>
      <c r="AB90">
        <v>21.31</v>
      </c>
      <c r="AC90">
        <v>8894</v>
      </c>
      <c r="AD90">
        <v>11</v>
      </c>
      <c r="AE90" s="2">
        <v>1.24E-3</v>
      </c>
      <c r="AF90">
        <v>2</v>
      </c>
      <c r="AG90">
        <v>0</v>
      </c>
      <c r="AH90">
        <v>1</v>
      </c>
      <c r="AI90">
        <v>0</v>
      </c>
      <c r="AJ90">
        <v>18</v>
      </c>
      <c r="AK90">
        <v>21</v>
      </c>
      <c r="AL90">
        <v>52</v>
      </c>
      <c r="AM90" s="2">
        <v>4.4400000000000004E-3</v>
      </c>
      <c r="AN90">
        <v>7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9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s="9">
        <v>0</v>
      </c>
      <c r="BH90">
        <v>0</v>
      </c>
      <c r="BI90">
        <v>10959</v>
      </c>
      <c r="BJ90">
        <v>1.069</v>
      </c>
      <c r="BK90">
        <v>35.01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383.64</v>
      </c>
      <c r="BS90">
        <v>18</v>
      </c>
      <c r="BT90">
        <v>13</v>
      </c>
    </row>
    <row r="91" spans="1:72" hidden="1">
      <c r="A91" s="51" t="s">
        <v>421</v>
      </c>
      <c r="B91" t="s">
        <v>376</v>
      </c>
      <c r="C91" t="s">
        <v>237</v>
      </c>
      <c r="D91" t="s">
        <v>377</v>
      </c>
      <c r="E91">
        <v>613929664</v>
      </c>
      <c r="F91" t="s">
        <v>378</v>
      </c>
      <c r="G91" t="s">
        <v>241</v>
      </c>
      <c r="H91" t="s">
        <v>375</v>
      </c>
      <c r="I91" t="s">
        <v>332</v>
      </c>
      <c r="J91" s="1">
        <v>119469.03</v>
      </c>
      <c r="K91" t="s">
        <v>379</v>
      </c>
      <c r="L91" t="s">
        <v>377</v>
      </c>
      <c r="M91">
        <v>174643224</v>
      </c>
      <c r="N91" t="s">
        <v>401</v>
      </c>
      <c r="O91" t="s">
        <v>243</v>
      </c>
      <c r="P91" t="s">
        <v>64</v>
      </c>
      <c r="Q91" t="s">
        <v>65</v>
      </c>
      <c r="R91" t="s">
        <v>244</v>
      </c>
      <c r="S91" s="1">
        <v>2500</v>
      </c>
      <c r="T91" t="s">
        <v>399</v>
      </c>
      <c r="U91" t="s">
        <v>400</v>
      </c>
      <c r="V91">
        <v>0</v>
      </c>
      <c r="X91">
        <v>0</v>
      </c>
      <c r="Y91">
        <v>0</v>
      </c>
      <c r="Z91" s="9">
        <v>0</v>
      </c>
      <c r="AA91">
        <v>0</v>
      </c>
      <c r="AB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 s="9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9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 s="9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hidden="1">
      <c r="A92" s="51" t="s">
        <v>421</v>
      </c>
      <c r="B92" t="s">
        <v>376</v>
      </c>
      <c r="C92" t="s">
        <v>237</v>
      </c>
      <c r="D92" t="s">
        <v>377</v>
      </c>
      <c r="E92">
        <v>613929664</v>
      </c>
      <c r="F92" t="s">
        <v>378</v>
      </c>
      <c r="G92" t="s">
        <v>241</v>
      </c>
      <c r="H92" t="s">
        <v>375</v>
      </c>
      <c r="I92" t="s">
        <v>332</v>
      </c>
      <c r="J92" s="1">
        <v>119469.03</v>
      </c>
      <c r="K92" t="s">
        <v>379</v>
      </c>
      <c r="L92" t="s">
        <v>377</v>
      </c>
      <c r="M92">
        <v>175261424</v>
      </c>
      <c r="N92" t="s">
        <v>406</v>
      </c>
      <c r="O92" t="s">
        <v>243</v>
      </c>
      <c r="P92" t="s">
        <v>64</v>
      </c>
      <c r="Q92" t="s">
        <v>65</v>
      </c>
      <c r="R92" t="s">
        <v>244</v>
      </c>
      <c r="S92" s="1">
        <v>2500</v>
      </c>
      <c r="T92" t="s">
        <v>405</v>
      </c>
      <c r="U92" t="s">
        <v>407</v>
      </c>
      <c r="V92">
        <v>0</v>
      </c>
      <c r="X92">
        <v>0</v>
      </c>
      <c r="Y92">
        <v>0</v>
      </c>
      <c r="Z92" s="9">
        <v>0</v>
      </c>
      <c r="AA92">
        <v>0</v>
      </c>
      <c r="AB92">
        <v>0</v>
      </c>
      <c r="AC92">
        <v>2</v>
      </c>
      <c r="AD92">
        <v>0</v>
      </c>
      <c r="AE92" s="9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 s="9">
        <v>0</v>
      </c>
      <c r="AN92">
        <v>8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9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 s="9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hidden="1">
      <c r="A93" s="51" t="s">
        <v>421</v>
      </c>
      <c r="B93" t="s">
        <v>376</v>
      </c>
      <c r="C93" t="s">
        <v>237</v>
      </c>
      <c r="D93" t="s">
        <v>377</v>
      </c>
      <c r="E93">
        <v>613929664</v>
      </c>
      <c r="F93" t="s">
        <v>378</v>
      </c>
      <c r="G93" t="s">
        <v>241</v>
      </c>
      <c r="H93" t="s">
        <v>375</v>
      </c>
      <c r="I93" t="s">
        <v>332</v>
      </c>
      <c r="J93" s="1">
        <v>119469.03</v>
      </c>
      <c r="K93" t="s">
        <v>379</v>
      </c>
      <c r="L93" t="s">
        <v>377</v>
      </c>
      <c r="M93">
        <v>175271134</v>
      </c>
      <c r="N93" t="s">
        <v>408</v>
      </c>
      <c r="O93" t="s">
        <v>243</v>
      </c>
      <c r="P93" t="s">
        <v>64</v>
      </c>
      <c r="Q93" t="s">
        <v>65</v>
      </c>
      <c r="R93" t="s">
        <v>244</v>
      </c>
      <c r="S93" s="1">
        <v>2500</v>
      </c>
      <c r="T93" t="s">
        <v>405</v>
      </c>
      <c r="U93" t="s">
        <v>407</v>
      </c>
      <c r="V93">
        <v>0</v>
      </c>
      <c r="X93">
        <v>0</v>
      </c>
      <c r="Y93">
        <v>0</v>
      </c>
      <c r="Z93" s="9">
        <v>0</v>
      </c>
      <c r="AA93">
        <v>0</v>
      </c>
      <c r="AB93">
        <v>0</v>
      </c>
      <c r="AC93">
        <v>4</v>
      </c>
      <c r="AD93">
        <v>0</v>
      </c>
      <c r="AE93" s="9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s="9">
        <v>0</v>
      </c>
      <c r="AN93">
        <v>3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9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 s="9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hidden="1">
      <c r="A94" s="51" t="s">
        <v>421</v>
      </c>
      <c r="B94" t="s">
        <v>376</v>
      </c>
      <c r="C94" t="s">
        <v>237</v>
      </c>
      <c r="D94" t="s">
        <v>377</v>
      </c>
      <c r="E94">
        <v>613929664</v>
      </c>
      <c r="F94" t="s">
        <v>378</v>
      </c>
      <c r="G94" t="s">
        <v>241</v>
      </c>
      <c r="H94" t="s">
        <v>375</v>
      </c>
      <c r="I94" t="s">
        <v>332</v>
      </c>
      <c r="J94" s="1">
        <v>119469.03</v>
      </c>
      <c r="K94" t="s">
        <v>379</v>
      </c>
      <c r="L94" t="s">
        <v>377</v>
      </c>
      <c r="M94">
        <v>175579924</v>
      </c>
      <c r="N94" t="s">
        <v>419</v>
      </c>
      <c r="O94" t="s">
        <v>243</v>
      </c>
      <c r="P94" t="s">
        <v>64</v>
      </c>
      <c r="Q94" t="s">
        <v>65</v>
      </c>
      <c r="R94" t="s">
        <v>244</v>
      </c>
      <c r="S94" s="1">
        <v>5000</v>
      </c>
      <c r="T94" t="s">
        <v>407</v>
      </c>
      <c r="U94" t="s">
        <v>416</v>
      </c>
      <c r="V94">
        <v>878.54</v>
      </c>
      <c r="X94">
        <v>17879</v>
      </c>
      <c r="Y94">
        <v>65</v>
      </c>
      <c r="Z94" s="2">
        <v>3.64E-3</v>
      </c>
      <c r="AA94">
        <v>49.14</v>
      </c>
      <c r="AB94">
        <v>13.52</v>
      </c>
      <c r="AC94">
        <v>11661</v>
      </c>
      <c r="AD94">
        <v>48</v>
      </c>
      <c r="AE94" s="2">
        <v>4.1200000000000004E-3</v>
      </c>
      <c r="AF94">
        <v>8</v>
      </c>
      <c r="AG94">
        <v>0</v>
      </c>
      <c r="AH94">
        <v>0</v>
      </c>
      <c r="AI94">
        <v>0</v>
      </c>
      <c r="AJ94">
        <v>28</v>
      </c>
      <c r="AK94">
        <v>36</v>
      </c>
      <c r="AL94">
        <v>132</v>
      </c>
      <c r="AM94" s="2">
        <v>7.3800000000000003E-3</v>
      </c>
      <c r="AN94">
        <v>7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 s="9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s="9">
        <v>0</v>
      </c>
      <c r="BH94">
        <v>0</v>
      </c>
      <c r="BI94">
        <v>15043</v>
      </c>
      <c r="BJ94">
        <v>1.1890000000000001</v>
      </c>
      <c r="BK94">
        <v>58.4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878.54</v>
      </c>
      <c r="BS94">
        <v>65</v>
      </c>
      <c r="BT94">
        <v>29</v>
      </c>
    </row>
    <row r="95" spans="1:72" hidden="1">
      <c r="A95" s="51" t="s">
        <v>421</v>
      </c>
      <c r="B95" t="s">
        <v>376</v>
      </c>
      <c r="C95" t="s">
        <v>237</v>
      </c>
      <c r="D95" t="s">
        <v>377</v>
      </c>
      <c r="E95">
        <v>613929664</v>
      </c>
      <c r="F95" t="s">
        <v>378</v>
      </c>
      <c r="G95" t="s">
        <v>241</v>
      </c>
      <c r="H95" t="s">
        <v>375</v>
      </c>
      <c r="I95" t="s">
        <v>332</v>
      </c>
      <c r="J95" s="1">
        <v>119469.03</v>
      </c>
      <c r="K95" t="s">
        <v>379</v>
      </c>
      <c r="L95" t="s">
        <v>377</v>
      </c>
      <c r="M95">
        <v>175582254</v>
      </c>
      <c r="N95" t="s">
        <v>415</v>
      </c>
      <c r="O95" t="s">
        <v>243</v>
      </c>
      <c r="P95" t="s">
        <v>64</v>
      </c>
      <c r="Q95" t="s">
        <v>65</v>
      </c>
      <c r="R95" t="s">
        <v>244</v>
      </c>
      <c r="S95" s="1">
        <v>2500</v>
      </c>
      <c r="T95" t="s">
        <v>407</v>
      </c>
      <c r="U95" t="s">
        <v>416</v>
      </c>
      <c r="V95">
        <v>366.59</v>
      </c>
      <c r="X95">
        <v>3016</v>
      </c>
      <c r="Y95">
        <v>9</v>
      </c>
      <c r="Z95" s="2">
        <v>2.98E-3</v>
      </c>
      <c r="AA95">
        <v>121.55</v>
      </c>
      <c r="AB95">
        <v>40.729999999999997</v>
      </c>
      <c r="AC95">
        <v>2020</v>
      </c>
      <c r="AD95">
        <v>5</v>
      </c>
      <c r="AE95" s="2">
        <v>2.48E-3</v>
      </c>
      <c r="AF95">
        <v>1</v>
      </c>
      <c r="AG95">
        <v>0</v>
      </c>
      <c r="AH95">
        <v>0</v>
      </c>
      <c r="AI95">
        <v>0</v>
      </c>
      <c r="AJ95">
        <v>6</v>
      </c>
      <c r="AK95">
        <v>7</v>
      </c>
      <c r="AL95">
        <v>24</v>
      </c>
      <c r="AM95" s="2">
        <v>7.9600000000000001E-3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9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s="9">
        <v>0</v>
      </c>
      <c r="BH95">
        <v>0</v>
      </c>
      <c r="BI95">
        <v>2607</v>
      </c>
      <c r="BJ95">
        <v>1.157</v>
      </c>
      <c r="BK95">
        <v>140.62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366.59</v>
      </c>
      <c r="BS95">
        <v>9</v>
      </c>
      <c r="BT95">
        <v>8</v>
      </c>
    </row>
    <row r="96" spans="1:72" hidden="1">
      <c r="A96" s="51" t="s">
        <v>421</v>
      </c>
      <c r="B96" t="s">
        <v>376</v>
      </c>
      <c r="C96" t="s">
        <v>237</v>
      </c>
      <c r="D96" t="s">
        <v>377</v>
      </c>
      <c r="E96">
        <v>613929664</v>
      </c>
      <c r="F96" t="s">
        <v>378</v>
      </c>
      <c r="G96" t="s">
        <v>241</v>
      </c>
      <c r="H96" t="s">
        <v>375</v>
      </c>
      <c r="I96" t="s">
        <v>332</v>
      </c>
      <c r="J96" s="1">
        <v>119469.03</v>
      </c>
      <c r="K96" t="s">
        <v>379</v>
      </c>
      <c r="L96" t="s">
        <v>377</v>
      </c>
      <c r="M96">
        <v>175583324</v>
      </c>
      <c r="N96" t="s">
        <v>417</v>
      </c>
      <c r="O96" t="s">
        <v>243</v>
      </c>
      <c r="P96" t="s">
        <v>64</v>
      </c>
      <c r="Q96" t="s">
        <v>65</v>
      </c>
      <c r="R96" t="s">
        <v>244</v>
      </c>
      <c r="S96" s="1">
        <v>2500</v>
      </c>
      <c r="T96" t="s">
        <v>407</v>
      </c>
      <c r="U96" t="s">
        <v>416</v>
      </c>
      <c r="V96">
        <v>369.96</v>
      </c>
      <c r="X96">
        <v>10492</v>
      </c>
      <c r="Y96">
        <v>23</v>
      </c>
      <c r="Z96" s="2">
        <v>2.1900000000000001E-3</v>
      </c>
      <c r="AA96">
        <v>35.26</v>
      </c>
      <c r="AB96">
        <v>16.09</v>
      </c>
      <c r="AC96">
        <v>6841</v>
      </c>
      <c r="AD96">
        <v>13</v>
      </c>
      <c r="AE96" s="2">
        <v>1.9E-3</v>
      </c>
      <c r="AF96">
        <v>3</v>
      </c>
      <c r="AG96">
        <v>0</v>
      </c>
      <c r="AH96">
        <v>0</v>
      </c>
      <c r="AI96">
        <v>0</v>
      </c>
      <c r="AJ96">
        <v>13</v>
      </c>
      <c r="AK96">
        <v>16</v>
      </c>
      <c r="AL96">
        <v>47</v>
      </c>
      <c r="AM96" s="2">
        <v>4.4799999999999996E-3</v>
      </c>
      <c r="AN96">
        <v>2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9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s="9">
        <v>0</v>
      </c>
      <c r="BH96">
        <v>0</v>
      </c>
      <c r="BI96">
        <v>10492</v>
      </c>
      <c r="BJ96">
        <v>1</v>
      </c>
      <c r="BK96">
        <v>35.26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369.96</v>
      </c>
      <c r="BS96">
        <v>23</v>
      </c>
      <c r="BT96">
        <v>8</v>
      </c>
    </row>
    <row r="97" spans="1:72" hidden="1">
      <c r="A97" s="51" t="s">
        <v>422</v>
      </c>
      <c r="B97" t="s">
        <v>376</v>
      </c>
      <c r="C97" t="s">
        <v>237</v>
      </c>
      <c r="D97" t="s">
        <v>377</v>
      </c>
      <c r="E97">
        <v>613929664</v>
      </c>
      <c r="F97" t="s">
        <v>378</v>
      </c>
      <c r="G97" t="s">
        <v>241</v>
      </c>
      <c r="H97" t="s">
        <v>375</v>
      </c>
      <c r="I97" t="s">
        <v>332</v>
      </c>
      <c r="J97" s="1">
        <v>119469.03</v>
      </c>
      <c r="K97" t="s">
        <v>379</v>
      </c>
      <c r="L97" t="s">
        <v>377</v>
      </c>
      <c r="M97">
        <v>174363604</v>
      </c>
      <c r="N97" t="s">
        <v>390</v>
      </c>
      <c r="O97" t="s">
        <v>243</v>
      </c>
      <c r="P97" t="s">
        <v>64</v>
      </c>
      <c r="Q97" t="s">
        <v>65</v>
      </c>
      <c r="R97" t="s">
        <v>244</v>
      </c>
      <c r="S97" s="1">
        <v>5000</v>
      </c>
      <c r="T97" t="s">
        <v>389</v>
      </c>
      <c r="U97" t="s">
        <v>391</v>
      </c>
      <c r="V97">
        <v>0</v>
      </c>
      <c r="X97">
        <v>0</v>
      </c>
      <c r="Y97">
        <v>0</v>
      </c>
      <c r="Z97" s="9">
        <v>0</v>
      </c>
      <c r="AA97">
        <v>0</v>
      </c>
      <c r="AB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 s="9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9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s="9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hidden="1">
      <c r="A98" s="51" t="s">
        <v>422</v>
      </c>
      <c r="B98" t="s">
        <v>376</v>
      </c>
      <c r="C98" t="s">
        <v>237</v>
      </c>
      <c r="D98" t="s">
        <v>377</v>
      </c>
      <c r="E98">
        <v>613929664</v>
      </c>
      <c r="F98" t="s">
        <v>378</v>
      </c>
      <c r="G98" t="s">
        <v>241</v>
      </c>
      <c r="H98" t="s">
        <v>375</v>
      </c>
      <c r="I98" t="s">
        <v>332</v>
      </c>
      <c r="J98" s="1">
        <v>119469.03</v>
      </c>
      <c r="K98" t="s">
        <v>379</v>
      </c>
      <c r="L98" t="s">
        <v>377</v>
      </c>
      <c r="M98">
        <v>175261424</v>
      </c>
      <c r="N98" t="s">
        <v>406</v>
      </c>
      <c r="O98" t="s">
        <v>243</v>
      </c>
      <c r="P98" t="s">
        <v>64</v>
      </c>
      <c r="Q98" t="s">
        <v>65</v>
      </c>
      <c r="R98" t="s">
        <v>244</v>
      </c>
      <c r="S98" s="1">
        <v>2500</v>
      </c>
      <c r="T98" t="s">
        <v>405</v>
      </c>
      <c r="U98" t="s">
        <v>407</v>
      </c>
      <c r="V98">
        <v>0</v>
      </c>
      <c r="X98">
        <v>0</v>
      </c>
      <c r="Y98">
        <v>0</v>
      </c>
      <c r="Z98" s="9">
        <v>0</v>
      </c>
      <c r="AA98">
        <v>0</v>
      </c>
      <c r="AB98">
        <v>0</v>
      </c>
      <c r="AC98">
        <v>1</v>
      </c>
      <c r="AD98">
        <v>0</v>
      </c>
      <c r="AE98" s="9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 s="9">
        <v>0</v>
      </c>
      <c r="AN98">
        <v>2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9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s="9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hidden="1">
      <c r="A99" s="51" t="s">
        <v>422</v>
      </c>
      <c r="B99" t="s">
        <v>376</v>
      </c>
      <c r="C99" t="s">
        <v>237</v>
      </c>
      <c r="D99" t="s">
        <v>377</v>
      </c>
      <c r="E99">
        <v>613929664</v>
      </c>
      <c r="F99" t="s">
        <v>378</v>
      </c>
      <c r="G99" t="s">
        <v>241</v>
      </c>
      <c r="H99" t="s">
        <v>375</v>
      </c>
      <c r="I99" t="s">
        <v>332</v>
      </c>
      <c r="J99" s="1">
        <v>119469.03</v>
      </c>
      <c r="K99" t="s">
        <v>379</v>
      </c>
      <c r="L99" t="s">
        <v>377</v>
      </c>
      <c r="M99">
        <v>175271134</v>
      </c>
      <c r="N99" t="s">
        <v>408</v>
      </c>
      <c r="O99" t="s">
        <v>243</v>
      </c>
      <c r="P99" t="s">
        <v>64</v>
      </c>
      <c r="Q99" t="s">
        <v>65</v>
      </c>
      <c r="R99" t="s">
        <v>244</v>
      </c>
      <c r="S99" s="1">
        <v>2500</v>
      </c>
      <c r="T99" t="s">
        <v>405</v>
      </c>
      <c r="U99" t="s">
        <v>407</v>
      </c>
      <c r="V99">
        <v>0</v>
      </c>
      <c r="X99">
        <v>0</v>
      </c>
      <c r="Y99">
        <v>0</v>
      </c>
      <c r="Z99" s="9">
        <v>0</v>
      </c>
      <c r="AA99">
        <v>0</v>
      </c>
      <c r="AB99">
        <v>0</v>
      </c>
      <c r="AC99">
        <v>2</v>
      </c>
      <c r="AD99">
        <v>0</v>
      </c>
      <c r="AE99" s="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 s="9">
        <v>0</v>
      </c>
      <c r="AN99">
        <v>5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s="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hidden="1">
      <c r="A100" s="51" t="s">
        <v>422</v>
      </c>
      <c r="B100" t="s">
        <v>376</v>
      </c>
      <c r="C100" t="s">
        <v>237</v>
      </c>
      <c r="D100" t="s">
        <v>377</v>
      </c>
      <c r="E100">
        <v>613929664</v>
      </c>
      <c r="F100" t="s">
        <v>378</v>
      </c>
      <c r="G100" t="s">
        <v>241</v>
      </c>
      <c r="H100" t="s">
        <v>375</v>
      </c>
      <c r="I100" t="s">
        <v>332</v>
      </c>
      <c r="J100" s="1">
        <v>119469.03</v>
      </c>
      <c r="K100" t="s">
        <v>379</v>
      </c>
      <c r="L100" t="s">
        <v>377</v>
      </c>
      <c r="M100">
        <v>175579924</v>
      </c>
      <c r="N100" t="s">
        <v>419</v>
      </c>
      <c r="O100" t="s">
        <v>243</v>
      </c>
      <c r="P100" t="s">
        <v>64</v>
      </c>
      <c r="Q100" t="s">
        <v>65</v>
      </c>
      <c r="R100" t="s">
        <v>244</v>
      </c>
      <c r="S100" s="1">
        <v>5000</v>
      </c>
      <c r="T100" t="s">
        <v>407</v>
      </c>
      <c r="U100" t="s">
        <v>416</v>
      </c>
      <c r="V100">
        <v>695.79</v>
      </c>
      <c r="X100">
        <v>15899</v>
      </c>
      <c r="Y100">
        <v>43</v>
      </c>
      <c r="Z100" s="2">
        <v>2.7000000000000001E-3</v>
      </c>
      <c r="AA100">
        <v>43.76</v>
      </c>
      <c r="AB100">
        <v>16.18</v>
      </c>
      <c r="AC100">
        <v>9277</v>
      </c>
      <c r="AD100">
        <v>28</v>
      </c>
      <c r="AE100" s="2">
        <v>3.0200000000000001E-3</v>
      </c>
      <c r="AF100">
        <v>7</v>
      </c>
      <c r="AG100">
        <v>0</v>
      </c>
      <c r="AH100">
        <v>0</v>
      </c>
      <c r="AI100">
        <v>0</v>
      </c>
      <c r="AJ100">
        <v>28</v>
      </c>
      <c r="AK100">
        <v>35</v>
      </c>
      <c r="AL100">
        <v>99</v>
      </c>
      <c r="AM100" s="2">
        <v>6.2300000000000003E-3</v>
      </c>
      <c r="AN100">
        <v>7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 s="9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 s="9">
        <v>0</v>
      </c>
      <c r="BH100">
        <v>0</v>
      </c>
      <c r="BI100">
        <v>13555</v>
      </c>
      <c r="BJ100">
        <v>1.173</v>
      </c>
      <c r="BK100">
        <v>51.33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695.79</v>
      </c>
      <c r="BS100">
        <v>43</v>
      </c>
      <c r="BT100">
        <v>21</v>
      </c>
    </row>
    <row r="101" spans="1:72" hidden="1">
      <c r="A101" s="51" t="s">
        <v>422</v>
      </c>
      <c r="B101" t="s">
        <v>376</v>
      </c>
      <c r="C101" t="s">
        <v>237</v>
      </c>
      <c r="D101" t="s">
        <v>377</v>
      </c>
      <c r="E101">
        <v>613929664</v>
      </c>
      <c r="F101" t="s">
        <v>378</v>
      </c>
      <c r="G101" t="s">
        <v>241</v>
      </c>
      <c r="H101" t="s">
        <v>375</v>
      </c>
      <c r="I101" t="s">
        <v>332</v>
      </c>
      <c r="J101" s="1">
        <v>119469.03</v>
      </c>
      <c r="K101" t="s">
        <v>379</v>
      </c>
      <c r="L101" t="s">
        <v>377</v>
      </c>
      <c r="M101">
        <v>175582254</v>
      </c>
      <c r="N101" t="s">
        <v>415</v>
      </c>
      <c r="O101" t="s">
        <v>243</v>
      </c>
      <c r="P101" t="s">
        <v>64</v>
      </c>
      <c r="Q101" t="s">
        <v>65</v>
      </c>
      <c r="R101" t="s">
        <v>244</v>
      </c>
      <c r="S101" s="1">
        <v>2500</v>
      </c>
      <c r="T101" t="s">
        <v>407</v>
      </c>
      <c r="U101" t="s">
        <v>416</v>
      </c>
      <c r="V101">
        <v>301.5</v>
      </c>
      <c r="X101">
        <v>6701</v>
      </c>
      <c r="Y101">
        <v>8</v>
      </c>
      <c r="Z101" s="2">
        <v>1.1900000000000001E-3</v>
      </c>
      <c r="AA101">
        <v>44.99</v>
      </c>
      <c r="AB101">
        <v>37.69</v>
      </c>
      <c r="AC101">
        <v>4411</v>
      </c>
      <c r="AD101">
        <v>8</v>
      </c>
      <c r="AE101" s="2">
        <v>1.81E-3</v>
      </c>
      <c r="AF101">
        <v>1</v>
      </c>
      <c r="AG101">
        <v>0</v>
      </c>
      <c r="AH101">
        <v>0</v>
      </c>
      <c r="AI101">
        <v>0</v>
      </c>
      <c r="AJ101">
        <v>7</v>
      </c>
      <c r="AK101">
        <v>8</v>
      </c>
      <c r="AL101">
        <v>20</v>
      </c>
      <c r="AM101" s="2">
        <v>2.98E-3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s="9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 s="9">
        <v>0</v>
      </c>
      <c r="BH101">
        <v>0</v>
      </c>
      <c r="BI101">
        <v>6701</v>
      </c>
      <c r="BJ101">
        <v>1</v>
      </c>
      <c r="BK101">
        <v>44.99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301.5</v>
      </c>
      <c r="BS101">
        <v>8</v>
      </c>
      <c r="BT101">
        <v>4</v>
      </c>
    </row>
    <row r="102" spans="1:72" hidden="1">
      <c r="A102" s="51" t="s">
        <v>422</v>
      </c>
      <c r="B102" t="s">
        <v>376</v>
      </c>
      <c r="C102" t="s">
        <v>237</v>
      </c>
      <c r="D102" t="s">
        <v>377</v>
      </c>
      <c r="E102">
        <v>613929664</v>
      </c>
      <c r="F102" t="s">
        <v>378</v>
      </c>
      <c r="G102" t="s">
        <v>241</v>
      </c>
      <c r="H102" t="s">
        <v>375</v>
      </c>
      <c r="I102" t="s">
        <v>332</v>
      </c>
      <c r="J102" s="1">
        <v>119469.03</v>
      </c>
      <c r="K102" t="s">
        <v>379</v>
      </c>
      <c r="L102" t="s">
        <v>377</v>
      </c>
      <c r="M102">
        <v>175583324</v>
      </c>
      <c r="N102" t="s">
        <v>417</v>
      </c>
      <c r="O102" t="s">
        <v>243</v>
      </c>
      <c r="P102" t="s">
        <v>64</v>
      </c>
      <c r="Q102" t="s">
        <v>65</v>
      </c>
      <c r="R102" t="s">
        <v>244</v>
      </c>
      <c r="S102" s="1">
        <v>2500</v>
      </c>
      <c r="T102" t="s">
        <v>407</v>
      </c>
      <c r="U102" t="s">
        <v>416</v>
      </c>
      <c r="V102">
        <v>287.27</v>
      </c>
      <c r="X102">
        <v>9318</v>
      </c>
      <c r="Y102">
        <v>5</v>
      </c>
      <c r="Z102" s="2">
        <v>5.4000000000000001E-4</v>
      </c>
      <c r="AA102">
        <v>30.83</v>
      </c>
      <c r="AB102">
        <v>57.45</v>
      </c>
      <c r="AC102">
        <v>5991</v>
      </c>
      <c r="AD102">
        <v>2</v>
      </c>
      <c r="AE102" s="2">
        <v>3.3E-4</v>
      </c>
      <c r="AF102">
        <v>1</v>
      </c>
      <c r="AG102">
        <v>0</v>
      </c>
      <c r="AH102">
        <v>0</v>
      </c>
      <c r="AI102">
        <v>0</v>
      </c>
      <c r="AJ102">
        <v>4</v>
      </c>
      <c r="AK102">
        <v>5</v>
      </c>
      <c r="AL102">
        <v>20</v>
      </c>
      <c r="AM102" s="2">
        <v>2.15E-3</v>
      </c>
      <c r="AN102">
        <v>5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9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 s="9">
        <v>0</v>
      </c>
      <c r="BH102">
        <v>0</v>
      </c>
      <c r="BI102">
        <v>9318</v>
      </c>
      <c r="BJ102">
        <v>1</v>
      </c>
      <c r="BK102">
        <v>30.83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287.27</v>
      </c>
      <c r="BS102">
        <v>5</v>
      </c>
      <c r="BT102">
        <v>10</v>
      </c>
    </row>
    <row r="103" spans="1:72" hidden="1">
      <c r="A103" s="51" t="s">
        <v>423</v>
      </c>
      <c r="B103" t="s">
        <v>376</v>
      </c>
      <c r="C103" t="s">
        <v>237</v>
      </c>
      <c r="D103" t="s">
        <v>377</v>
      </c>
      <c r="E103">
        <v>613929664</v>
      </c>
      <c r="F103" t="s">
        <v>378</v>
      </c>
      <c r="G103" t="s">
        <v>241</v>
      </c>
      <c r="H103" t="s">
        <v>375</v>
      </c>
      <c r="I103" t="s">
        <v>332</v>
      </c>
      <c r="J103" s="1">
        <v>119469.03</v>
      </c>
      <c r="K103" t="s">
        <v>379</v>
      </c>
      <c r="L103" t="s">
        <v>377</v>
      </c>
      <c r="M103">
        <v>175261424</v>
      </c>
      <c r="N103" t="s">
        <v>406</v>
      </c>
      <c r="O103" t="s">
        <v>243</v>
      </c>
      <c r="P103" t="s">
        <v>64</v>
      </c>
      <c r="Q103" t="s">
        <v>65</v>
      </c>
      <c r="R103" t="s">
        <v>244</v>
      </c>
      <c r="S103" s="1">
        <v>2500</v>
      </c>
      <c r="T103" t="s">
        <v>405</v>
      </c>
      <c r="U103" t="s">
        <v>407</v>
      </c>
      <c r="V103">
        <v>0</v>
      </c>
      <c r="X103">
        <v>0</v>
      </c>
      <c r="Y103">
        <v>0</v>
      </c>
      <c r="Z103" s="9">
        <v>0</v>
      </c>
      <c r="AA103">
        <v>0</v>
      </c>
      <c r="AB103">
        <v>0</v>
      </c>
      <c r="AC103">
        <v>1</v>
      </c>
      <c r="AD103">
        <v>0</v>
      </c>
      <c r="AE103" s="9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 s="9">
        <v>0</v>
      </c>
      <c r="AN103">
        <v>2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9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 s="9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hidden="1">
      <c r="A104" s="51" t="s">
        <v>423</v>
      </c>
      <c r="B104" t="s">
        <v>376</v>
      </c>
      <c r="C104" t="s">
        <v>237</v>
      </c>
      <c r="D104" t="s">
        <v>377</v>
      </c>
      <c r="E104">
        <v>613929664</v>
      </c>
      <c r="F104" t="s">
        <v>378</v>
      </c>
      <c r="G104" t="s">
        <v>241</v>
      </c>
      <c r="H104" t="s">
        <v>375</v>
      </c>
      <c r="I104" t="s">
        <v>332</v>
      </c>
      <c r="J104" s="1">
        <v>119469.03</v>
      </c>
      <c r="K104" t="s">
        <v>379</v>
      </c>
      <c r="L104" t="s">
        <v>377</v>
      </c>
      <c r="M104">
        <v>175271134</v>
      </c>
      <c r="N104" t="s">
        <v>408</v>
      </c>
      <c r="O104" t="s">
        <v>243</v>
      </c>
      <c r="P104" t="s">
        <v>64</v>
      </c>
      <c r="Q104" t="s">
        <v>65</v>
      </c>
      <c r="R104" t="s">
        <v>244</v>
      </c>
      <c r="S104" s="1">
        <v>2500</v>
      </c>
      <c r="T104" t="s">
        <v>405</v>
      </c>
      <c r="U104" t="s">
        <v>407</v>
      </c>
      <c r="V104">
        <v>0</v>
      </c>
      <c r="X104">
        <v>0</v>
      </c>
      <c r="Y104">
        <v>0</v>
      </c>
      <c r="Z104" s="9">
        <v>0</v>
      </c>
      <c r="AA104">
        <v>0</v>
      </c>
      <c r="AB104">
        <v>0</v>
      </c>
      <c r="AC104">
        <v>2</v>
      </c>
      <c r="AD104">
        <v>0</v>
      </c>
      <c r="AE104" s="9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 s="9">
        <v>0</v>
      </c>
      <c r="AN104">
        <v>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 s="9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 s="9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hidden="1">
      <c r="A105" s="51" t="s">
        <v>423</v>
      </c>
      <c r="B105" t="s">
        <v>376</v>
      </c>
      <c r="C105" t="s">
        <v>237</v>
      </c>
      <c r="D105" t="s">
        <v>377</v>
      </c>
      <c r="E105">
        <v>613929664</v>
      </c>
      <c r="F105" t="s">
        <v>378</v>
      </c>
      <c r="G105" t="s">
        <v>241</v>
      </c>
      <c r="H105" t="s">
        <v>375</v>
      </c>
      <c r="I105" t="s">
        <v>332</v>
      </c>
      <c r="J105" s="1">
        <v>119469.03</v>
      </c>
      <c r="K105" t="s">
        <v>379</v>
      </c>
      <c r="L105" t="s">
        <v>377</v>
      </c>
      <c r="M105">
        <v>175579924</v>
      </c>
      <c r="N105" t="s">
        <v>419</v>
      </c>
      <c r="O105" t="s">
        <v>243</v>
      </c>
      <c r="P105" t="s">
        <v>64</v>
      </c>
      <c r="Q105" t="s">
        <v>65</v>
      </c>
      <c r="R105" t="s">
        <v>244</v>
      </c>
      <c r="S105" s="1">
        <v>5000</v>
      </c>
      <c r="T105" t="s">
        <v>407</v>
      </c>
      <c r="U105" t="s">
        <v>416</v>
      </c>
      <c r="V105">
        <v>710.98</v>
      </c>
      <c r="X105">
        <v>15697</v>
      </c>
      <c r="Y105">
        <v>37</v>
      </c>
      <c r="Z105" s="2">
        <v>2.3600000000000001E-3</v>
      </c>
      <c r="AA105">
        <v>45.29</v>
      </c>
      <c r="AB105">
        <v>19.22</v>
      </c>
      <c r="AC105">
        <v>8862</v>
      </c>
      <c r="AD105">
        <v>25</v>
      </c>
      <c r="AE105" s="2">
        <v>2.82E-3</v>
      </c>
      <c r="AF105">
        <v>6</v>
      </c>
      <c r="AG105">
        <v>0</v>
      </c>
      <c r="AH105">
        <v>0</v>
      </c>
      <c r="AI105">
        <v>0</v>
      </c>
      <c r="AJ105">
        <v>28</v>
      </c>
      <c r="AK105">
        <v>34</v>
      </c>
      <c r="AL105">
        <v>92</v>
      </c>
      <c r="AM105" s="2">
        <v>5.8599999999999998E-3</v>
      </c>
      <c r="AN105">
        <v>29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 s="9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 s="9">
        <v>0</v>
      </c>
      <c r="BH105">
        <v>0</v>
      </c>
      <c r="BI105">
        <v>15697</v>
      </c>
      <c r="BJ105">
        <v>1</v>
      </c>
      <c r="BK105">
        <v>45.29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710.98</v>
      </c>
      <c r="BS105">
        <v>37</v>
      </c>
      <c r="BT105">
        <v>21</v>
      </c>
    </row>
    <row r="106" spans="1:72" hidden="1">
      <c r="A106" s="51" t="s">
        <v>423</v>
      </c>
      <c r="B106" t="s">
        <v>376</v>
      </c>
      <c r="C106" t="s">
        <v>237</v>
      </c>
      <c r="D106" t="s">
        <v>377</v>
      </c>
      <c r="E106">
        <v>613929664</v>
      </c>
      <c r="F106" t="s">
        <v>378</v>
      </c>
      <c r="G106" t="s">
        <v>241</v>
      </c>
      <c r="H106" t="s">
        <v>375</v>
      </c>
      <c r="I106" t="s">
        <v>332</v>
      </c>
      <c r="J106" s="1">
        <v>119469.03</v>
      </c>
      <c r="K106" t="s">
        <v>379</v>
      </c>
      <c r="L106" t="s">
        <v>377</v>
      </c>
      <c r="M106">
        <v>175582254</v>
      </c>
      <c r="N106" t="s">
        <v>415</v>
      </c>
      <c r="O106" t="s">
        <v>243</v>
      </c>
      <c r="P106" t="s">
        <v>64</v>
      </c>
      <c r="Q106" t="s">
        <v>65</v>
      </c>
      <c r="R106" t="s">
        <v>244</v>
      </c>
      <c r="S106" s="1">
        <v>2500</v>
      </c>
      <c r="T106" t="s">
        <v>407</v>
      </c>
      <c r="U106" t="s">
        <v>416</v>
      </c>
      <c r="V106">
        <v>305.43</v>
      </c>
      <c r="X106">
        <v>6889</v>
      </c>
      <c r="Y106">
        <v>12</v>
      </c>
      <c r="Z106" s="2">
        <v>1.74E-3</v>
      </c>
      <c r="AA106">
        <v>44.34</v>
      </c>
      <c r="AB106">
        <v>25.45</v>
      </c>
      <c r="AC106">
        <v>4343</v>
      </c>
      <c r="AD106">
        <v>7</v>
      </c>
      <c r="AE106" s="2">
        <v>1.6100000000000001E-3</v>
      </c>
      <c r="AF106">
        <v>2</v>
      </c>
      <c r="AG106">
        <v>0</v>
      </c>
      <c r="AH106">
        <v>0</v>
      </c>
      <c r="AI106">
        <v>0</v>
      </c>
      <c r="AJ106">
        <v>10</v>
      </c>
      <c r="AK106">
        <v>12</v>
      </c>
      <c r="AL106">
        <v>33</v>
      </c>
      <c r="AM106" s="2">
        <v>4.79E-3</v>
      </c>
      <c r="AN106">
        <v>2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 s="9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 s="9">
        <v>0</v>
      </c>
      <c r="BH106">
        <v>0</v>
      </c>
      <c r="BI106">
        <v>6377</v>
      </c>
      <c r="BJ106">
        <v>1.08</v>
      </c>
      <c r="BK106">
        <v>47.9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305.43</v>
      </c>
      <c r="BS106">
        <v>12</v>
      </c>
      <c r="BT106">
        <v>9</v>
      </c>
    </row>
    <row r="107" spans="1:72" hidden="1">
      <c r="A107" s="51" t="s">
        <v>423</v>
      </c>
      <c r="B107" t="s">
        <v>376</v>
      </c>
      <c r="C107" t="s">
        <v>237</v>
      </c>
      <c r="D107" t="s">
        <v>377</v>
      </c>
      <c r="E107">
        <v>613929664</v>
      </c>
      <c r="F107" t="s">
        <v>378</v>
      </c>
      <c r="G107" t="s">
        <v>241</v>
      </c>
      <c r="H107" t="s">
        <v>375</v>
      </c>
      <c r="I107" t="s">
        <v>332</v>
      </c>
      <c r="J107" s="1">
        <v>119469.03</v>
      </c>
      <c r="K107" t="s">
        <v>379</v>
      </c>
      <c r="L107" t="s">
        <v>377</v>
      </c>
      <c r="M107">
        <v>175583324</v>
      </c>
      <c r="N107" t="s">
        <v>417</v>
      </c>
      <c r="O107" t="s">
        <v>243</v>
      </c>
      <c r="P107" t="s">
        <v>64</v>
      </c>
      <c r="Q107" t="s">
        <v>65</v>
      </c>
      <c r="R107" t="s">
        <v>244</v>
      </c>
      <c r="S107" s="1">
        <v>2500</v>
      </c>
      <c r="T107" t="s">
        <v>407</v>
      </c>
      <c r="U107" t="s">
        <v>416</v>
      </c>
      <c r="V107">
        <v>302.01</v>
      </c>
      <c r="X107">
        <v>9951</v>
      </c>
      <c r="Y107">
        <v>9</v>
      </c>
      <c r="Z107" s="2">
        <v>8.9999999999999998E-4</v>
      </c>
      <c r="AA107">
        <v>30.35</v>
      </c>
      <c r="AB107">
        <v>33.56</v>
      </c>
      <c r="AC107">
        <v>7469</v>
      </c>
      <c r="AD107">
        <v>4</v>
      </c>
      <c r="AE107" s="2">
        <v>5.4000000000000001E-4</v>
      </c>
      <c r="AF107">
        <v>1</v>
      </c>
      <c r="AG107">
        <v>0</v>
      </c>
      <c r="AH107">
        <v>0</v>
      </c>
      <c r="AI107">
        <v>0</v>
      </c>
      <c r="AJ107">
        <v>8</v>
      </c>
      <c r="AK107">
        <v>9</v>
      </c>
      <c r="AL107">
        <v>32</v>
      </c>
      <c r="AM107" s="2">
        <v>3.2200000000000002E-3</v>
      </c>
      <c r="AN107">
        <v>3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 s="9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 s="9">
        <v>0</v>
      </c>
      <c r="BH107">
        <v>0</v>
      </c>
      <c r="BI107">
        <v>9951</v>
      </c>
      <c r="BJ107">
        <v>1</v>
      </c>
      <c r="BK107">
        <v>30.35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302.01</v>
      </c>
      <c r="BS107">
        <v>9</v>
      </c>
      <c r="BT107">
        <v>14</v>
      </c>
    </row>
    <row r="108" spans="1:72" hidden="1">
      <c r="A108" s="51" t="s">
        <v>416</v>
      </c>
      <c r="B108" t="s">
        <v>376</v>
      </c>
      <c r="C108" t="s">
        <v>237</v>
      </c>
      <c r="D108" t="s">
        <v>377</v>
      </c>
      <c r="E108">
        <v>613929664</v>
      </c>
      <c r="F108" t="s">
        <v>378</v>
      </c>
      <c r="G108" t="s">
        <v>241</v>
      </c>
      <c r="H108" t="s">
        <v>375</v>
      </c>
      <c r="I108" t="s">
        <v>332</v>
      </c>
      <c r="J108" s="1">
        <v>119469.03</v>
      </c>
      <c r="K108" t="s">
        <v>379</v>
      </c>
      <c r="L108" t="s">
        <v>377</v>
      </c>
      <c r="M108">
        <v>174643224</v>
      </c>
      <c r="N108" t="s">
        <v>401</v>
      </c>
      <c r="O108" t="s">
        <v>243</v>
      </c>
      <c r="P108" t="s">
        <v>64</v>
      </c>
      <c r="Q108" t="s">
        <v>65</v>
      </c>
      <c r="R108" t="s">
        <v>244</v>
      </c>
      <c r="S108" s="1">
        <v>2500</v>
      </c>
      <c r="T108" t="s">
        <v>399</v>
      </c>
      <c r="U108" t="s">
        <v>400</v>
      </c>
      <c r="V108">
        <v>0</v>
      </c>
      <c r="X108">
        <v>0</v>
      </c>
      <c r="Y108">
        <v>0</v>
      </c>
      <c r="Z108" s="9">
        <v>0</v>
      </c>
      <c r="AA108">
        <v>0</v>
      </c>
      <c r="AB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 s="9">
        <v>0</v>
      </c>
      <c r="AN108">
        <v>2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9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 s="9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hidden="1">
      <c r="A109" s="51" t="s">
        <v>416</v>
      </c>
      <c r="B109" t="s">
        <v>376</v>
      </c>
      <c r="C109" t="s">
        <v>237</v>
      </c>
      <c r="D109" t="s">
        <v>377</v>
      </c>
      <c r="E109">
        <v>613929664</v>
      </c>
      <c r="F109" t="s">
        <v>378</v>
      </c>
      <c r="G109" t="s">
        <v>241</v>
      </c>
      <c r="H109" t="s">
        <v>375</v>
      </c>
      <c r="I109" t="s">
        <v>332</v>
      </c>
      <c r="J109" s="1">
        <v>119469.03</v>
      </c>
      <c r="K109" t="s">
        <v>379</v>
      </c>
      <c r="L109" t="s">
        <v>377</v>
      </c>
      <c r="M109">
        <v>175261424</v>
      </c>
      <c r="N109" t="s">
        <v>406</v>
      </c>
      <c r="O109" t="s">
        <v>243</v>
      </c>
      <c r="P109" t="s">
        <v>64</v>
      </c>
      <c r="Q109" t="s">
        <v>65</v>
      </c>
      <c r="R109" t="s">
        <v>244</v>
      </c>
      <c r="S109" s="1">
        <v>2500</v>
      </c>
      <c r="T109" t="s">
        <v>405</v>
      </c>
      <c r="U109" t="s">
        <v>407</v>
      </c>
      <c r="V109">
        <v>0</v>
      </c>
      <c r="X109">
        <v>0</v>
      </c>
      <c r="Y109">
        <v>0</v>
      </c>
      <c r="Z109" s="9">
        <v>0</v>
      </c>
      <c r="AA109">
        <v>0</v>
      </c>
      <c r="AB109">
        <v>0</v>
      </c>
      <c r="AC109">
        <v>0</v>
      </c>
      <c r="AD109">
        <v>0</v>
      </c>
      <c r="AE109" s="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 s="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 s="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 s="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hidden="1">
      <c r="A110" s="51" t="s">
        <v>416</v>
      </c>
      <c r="B110" t="s">
        <v>376</v>
      </c>
      <c r="C110" t="s">
        <v>237</v>
      </c>
      <c r="D110" t="s">
        <v>377</v>
      </c>
      <c r="E110">
        <v>613929664</v>
      </c>
      <c r="F110" t="s">
        <v>378</v>
      </c>
      <c r="G110" t="s">
        <v>241</v>
      </c>
      <c r="H110" t="s">
        <v>375</v>
      </c>
      <c r="I110" t="s">
        <v>332</v>
      </c>
      <c r="J110" s="1">
        <v>119469.03</v>
      </c>
      <c r="K110" t="s">
        <v>379</v>
      </c>
      <c r="L110" t="s">
        <v>377</v>
      </c>
      <c r="M110">
        <v>175271134</v>
      </c>
      <c r="N110" t="s">
        <v>408</v>
      </c>
      <c r="O110" t="s">
        <v>243</v>
      </c>
      <c r="P110" t="s">
        <v>64</v>
      </c>
      <c r="Q110" t="s">
        <v>65</v>
      </c>
      <c r="R110" t="s">
        <v>244</v>
      </c>
      <c r="S110" s="1">
        <v>2500</v>
      </c>
      <c r="T110" t="s">
        <v>405</v>
      </c>
      <c r="U110" t="s">
        <v>407</v>
      </c>
      <c r="V110">
        <v>0</v>
      </c>
      <c r="X110">
        <v>0</v>
      </c>
      <c r="Y110">
        <v>0</v>
      </c>
      <c r="Z110" s="9">
        <v>0</v>
      </c>
      <c r="AA110">
        <v>0</v>
      </c>
      <c r="AB110">
        <v>0</v>
      </c>
      <c r="AC110">
        <v>4</v>
      </c>
      <c r="AD110">
        <v>0</v>
      </c>
      <c r="AE110" s="9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 s="9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 s="9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 s="9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hidden="1">
      <c r="A111" s="51" t="s">
        <v>416</v>
      </c>
      <c r="B111" t="s">
        <v>376</v>
      </c>
      <c r="C111" t="s">
        <v>237</v>
      </c>
      <c r="D111" t="s">
        <v>377</v>
      </c>
      <c r="E111">
        <v>613929664</v>
      </c>
      <c r="F111" t="s">
        <v>378</v>
      </c>
      <c r="G111" t="s">
        <v>241</v>
      </c>
      <c r="H111" t="s">
        <v>375</v>
      </c>
      <c r="I111" t="s">
        <v>332</v>
      </c>
      <c r="J111" s="1">
        <v>119469.03</v>
      </c>
      <c r="K111" t="s">
        <v>379</v>
      </c>
      <c r="L111" t="s">
        <v>377</v>
      </c>
      <c r="M111">
        <v>175579924</v>
      </c>
      <c r="N111" t="s">
        <v>419</v>
      </c>
      <c r="O111" t="s">
        <v>243</v>
      </c>
      <c r="P111" t="s">
        <v>64</v>
      </c>
      <c r="Q111" t="s">
        <v>65</v>
      </c>
      <c r="R111" t="s">
        <v>244</v>
      </c>
      <c r="S111" s="1">
        <v>5000</v>
      </c>
      <c r="T111" t="s">
        <v>407</v>
      </c>
      <c r="U111" t="s">
        <v>416</v>
      </c>
      <c r="V111">
        <v>866.38</v>
      </c>
      <c r="X111">
        <v>16255</v>
      </c>
      <c r="Y111">
        <v>53</v>
      </c>
      <c r="Z111" s="2">
        <v>3.2599999999999999E-3</v>
      </c>
      <c r="AA111">
        <v>53.3</v>
      </c>
      <c r="AB111">
        <v>16.350000000000001</v>
      </c>
      <c r="AC111">
        <v>10413</v>
      </c>
      <c r="AD111">
        <v>40</v>
      </c>
      <c r="AE111" s="2">
        <v>3.8400000000000001E-3</v>
      </c>
      <c r="AF111">
        <v>9</v>
      </c>
      <c r="AG111">
        <v>0</v>
      </c>
      <c r="AH111">
        <v>0</v>
      </c>
      <c r="AI111">
        <v>0</v>
      </c>
      <c r="AJ111">
        <v>24</v>
      </c>
      <c r="AK111">
        <v>33</v>
      </c>
      <c r="AL111">
        <v>105</v>
      </c>
      <c r="AM111" s="2">
        <v>6.4599999999999996E-3</v>
      </c>
      <c r="AN111">
        <v>15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 s="9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 s="9">
        <v>0</v>
      </c>
      <c r="BH111">
        <v>0</v>
      </c>
      <c r="BI111">
        <v>14017</v>
      </c>
      <c r="BJ111">
        <v>1.1599999999999999</v>
      </c>
      <c r="BK111">
        <v>61.81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866.38</v>
      </c>
      <c r="BS111">
        <v>53</v>
      </c>
      <c r="BT111">
        <v>19</v>
      </c>
    </row>
    <row r="112" spans="1:72" hidden="1">
      <c r="A112" s="51" t="s">
        <v>416</v>
      </c>
      <c r="B112" t="s">
        <v>376</v>
      </c>
      <c r="C112" t="s">
        <v>237</v>
      </c>
      <c r="D112" t="s">
        <v>377</v>
      </c>
      <c r="E112">
        <v>613929664</v>
      </c>
      <c r="F112" t="s">
        <v>378</v>
      </c>
      <c r="G112" t="s">
        <v>241</v>
      </c>
      <c r="H112" t="s">
        <v>375</v>
      </c>
      <c r="I112" t="s">
        <v>332</v>
      </c>
      <c r="J112" s="1">
        <v>119469.03</v>
      </c>
      <c r="K112" t="s">
        <v>379</v>
      </c>
      <c r="L112" t="s">
        <v>377</v>
      </c>
      <c r="M112">
        <v>175582254</v>
      </c>
      <c r="N112" t="s">
        <v>415</v>
      </c>
      <c r="O112" t="s">
        <v>243</v>
      </c>
      <c r="P112" t="s">
        <v>64</v>
      </c>
      <c r="Q112" t="s">
        <v>65</v>
      </c>
      <c r="R112" t="s">
        <v>244</v>
      </c>
      <c r="S112" s="1">
        <v>2500</v>
      </c>
      <c r="T112" t="s">
        <v>407</v>
      </c>
      <c r="U112" t="s">
        <v>416</v>
      </c>
      <c r="V112">
        <v>358.63</v>
      </c>
      <c r="X112">
        <v>6779</v>
      </c>
      <c r="Y112">
        <v>12</v>
      </c>
      <c r="Z112" s="2">
        <v>1.7700000000000001E-3</v>
      </c>
      <c r="AA112">
        <v>52.9</v>
      </c>
      <c r="AB112">
        <v>29.89</v>
      </c>
      <c r="AC112">
        <v>4017</v>
      </c>
      <c r="AD112">
        <v>6</v>
      </c>
      <c r="AE112" s="2">
        <v>1.49E-3</v>
      </c>
      <c r="AF112">
        <v>1</v>
      </c>
      <c r="AG112">
        <v>0</v>
      </c>
      <c r="AH112">
        <v>1</v>
      </c>
      <c r="AI112">
        <v>0</v>
      </c>
      <c r="AJ112">
        <v>16</v>
      </c>
      <c r="AK112">
        <v>18</v>
      </c>
      <c r="AL112">
        <v>45</v>
      </c>
      <c r="AM112" s="2">
        <v>6.6400000000000001E-3</v>
      </c>
      <c r="AN112">
        <v>2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 s="9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 s="9">
        <v>0</v>
      </c>
      <c r="BH112">
        <v>0</v>
      </c>
      <c r="BI112">
        <v>6779</v>
      </c>
      <c r="BJ112">
        <v>1</v>
      </c>
      <c r="BK112">
        <v>52.9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358.63</v>
      </c>
      <c r="BS112">
        <v>12</v>
      </c>
      <c r="BT112">
        <v>15</v>
      </c>
    </row>
    <row r="113" spans="1:72" hidden="1">
      <c r="A113" s="51" t="s">
        <v>416</v>
      </c>
      <c r="B113" t="s">
        <v>376</v>
      </c>
      <c r="C113" t="s">
        <v>237</v>
      </c>
      <c r="D113" t="s">
        <v>377</v>
      </c>
      <c r="E113">
        <v>613929664</v>
      </c>
      <c r="F113" t="s">
        <v>378</v>
      </c>
      <c r="G113" t="s">
        <v>241</v>
      </c>
      <c r="H113" t="s">
        <v>375</v>
      </c>
      <c r="I113" t="s">
        <v>332</v>
      </c>
      <c r="J113" s="1">
        <v>119469.03</v>
      </c>
      <c r="K113" t="s">
        <v>379</v>
      </c>
      <c r="L113" t="s">
        <v>377</v>
      </c>
      <c r="M113">
        <v>175583324</v>
      </c>
      <c r="N113" t="s">
        <v>417</v>
      </c>
      <c r="O113" t="s">
        <v>243</v>
      </c>
      <c r="P113" t="s">
        <v>64</v>
      </c>
      <c r="Q113" t="s">
        <v>65</v>
      </c>
      <c r="R113" t="s">
        <v>244</v>
      </c>
      <c r="S113" s="1">
        <v>2500</v>
      </c>
      <c r="T113" t="s">
        <v>407</v>
      </c>
      <c r="U113" t="s">
        <v>416</v>
      </c>
      <c r="V113">
        <v>369.28</v>
      </c>
      <c r="W113" s="48">
        <f>SUM(V71:V113)</f>
        <v>10623.64</v>
      </c>
      <c r="X113">
        <v>10461</v>
      </c>
      <c r="Y113">
        <v>21</v>
      </c>
      <c r="Z113" s="2">
        <v>2.0100000000000001E-3</v>
      </c>
      <c r="AA113">
        <v>35.299999999999997</v>
      </c>
      <c r="AB113">
        <v>17.579999999999998</v>
      </c>
      <c r="AC113">
        <v>9199</v>
      </c>
      <c r="AD113">
        <v>17</v>
      </c>
      <c r="AE113" s="2">
        <v>1.8500000000000001E-3</v>
      </c>
      <c r="AF113">
        <v>4</v>
      </c>
      <c r="AG113">
        <v>0</v>
      </c>
      <c r="AH113">
        <v>0</v>
      </c>
      <c r="AI113">
        <v>0</v>
      </c>
      <c r="AJ113">
        <v>3</v>
      </c>
      <c r="AK113">
        <v>7</v>
      </c>
      <c r="AL113">
        <v>36</v>
      </c>
      <c r="AM113" s="2">
        <v>3.4399999999999999E-3</v>
      </c>
      <c r="AN113">
        <v>20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 s="9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 s="9">
        <v>0</v>
      </c>
      <c r="BH113">
        <v>0</v>
      </c>
      <c r="BI113">
        <v>9136</v>
      </c>
      <c r="BJ113">
        <v>1.145</v>
      </c>
      <c r="BK113">
        <v>40.42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369.28</v>
      </c>
      <c r="BS113">
        <v>21</v>
      </c>
      <c r="BT113">
        <v>8</v>
      </c>
    </row>
    <row r="114" spans="1:72" hidden="1">
      <c r="A114" s="51" t="s">
        <v>424</v>
      </c>
      <c r="B114" t="s">
        <v>376</v>
      </c>
      <c r="C114" t="s">
        <v>237</v>
      </c>
      <c r="D114" t="s">
        <v>377</v>
      </c>
      <c r="E114">
        <v>613929664</v>
      </c>
      <c r="F114" t="s">
        <v>378</v>
      </c>
      <c r="G114" t="s">
        <v>241</v>
      </c>
      <c r="H114" t="s">
        <v>375</v>
      </c>
      <c r="I114" t="s">
        <v>332</v>
      </c>
      <c r="J114" s="1">
        <v>119469.03</v>
      </c>
      <c r="K114" t="s">
        <v>379</v>
      </c>
      <c r="L114" t="s">
        <v>377</v>
      </c>
      <c r="M114">
        <v>174642764</v>
      </c>
      <c r="N114" t="s">
        <v>398</v>
      </c>
      <c r="O114" t="s">
        <v>243</v>
      </c>
      <c r="P114" t="s">
        <v>64</v>
      </c>
      <c r="Q114" t="s">
        <v>65</v>
      </c>
      <c r="R114" t="s">
        <v>244</v>
      </c>
      <c r="S114" s="1">
        <v>2500</v>
      </c>
      <c r="T114" t="s">
        <v>399</v>
      </c>
      <c r="U114" t="s">
        <v>400</v>
      </c>
      <c r="V114">
        <v>0</v>
      </c>
      <c r="X114">
        <v>0</v>
      </c>
      <c r="Y114">
        <v>0</v>
      </c>
      <c r="Z114" s="9">
        <v>0</v>
      </c>
      <c r="AA114">
        <v>0</v>
      </c>
      <c r="AB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 s="9">
        <v>0</v>
      </c>
      <c r="AN114">
        <v>2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9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 s="9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hidden="1">
      <c r="A115" s="51" t="s">
        <v>424</v>
      </c>
      <c r="B115" t="s">
        <v>376</v>
      </c>
      <c r="C115" t="s">
        <v>237</v>
      </c>
      <c r="D115" t="s">
        <v>377</v>
      </c>
      <c r="E115">
        <v>613929664</v>
      </c>
      <c r="F115" t="s">
        <v>378</v>
      </c>
      <c r="G115" t="s">
        <v>241</v>
      </c>
      <c r="H115" t="s">
        <v>375</v>
      </c>
      <c r="I115" t="s">
        <v>332</v>
      </c>
      <c r="J115" s="1">
        <v>119469.03</v>
      </c>
      <c r="K115" t="s">
        <v>379</v>
      </c>
      <c r="L115" t="s">
        <v>377</v>
      </c>
      <c r="M115">
        <v>175261424</v>
      </c>
      <c r="N115" t="s">
        <v>406</v>
      </c>
      <c r="O115" t="s">
        <v>243</v>
      </c>
      <c r="P115" t="s">
        <v>64</v>
      </c>
      <c r="Q115" t="s">
        <v>65</v>
      </c>
      <c r="R115" t="s">
        <v>244</v>
      </c>
      <c r="S115" s="1">
        <v>2500</v>
      </c>
      <c r="T115" t="s">
        <v>405</v>
      </c>
      <c r="U115" t="s">
        <v>407</v>
      </c>
      <c r="V115">
        <v>0</v>
      </c>
      <c r="X115">
        <v>0</v>
      </c>
      <c r="Y115">
        <v>0</v>
      </c>
      <c r="Z115" s="9">
        <v>0</v>
      </c>
      <c r="AA115">
        <v>0</v>
      </c>
      <c r="AB115">
        <v>0</v>
      </c>
      <c r="AC115">
        <v>4</v>
      </c>
      <c r="AD115">
        <v>0</v>
      </c>
      <c r="AE115" s="9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 s="9">
        <v>0</v>
      </c>
      <c r="AN115">
        <v>7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 s="9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 s="9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hidden="1">
      <c r="A116" s="51" t="s">
        <v>424</v>
      </c>
      <c r="B116" t="s">
        <v>376</v>
      </c>
      <c r="C116" t="s">
        <v>237</v>
      </c>
      <c r="D116" t="s">
        <v>377</v>
      </c>
      <c r="E116">
        <v>613929664</v>
      </c>
      <c r="F116" t="s">
        <v>378</v>
      </c>
      <c r="G116" t="s">
        <v>241</v>
      </c>
      <c r="H116" t="s">
        <v>375</v>
      </c>
      <c r="I116" t="s">
        <v>332</v>
      </c>
      <c r="J116" s="1">
        <v>119469.03</v>
      </c>
      <c r="K116" t="s">
        <v>379</v>
      </c>
      <c r="L116" t="s">
        <v>377</v>
      </c>
      <c r="M116">
        <v>175579924</v>
      </c>
      <c r="N116" t="s">
        <v>419</v>
      </c>
      <c r="O116" t="s">
        <v>243</v>
      </c>
      <c r="P116" t="s">
        <v>64</v>
      </c>
      <c r="Q116" t="s">
        <v>65</v>
      </c>
      <c r="R116" t="s">
        <v>244</v>
      </c>
      <c r="S116" s="1">
        <v>5000</v>
      </c>
      <c r="T116" t="s">
        <v>407</v>
      </c>
      <c r="U116" t="s">
        <v>416</v>
      </c>
      <c r="V116">
        <v>0</v>
      </c>
      <c r="X116">
        <v>0</v>
      </c>
      <c r="Y116">
        <v>0</v>
      </c>
      <c r="Z116" s="9">
        <v>0</v>
      </c>
      <c r="AA116">
        <v>0</v>
      </c>
      <c r="AB116">
        <v>0</v>
      </c>
      <c r="AC116">
        <v>51</v>
      </c>
      <c r="AD116">
        <v>0</v>
      </c>
      <c r="AE116" s="9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 s="9">
        <v>0</v>
      </c>
      <c r="AN116">
        <v>12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 s="9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 s="9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hidden="1">
      <c r="A117" s="51" t="s">
        <v>424</v>
      </c>
      <c r="B117" t="s">
        <v>376</v>
      </c>
      <c r="C117" t="s">
        <v>237</v>
      </c>
      <c r="D117" t="s">
        <v>377</v>
      </c>
      <c r="E117">
        <v>613929664</v>
      </c>
      <c r="F117" t="s">
        <v>378</v>
      </c>
      <c r="G117" t="s">
        <v>241</v>
      </c>
      <c r="H117" t="s">
        <v>375</v>
      </c>
      <c r="I117" t="s">
        <v>332</v>
      </c>
      <c r="J117" s="1">
        <v>119469.03</v>
      </c>
      <c r="K117" t="s">
        <v>379</v>
      </c>
      <c r="L117" t="s">
        <v>377</v>
      </c>
      <c r="M117">
        <v>175582254</v>
      </c>
      <c r="N117" t="s">
        <v>415</v>
      </c>
      <c r="O117" t="s">
        <v>243</v>
      </c>
      <c r="P117" t="s">
        <v>64</v>
      </c>
      <c r="Q117" t="s">
        <v>65</v>
      </c>
      <c r="R117" t="s">
        <v>244</v>
      </c>
      <c r="S117" s="1">
        <v>2500</v>
      </c>
      <c r="T117" t="s">
        <v>407</v>
      </c>
      <c r="U117" t="s">
        <v>416</v>
      </c>
      <c r="V117">
        <v>0</v>
      </c>
      <c r="X117">
        <v>0</v>
      </c>
      <c r="Y117">
        <v>0</v>
      </c>
      <c r="Z117" s="9">
        <v>0</v>
      </c>
      <c r="AA117">
        <v>0</v>
      </c>
      <c r="AB117">
        <v>0</v>
      </c>
      <c r="AC117">
        <v>12</v>
      </c>
      <c r="AD117">
        <v>0</v>
      </c>
      <c r="AE117" s="9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s="9">
        <v>0</v>
      </c>
      <c r="AN117">
        <v>3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 s="9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 s="9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hidden="1">
      <c r="A118" s="51" t="s">
        <v>424</v>
      </c>
      <c r="B118" t="s">
        <v>376</v>
      </c>
      <c r="C118" t="s">
        <v>237</v>
      </c>
      <c r="D118" t="s">
        <v>377</v>
      </c>
      <c r="E118">
        <v>613929664</v>
      </c>
      <c r="F118" t="s">
        <v>378</v>
      </c>
      <c r="G118" t="s">
        <v>241</v>
      </c>
      <c r="H118" t="s">
        <v>375</v>
      </c>
      <c r="I118" t="s">
        <v>332</v>
      </c>
      <c r="J118" s="1">
        <v>119469.03</v>
      </c>
      <c r="K118" t="s">
        <v>379</v>
      </c>
      <c r="L118" t="s">
        <v>377</v>
      </c>
      <c r="M118">
        <v>175583324</v>
      </c>
      <c r="N118" t="s">
        <v>417</v>
      </c>
      <c r="O118" t="s">
        <v>243</v>
      </c>
      <c r="P118" t="s">
        <v>64</v>
      </c>
      <c r="Q118" t="s">
        <v>65</v>
      </c>
      <c r="R118" t="s">
        <v>244</v>
      </c>
      <c r="S118" s="1">
        <v>2500</v>
      </c>
      <c r="T118" t="s">
        <v>407</v>
      </c>
      <c r="U118" t="s">
        <v>416</v>
      </c>
      <c r="V118">
        <v>0</v>
      </c>
      <c r="X118">
        <v>0</v>
      </c>
      <c r="Y118">
        <v>0</v>
      </c>
      <c r="Z118" s="9">
        <v>0</v>
      </c>
      <c r="AA118">
        <v>0</v>
      </c>
      <c r="AB118">
        <v>0</v>
      </c>
      <c r="AC118">
        <v>12</v>
      </c>
      <c r="AD118">
        <v>0</v>
      </c>
      <c r="AE118" s="9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 s="9">
        <v>0</v>
      </c>
      <c r="AN118">
        <v>5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9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 s="9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hidden="1">
      <c r="A119" s="51" t="s">
        <v>424</v>
      </c>
      <c r="B119" t="s">
        <v>376</v>
      </c>
      <c r="C119" t="s">
        <v>237</v>
      </c>
      <c r="D119" t="s">
        <v>377</v>
      </c>
      <c r="E119">
        <v>613929664</v>
      </c>
      <c r="F119" t="s">
        <v>378</v>
      </c>
      <c r="G119" t="s">
        <v>241</v>
      </c>
      <c r="H119" t="s">
        <v>375</v>
      </c>
      <c r="I119" t="s">
        <v>332</v>
      </c>
      <c r="J119" s="1">
        <v>119469.03</v>
      </c>
      <c r="K119" t="s">
        <v>379</v>
      </c>
      <c r="L119" t="s">
        <v>377</v>
      </c>
      <c r="M119">
        <v>175931764</v>
      </c>
      <c r="N119" t="s">
        <v>425</v>
      </c>
      <c r="O119" t="s">
        <v>243</v>
      </c>
      <c r="P119" t="s">
        <v>64</v>
      </c>
      <c r="Q119" t="s">
        <v>65</v>
      </c>
      <c r="R119" t="s">
        <v>244</v>
      </c>
      <c r="S119" s="1">
        <v>2500</v>
      </c>
      <c r="T119" t="s">
        <v>424</v>
      </c>
      <c r="U119" t="s">
        <v>426</v>
      </c>
      <c r="V119">
        <v>547.11</v>
      </c>
      <c r="X119">
        <v>11665</v>
      </c>
      <c r="Y119">
        <v>39</v>
      </c>
      <c r="Z119" s="2">
        <v>3.3400000000000001E-3</v>
      </c>
      <c r="AA119">
        <v>46.9</v>
      </c>
      <c r="AB119">
        <v>14.03</v>
      </c>
      <c r="AF119">
        <v>9</v>
      </c>
      <c r="AG119">
        <v>0</v>
      </c>
      <c r="AH119">
        <v>1</v>
      </c>
      <c r="AI119">
        <v>0</v>
      </c>
      <c r="AJ119">
        <v>43</v>
      </c>
      <c r="AK119">
        <v>53</v>
      </c>
      <c r="AL119">
        <v>109</v>
      </c>
      <c r="AM119" s="2">
        <v>9.3399999999999993E-3</v>
      </c>
      <c r="AN119">
        <v>11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 s="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 s="9">
        <v>0</v>
      </c>
      <c r="BH119">
        <v>0</v>
      </c>
      <c r="BI119">
        <v>11665</v>
      </c>
      <c r="BJ119">
        <v>1</v>
      </c>
      <c r="BK119">
        <v>46.9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547.11</v>
      </c>
      <c r="BS119">
        <v>39</v>
      </c>
      <c r="BT119">
        <v>17</v>
      </c>
    </row>
    <row r="120" spans="1:72" hidden="1">
      <c r="A120" s="51" t="s">
        <v>424</v>
      </c>
      <c r="B120" t="s">
        <v>376</v>
      </c>
      <c r="C120" t="s">
        <v>237</v>
      </c>
      <c r="D120" t="s">
        <v>377</v>
      </c>
      <c r="E120">
        <v>613929664</v>
      </c>
      <c r="F120" t="s">
        <v>378</v>
      </c>
      <c r="G120" t="s">
        <v>241</v>
      </c>
      <c r="H120" t="s">
        <v>375</v>
      </c>
      <c r="I120" t="s">
        <v>332</v>
      </c>
      <c r="J120" s="1">
        <v>119469.03</v>
      </c>
      <c r="K120" t="s">
        <v>379</v>
      </c>
      <c r="L120" t="s">
        <v>377</v>
      </c>
      <c r="M120">
        <v>175932384</v>
      </c>
      <c r="N120" t="s">
        <v>427</v>
      </c>
      <c r="O120" t="s">
        <v>243</v>
      </c>
      <c r="P120" t="s">
        <v>64</v>
      </c>
      <c r="Q120" t="s">
        <v>65</v>
      </c>
      <c r="R120" t="s">
        <v>244</v>
      </c>
      <c r="S120" s="1">
        <v>2500</v>
      </c>
      <c r="T120" t="s">
        <v>424</v>
      </c>
      <c r="U120" t="s">
        <v>426</v>
      </c>
      <c r="V120">
        <v>547.13</v>
      </c>
      <c r="W120" s="48">
        <f>SUBTOTAL(9,V114:V120)</f>
        <v>0</v>
      </c>
      <c r="X120">
        <v>12197</v>
      </c>
      <c r="Y120">
        <v>53</v>
      </c>
      <c r="Z120" s="2">
        <v>4.3499999999999997E-3</v>
      </c>
      <c r="AA120">
        <v>44.86</v>
      </c>
      <c r="AB120">
        <v>10.32</v>
      </c>
      <c r="AF120">
        <v>2</v>
      </c>
      <c r="AG120">
        <v>0</v>
      </c>
      <c r="AH120">
        <v>0</v>
      </c>
      <c r="AI120">
        <v>0</v>
      </c>
      <c r="AJ120">
        <v>31</v>
      </c>
      <c r="AK120">
        <v>33</v>
      </c>
      <c r="AL120">
        <v>102</v>
      </c>
      <c r="AM120" s="2">
        <v>8.3599999999999994E-3</v>
      </c>
      <c r="AN120">
        <v>5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 s="9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 s="9">
        <v>0</v>
      </c>
      <c r="BH120">
        <v>0</v>
      </c>
      <c r="BI120">
        <v>12197</v>
      </c>
      <c r="BJ120">
        <v>1</v>
      </c>
      <c r="BK120">
        <v>44.86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547.13</v>
      </c>
      <c r="BS120">
        <v>53</v>
      </c>
      <c r="BT120">
        <v>16</v>
      </c>
    </row>
    <row r="121" spans="1:72" hidden="1">
      <c r="A121" s="51" t="s">
        <v>381</v>
      </c>
      <c r="B121" t="s">
        <v>376</v>
      </c>
      <c r="C121" t="s">
        <v>237</v>
      </c>
      <c r="D121" t="s">
        <v>377</v>
      </c>
      <c r="E121">
        <v>613929664</v>
      </c>
      <c r="F121" t="s">
        <v>378</v>
      </c>
      <c r="G121" t="s">
        <v>241</v>
      </c>
      <c r="H121" t="s">
        <v>375</v>
      </c>
      <c r="I121" t="s">
        <v>332</v>
      </c>
      <c r="J121" s="1">
        <v>119469.03</v>
      </c>
      <c r="K121" t="s">
        <v>379</v>
      </c>
      <c r="L121" t="s">
        <v>377</v>
      </c>
      <c r="M121">
        <v>173981534</v>
      </c>
      <c r="N121" t="s">
        <v>380</v>
      </c>
      <c r="O121" t="s">
        <v>243</v>
      </c>
      <c r="P121" t="s">
        <v>64</v>
      </c>
      <c r="Q121" t="s">
        <v>65</v>
      </c>
      <c r="R121" t="s">
        <v>244</v>
      </c>
      <c r="S121" s="1">
        <v>5000</v>
      </c>
      <c r="T121" t="s">
        <v>375</v>
      </c>
      <c r="U121" t="s">
        <v>381</v>
      </c>
      <c r="V121">
        <v>75.36</v>
      </c>
      <c r="X121">
        <v>2874</v>
      </c>
      <c r="Y121">
        <v>4</v>
      </c>
      <c r="Z121" s="2">
        <v>1.39E-3</v>
      </c>
      <c r="AA121">
        <v>26.22</v>
      </c>
      <c r="AB121">
        <v>18.84</v>
      </c>
      <c r="AF121">
        <v>0</v>
      </c>
      <c r="AG121">
        <v>0</v>
      </c>
      <c r="AH121">
        <v>0</v>
      </c>
      <c r="AI121">
        <v>0</v>
      </c>
      <c r="AJ121">
        <v>9</v>
      </c>
      <c r="AK121">
        <v>9</v>
      </c>
      <c r="AL121">
        <v>16</v>
      </c>
      <c r="AM121" s="2">
        <v>5.5700000000000003E-3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</v>
      </c>
      <c r="AV121">
        <v>0</v>
      </c>
      <c r="AW121">
        <v>2</v>
      </c>
      <c r="AX121" s="9">
        <v>0.5</v>
      </c>
      <c r="AY121">
        <v>37.68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 s="9">
        <v>0</v>
      </c>
      <c r="BH121">
        <v>0</v>
      </c>
      <c r="BI121">
        <v>2874</v>
      </c>
      <c r="BJ121">
        <v>1</v>
      </c>
      <c r="BK121">
        <v>26.22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75.36</v>
      </c>
      <c r="BS121">
        <v>4</v>
      </c>
      <c r="BT121">
        <v>3</v>
      </c>
    </row>
    <row r="122" spans="1:72" hidden="1">
      <c r="A122" s="51" t="s">
        <v>381</v>
      </c>
      <c r="B122" t="s">
        <v>376</v>
      </c>
      <c r="C122" t="s">
        <v>237</v>
      </c>
      <c r="D122" t="s">
        <v>377</v>
      </c>
      <c r="E122">
        <v>613929664</v>
      </c>
      <c r="F122" t="s">
        <v>378</v>
      </c>
      <c r="G122" t="s">
        <v>241</v>
      </c>
      <c r="H122" t="s">
        <v>375</v>
      </c>
      <c r="I122" t="s">
        <v>332</v>
      </c>
      <c r="J122" s="1">
        <v>119469.03</v>
      </c>
      <c r="K122" t="s">
        <v>379</v>
      </c>
      <c r="L122" t="s">
        <v>377</v>
      </c>
      <c r="M122">
        <v>174363604</v>
      </c>
      <c r="N122" t="s">
        <v>390</v>
      </c>
      <c r="O122" t="s">
        <v>243</v>
      </c>
      <c r="P122" t="s">
        <v>64</v>
      </c>
      <c r="Q122" t="s">
        <v>65</v>
      </c>
      <c r="R122" t="s">
        <v>244</v>
      </c>
      <c r="S122" s="1">
        <v>5000</v>
      </c>
      <c r="T122" t="s">
        <v>389</v>
      </c>
      <c r="U122" t="s">
        <v>391</v>
      </c>
      <c r="V122">
        <v>536.20000000000005</v>
      </c>
      <c r="X122">
        <v>5825</v>
      </c>
      <c r="Y122">
        <v>11</v>
      </c>
      <c r="Z122" s="2">
        <v>1.89E-3</v>
      </c>
      <c r="AA122">
        <v>92.05</v>
      </c>
      <c r="AB122">
        <v>48.75</v>
      </c>
      <c r="AF122">
        <v>4</v>
      </c>
      <c r="AG122">
        <v>0</v>
      </c>
      <c r="AH122">
        <v>0</v>
      </c>
      <c r="AI122">
        <v>0</v>
      </c>
      <c r="AJ122">
        <v>13</v>
      </c>
      <c r="AK122">
        <v>17</v>
      </c>
      <c r="AL122">
        <v>32</v>
      </c>
      <c r="AM122" s="2">
        <v>5.4900000000000001E-3</v>
      </c>
      <c r="AN122">
        <v>10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</v>
      </c>
      <c r="AV122">
        <v>0</v>
      </c>
      <c r="AW122">
        <v>2</v>
      </c>
      <c r="AX122" s="2">
        <v>0.18182000000000001</v>
      </c>
      <c r="AY122">
        <v>268.10000000000002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 s="9">
        <v>0</v>
      </c>
      <c r="BH122">
        <v>0</v>
      </c>
      <c r="BI122">
        <v>5588</v>
      </c>
      <c r="BJ122">
        <v>1.042</v>
      </c>
      <c r="BK122">
        <v>95.96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536.20000000000005</v>
      </c>
      <c r="BS122">
        <v>11</v>
      </c>
      <c r="BT122">
        <v>4</v>
      </c>
    </row>
    <row r="123" spans="1:72" hidden="1">
      <c r="A123" s="51" t="s">
        <v>381</v>
      </c>
      <c r="B123" t="s">
        <v>376</v>
      </c>
      <c r="C123" t="s">
        <v>237</v>
      </c>
      <c r="D123" t="s">
        <v>377</v>
      </c>
      <c r="E123">
        <v>613929664</v>
      </c>
      <c r="F123" t="s">
        <v>378</v>
      </c>
      <c r="G123" t="s">
        <v>241</v>
      </c>
      <c r="H123" t="s">
        <v>375</v>
      </c>
      <c r="I123" t="s">
        <v>332</v>
      </c>
      <c r="J123" s="1">
        <v>119469.03</v>
      </c>
      <c r="K123" t="s">
        <v>379</v>
      </c>
      <c r="L123" t="s">
        <v>377</v>
      </c>
      <c r="M123">
        <v>174642764</v>
      </c>
      <c r="N123" t="s">
        <v>398</v>
      </c>
      <c r="O123" t="s">
        <v>243</v>
      </c>
      <c r="P123" t="s">
        <v>64</v>
      </c>
      <c r="Q123" t="s">
        <v>65</v>
      </c>
      <c r="R123" t="s">
        <v>244</v>
      </c>
      <c r="S123" s="1">
        <v>2500</v>
      </c>
      <c r="T123" t="s">
        <v>399</v>
      </c>
      <c r="U123" t="s">
        <v>400</v>
      </c>
      <c r="V123">
        <v>336.06</v>
      </c>
      <c r="X123">
        <v>2841</v>
      </c>
      <c r="Y123">
        <v>5</v>
      </c>
      <c r="Z123" s="2">
        <v>1.7600000000000001E-3</v>
      </c>
      <c r="AA123">
        <v>118.29</v>
      </c>
      <c r="AB123">
        <v>67.209999999999994</v>
      </c>
      <c r="AF123">
        <v>3</v>
      </c>
      <c r="AG123">
        <v>0</v>
      </c>
      <c r="AH123">
        <v>1</v>
      </c>
      <c r="AI123">
        <v>0</v>
      </c>
      <c r="AJ123">
        <v>15</v>
      </c>
      <c r="AK123">
        <v>19</v>
      </c>
      <c r="AL123">
        <v>29</v>
      </c>
      <c r="AM123" s="2">
        <v>1.021E-2</v>
      </c>
      <c r="AN123">
        <v>32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 s="9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 s="9">
        <v>0</v>
      </c>
      <c r="BH123">
        <v>0</v>
      </c>
      <c r="BI123">
        <v>2841</v>
      </c>
      <c r="BJ123">
        <v>1</v>
      </c>
      <c r="BK123">
        <v>118.29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336.06</v>
      </c>
      <c r="BS123">
        <v>5</v>
      </c>
      <c r="BT123">
        <v>5</v>
      </c>
    </row>
    <row r="124" spans="1:72" hidden="1">
      <c r="A124" s="51" t="s">
        <v>381</v>
      </c>
      <c r="B124" t="s">
        <v>376</v>
      </c>
      <c r="C124" t="s">
        <v>237</v>
      </c>
      <c r="D124" t="s">
        <v>377</v>
      </c>
      <c r="E124">
        <v>613929664</v>
      </c>
      <c r="F124" t="s">
        <v>378</v>
      </c>
      <c r="G124" t="s">
        <v>241</v>
      </c>
      <c r="H124" t="s">
        <v>375</v>
      </c>
      <c r="I124" t="s">
        <v>332</v>
      </c>
      <c r="J124" s="1">
        <v>119469.03</v>
      </c>
      <c r="K124" t="s">
        <v>379</v>
      </c>
      <c r="L124" t="s">
        <v>377</v>
      </c>
      <c r="M124">
        <v>174643224</v>
      </c>
      <c r="N124" t="s">
        <v>401</v>
      </c>
      <c r="O124" t="s">
        <v>243</v>
      </c>
      <c r="P124" t="s">
        <v>64</v>
      </c>
      <c r="Q124" t="s">
        <v>65</v>
      </c>
      <c r="R124" t="s">
        <v>244</v>
      </c>
      <c r="S124" s="1">
        <v>2500</v>
      </c>
      <c r="T124" t="s">
        <v>399</v>
      </c>
      <c r="U124" t="s">
        <v>400</v>
      </c>
      <c r="V124">
        <v>336.18</v>
      </c>
      <c r="W124" s="48">
        <f>SUM(V121:V124)</f>
        <v>1283.8000000000002</v>
      </c>
      <c r="X124">
        <v>4070</v>
      </c>
      <c r="Y124">
        <v>8</v>
      </c>
      <c r="Z124" s="2">
        <v>1.97E-3</v>
      </c>
      <c r="AA124">
        <v>82.6</v>
      </c>
      <c r="AB124">
        <v>42.02</v>
      </c>
      <c r="AF124">
        <v>4</v>
      </c>
      <c r="AG124">
        <v>0</v>
      </c>
      <c r="AH124">
        <v>0</v>
      </c>
      <c r="AI124">
        <v>0</v>
      </c>
      <c r="AJ124">
        <v>11</v>
      </c>
      <c r="AK124">
        <v>15</v>
      </c>
      <c r="AL124">
        <v>28</v>
      </c>
      <c r="AM124" s="2">
        <v>6.8799999999999998E-3</v>
      </c>
      <c r="AN124">
        <v>90</v>
      </c>
      <c r="AO124">
        <v>2</v>
      </c>
      <c r="AP124">
        <v>2</v>
      </c>
      <c r="AQ124">
        <v>0</v>
      </c>
      <c r="AR124">
        <v>0</v>
      </c>
      <c r="AS124">
        <v>0</v>
      </c>
      <c r="AT124">
        <v>6</v>
      </c>
      <c r="AU124">
        <v>0</v>
      </c>
      <c r="AV124">
        <v>0</v>
      </c>
      <c r="AW124">
        <v>0</v>
      </c>
      <c r="AX124" s="9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 s="9">
        <v>0</v>
      </c>
      <c r="BH124">
        <v>0</v>
      </c>
      <c r="BI124">
        <v>4070</v>
      </c>
      <c r="BJ124">
        <v>1</v>
      </c>
      <c r="BK124">
        <v>82.6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336.18</v>
      </c>
      <c r="BS124">
        <v>8</v>
      </c>
      <c r="BT124">
        <v>5</v>
      </c>
    </row>
    <row r="125" spans="1:72" hidden="1">
      <c r="A125" s="51" t="s">
        <v>428</v>
      </c>
      <c r="B125" t="s">
        <v>376</v>
      </c>
      <c r="C125" t="s">
        <v>237</v>
      </c>
      <c r="D125" t="s">
        <v>377</v>
      </c>
      <c r="E125">
        <v>613929664</v>
      </c>
      <c r="F125" t="s">
        <v>378</v>
      </c>
      <c r="G125" t="s">
        <v>241</v>
      </c>
      <c r="H125" t="s">
        <v>375</v>
      </c>
      <c r="I125" t="s">
        <v>332</v>
      </c>
      <c r="J125" s="1">
        <v>119469.03</v>
      </c>
      <c r="K125" t="s">
        <v>379</v>
      </c>
      <c r="L125" t="s">
        <v>377</v>
      </c>
      <c r="M125">
        <v>175579924</v>
      </c>
      <c r="N125" t="s">
        <v>419</v>
      </c>
      <c r="O125" t="s">
        <v>243</v>
      </c>
      <c r="P125" t="s">
        <v>64</v>
      </c>
      <c r="Q125" t="s">
        <v>65</v>
      </c>
      <c r="R125" t="s">
        <v>244</v>
      </c>
      <c r="S125" s="1">
        <v>5000</v>
      </c>
      <c r="T125" t="s">
        <v>407</v>
      </c>
      <c r="U125" t="s">
        <v>416</v>
      </c>
      <c r="V125">
        <v>0</v>
      </c>
      <c r="X125">
        <v>0</v>
      </c>
      <c r="Y125">
        <v>0</v>
      </c>
      <c r="Z125" s="9">
        <v>0</v>
      </c>
      <c r="AA125">
        <v>0</v>
      </c>
      <c r="AB125">
        <v>0</v>
      </c>
      <c r="AC125">
        <v>14</v>
      </c>
      <c r="AD125">
        <v>0</v>
      </c>
      <c r="AE125" s="9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 s="9">
        <v>0</v>
      </c>
      <c r="AN125">
        <v>10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 s="9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 s="9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hidden="1">
      <c r="A126" s="51" t="s">
        <v>428</v>
      </c>
      <c r="B126" t="s">
        <v>376</v>
      </c>
      <c r="C126" t="s">
        <v>237</v>
      </c>
      <c r="D126" t="s">
        <v>377</v>
      </c>
      <c r="E126">
        <v>613929664</v>
      </c>
      <c r="F126" t="s">
        <v>378</v>
      </c>
      <c r="G126" t="s">
        <v>241</v>
      </c>
      <c r="H126" t="s">
        <v>375</v>
      </c>
      <c r="I126" t="s">
        <v>332</v>
      </c>
      <c r="J126" s="1">
        <v>119469.03</v>
      </c>
      <c r="K126" t="s">
        <v>379</v>
      </c>
      <c r="L126" t="s">
        <v>377</v>
      </c>
      <c r="M126">
        <v>175582254</v>
      </c>
      <c r="N126" t="s">
        <v>415</v>
      </c>
      <c r="O126" t="s">
        <v>243</v>
      </c>
      <c r="P126" t="s">
        <v>64</v>
      </c>
      <c r="Q126" t="s">
        <v>65</v>
      </c>
      <c r="R126" t="s">
        <v>244</v>
      </c>
      <c r="S126" s="1">
        <v>2500</v>
      </c>
      <c r="T126" t="s">
        <v>407</v>
      </c>
      <c r="U126" t="s">
        <v>416</v>
      </c>
      <c r="V126">
        <v>0</v>
      </c>
      <c r="X126">
        <v>0</v>
      </c>
      <c r="Y126">
        <v>0</v>
      </c>
      <c r="Z126" s="9">
        <v>0</v>
      </c>
      <c r="AA126">
        <v>0</v>
      </c>
      <c r="AB126">
        <v>0</v>
      </c>
      <c r="AC126">
        <v>2</v>
      </c>
      <c r="AD126">
        <v>0</v>
      </c>
      <c r="AE126" s="9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 s="9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 s="9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s="9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hidden="1">
      <c r="A127" s="51" t="s">
        <v>428</v>
      </c>
      <c r="B127" t="s">
        <v>376</v>
      </c>
      <c r="C127" t="s">
        <v>237</v>
      </c>
      <c r="D127" t="s">
        <v>377</v>
      </c>
      <c r="E127">
        <v>613929664</v>
      </c>
      <c r="F127" t="s">
        <v>378</v>
      </c>
      <c r="G127" t="s">
        <v>241</v>
      </c>
      <c r="H127" t="s">
        <v>375</v>
      </c>
      <c r="I127" t="s">
        <v>332</v>
      </c>
      <c r="J127" s="1">
        <v>119469.03</v>
      </c>
      <c r="K127" t="s">
        <v>379</v>
      </c>
      <c r="L127" t="s">
        <v>377</v>
      </c>
      <c r="M127">
        <v>175583324</v>
      </c>
      <c r="N127" t="s">
        <v>417</v>
      </c>
      <c r="O127" t="s">
        <v>243</v>
      </c>
      <c r="P127" t="s">
        <v>64</v>
      </c>
      <c r="Q127" t="s">
        <v>65</v>
      </c>
      <c r="R127" t="s">
        <v>244</v>
      </c>
      <c r="S127" s="1">
        <v>2500</v>
      </c>
      <c r="T127" t="s">
        <v>407</v>
      </c>
      <c r="U127" t="s">
        <v>416</v>
      </c>
      <c r="V127">
        <v>0</v>
      </c>
      <c r="X127">
        <v>0</v>
      </c>
      <c r="Y127">
        <v>0</v>
      </c>
      <c r="Z127" s="9">
        <v>0</v>
      </c>
      <c r="AA127">
        <v>0</v>
      </c>
      <c r="AB127">
        <v>0</v>
      </c>
      <c r="AC127">
        <v>2</v>
      </c>
      <c r="AD127">
        <v>0</v>
      </c>
      <c r="AE127" s="9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 s="9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s="9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s="9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hidden="1">
      <c r="A128" s="51" t="s">
        <v>428</v>
      </c>
      <c r="B128" t="s">
        <v>376</v>
      </c>
      <c r="C128" t="s">
        <v>237</v>
      </c>
      <c r="D128" t="s">
        <v>377</v>
      </c>
      <c r="E128">
        <v>613929664</v>
      </c>
      <c r="F128" t="s">
        <v>378</v>
      </c>
      <c r="G128" t="s">
        <v>241</v>
      </c>
      <c r="H128" t="s">
        <v>375</v>
      </c>
      <c r="I128" t="s">
        <v>332</v>
      </c>
      <c r="J128" s="1">
        <v>119469.03</v>
      </c>
      <c r="K128" t="s">
        <v>379</v>
      </c>
      <c r="L128" t="s">
        <v>377</v>
      </c>
      <c r="M128">
        <v>175931764</v>
      </c>
      <c r="N128" t="s">
        <v>425</v>
      </c>
      <c r="O128" t="s">
        <v>243</v>
      </c>
      <c r="P128" t="s">
        <v>64</v>
      </c>
      <c r="Q128" t="s">
        <v>65</v>
      </c>
      <c r="R128" t="s">
        <v>244</v>
      </c>
      <c r="S128" s="1">
        <v>2500</v>
      </c>
      <c r="T128" t="s">
        <v>424</v>
      </c>
      <c r="U128" t="s">
        <v>426</v>
      </c>
      <c r="V128">
        <v>548.72</v>
      </c>
      <c r="X128">
        <v>13377</v>
      </c>
      <c r="Y128">
        <v>29</v>
      </c>
      <c r="Z128" s="2">
        <v>2.1700000000000001E-3</v>
      </c>
      <c r="AA128">
        <v>41.02</v>
      </c>
      <c r="AB128">
        <v>18.920000000000002</v>
      </c>
      <c r="AF128">
        <v>10</v>
      </c>
      <c r="AG128">
        <v>0</v>
      </c>
      <c r="AH128">
        <v>0</v>
      </c>
      <c r="AI128">
        <v>0</v>
      </c>
      <c r="AJ128">
        <v>34</v>
      </c>
      <c r="AK128">
        <v>44</v>
      </c>
      <c r="AL128">
        <v>77</v>
      </c>
      <c r="AM128" s="2">
        <v>5.7600000000000004E-3</v>
      </c>
      <c r="AN128">
        <v>12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 s="9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s="9">
        <v>0</v>
      </c>
      <c r="BH128">
        <v>0</v>
      </c>
      <c r="BI128">
        <v>13377</v>
      </c>
      <c r="BJ128">
        <v>1</v>
      </c>
      <c r="BK128">
        <v>41.02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548.72</v>
      </c>
      <c r="BS128">
        <v>29</v>
      </c>
      <c r="BT128">
        <v>4</v>
      </c>
    </row>
    <row r="129" spans="1:72" hidden="1">
      <c r="A129" s="51" t="s">
        <v>428</v>
      </c>
      <c r="B129" t="s">
        <v>376</v>
      </c>
      <c r="C129" t="s">
        <v>237</v>
      </c>
      <c r="D129" t="s">
        <v>377</v>
      </c>
      <c r="E129">
        <v>613929664</v>
      </c>
      <c r="F129" t="s">
        <v>378</v>
      </c>
      <c r="G129" t="s">
        <v>241</v>
      </c>
      <c r="H129" t="s">
        <v>375</v>
      </c>
      <c r="I129" t="s">
        <v>332</v>
      </c>
      <c r="J129" s="1">
        <v>119469.03</v>
      </c>
      <c r="K129" t="s">
        <v>379</v>
      </c>
      <c r="L129" t="s">
        <v>377</v>
      </c>
      <c r="M129">
        <v>175932384</v>
      </c>
      <c r="N129" t="s">
        <v>427</v>
      </c>
      <c r="O129" t="s">
        <v>243</v>
      </c>
      <c r="P129" t="s">
        <v>64</v>
      </c>
      <c r="Q129" t="s">
        <v>65</v>
      </c>
      <c r="R129" t="s">
        <v>244</v>
      </c>
      <c r="S129" s="1">
        <v>2500</v>
      </c>
      <c r="T129" t="s">
        <v>424</v>
      </c>
      <c r="U129" t="s">
        <v>426</v>
      </c>
      <c r="V129">
        <v>549.35</v>
      </c>
      <c r="X129">
        <v>9558</v>
      </c>
      <c r="Y129">
        <v>29</v>
      </c>
      <c r="Z129" s="2">
        <v>3.0300000000000001E-3</v>
      </c>
      <c r="AA129">
        <v>57.48</v>
      </c>
      <c r="AB129">
        <v>18.940000000000001</v>
      </c>
      <c r="AF129">
        <v>7</v>
      </c>
      <c r="AG129">
        <v>0</v>
      </c>
      <c r="AH129">
        <v>1</v>
      </c>
      <c r="AI129">
        <v>0</v>
      </c>
      <c r="AJ129">
        <v>26</v>
      </c>
      <c r="AK129">
        <v>34</v>
      </c>
      <c r="AL129">
        <v>68</v>
      </c>
      <c r="AM129" s="2">
        <v>7.11E-3</v>
      </c>
      <c r="AN129">
        <v>5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 s="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s="9">
        <v>0</v>
      </c>
      <c r="BH129">
        <v>0</v>
      </c>
      <c r="BI129">
        <v>9558</v>
      </c>
      <c r="BJ129">
        <v>1</v>
      </c>
      <c r="BK129">
        <v>57.48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549.35</v>
      </c>
      <c r="BS129">
        <v>29</v>
      </c>
      <c r="BT129">
        <v>5</v>
      </c>
    </row>
    <row r="130" spans="1:72" hidden="1">
      <c r="A130" s="51" t="s">
        <v>428</v>
      </c>
      <c r="B130" t="s">
        <v>376</v>
      </c>
      <c r="C130" t="s">
        <v>237</v>
      </c>
      <c r="D130" t="s">
        <v>377</v>
      </c>
      <c r="E130">
        <v>613929664</v>
      </c>
      <c r="F130" t="s">
        <v>378</v>
      </c>
      <c r="G130" t="s">
        <v>241</v>
      </c>
      <c r="H130" t="s">
        <v>375</v>
      </c>
      <c r="I130" t="s">
        <v>332</v>
      </c>
      <c r="J130" s="1">
        <v>119469.03</v>
      </c>
      <c r="K130" t="s">
        <v>379</v>
      </c>
      <c r="L130" t="s">
        <v>377</v>
      </c>
      <c r="M130">
        <v>175974514</v>
      </c>
      <c r="N130" t="s">
        <v>429</v>
      </c>
      <c r="O130" t="s">
        <v>243</v>
      </c>
      <c r="P130" t="s">
        <v>64</v>
      </c>
      <c r="Q130" t="s">
        <v>65</v>
      </c>
      <c r="R130" t="s">
        <v>244</v>
      </c>
      <c r="S130" s="1">
        <v>1750</v>
      </c>
      <c r="T130" t="s">
        <v>428</v>
      </c>
      <c r="U130" t="s">
        <v>430</v>
      </c>
      <c r="V130">
        <v>285.98</v>
      </c>
      <c r="X130">
        <v>4838</v>
      </c>
      <c r="Y130">
        <v>16</v>
      </c>
      <c r="Z130" s="2">
        <v>3.31E-3</v>
      </c>
      <c r="AA130">
        <v>59.11</v>
      </c>
      <c r="AB130">
        <v>17.87</v>
      </c>
      <c r="AF130">
        <v>8</v>
      </c>
      <c r="AG130">
        <v>0</v>
      </c>
      <c r="AH130">
        <v>1</v>
      </c>
      <c r="AI130">
        <v>0</v>
      </c>
      <c r="AJ130">
        <v>37</v>
      </c>
      <c r="AK130">
        <v>46</v>
      </c>
      <c r="AL130">
        <v>68</v>
      </c>
      <c r="AM130" s="2">
        <v>1.406E-2</v>
      </c>
      <c r="AN130">
        <v>4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 s="9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 s="9">
        <v>0</v>
      </c>
      <c r="BH130">
        <v>0</v>
      </c>
      <c r="BI130">
        <v>4524</v>
      </c>
      <c r="BJ130">
        <v>1.069</v>
      </c>
      <c r="BK130">
        <v>63.21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285.98</v>
      </c>
      <c r="BS130">
        <v>16</v>
      </c>
      <c r="BT130">
        <v>6</v>
      </c>
    </row>
    <row r="131" spans="1:72" hidden="1">
      <c r="A131" s="51" t="s">
        <v>428</v>
      </c>
      <c r="B131" t="s">
        <v>376</v>
      </c>
      <c r="C131" t="s">
        <v>237</v>
      </c>
      <c r="D131" t="s">
        <v>377</v>
      </c>
      <c r="E131">
        <v>613929664</v>
      </c>
      <c r="F131" t="s">
        <v>378</v>
      </c>
      <c r="G131" t="s">
        <v>241</v>
      </c>
      <c r="H131" t="s">
        <v>375</v>
      </c>
      <c r="I131" t="s">
        <v>332</v>
      </c>
      <c r="J131" s="1">
        <v>119469.03</v>
      </c>
      <c r="K131" t="s">
        <v>379</v>
      </c>
      <c r="L131" t="s">
        <v>377</v>
      </c>
      <c r="M131">
        <v>175975664</v>
      </c>
      <c r="N131" t="s">
        <v>431</v>
      </c>
      <c r="O131" t="s">
        <v>243</v>
      </c>
      <c r="P131" t="s">
        <v>64</v>
      </c>
      <c r="Q131" t="s">
        <v>65</v>
      </c>
      <c r="R131" t="s">
        <v>244</v>
      </c>
      <c r="S131" s="1">
        <v>1750</v>
      </c>
      <c r="T131" t="s">
        <v>428</v>
      </c>
      <c r="U131" t="s">
        <v>430</v>
      </c>
      <c r="V131">
        <v>286.39</v>
      </c>
      <c r="X131">
        <v>7254</v>
      </c>
      <c r="Y131">
        <v>11</v>
      </c>
      <c r="Z131" s="2">
        <v>1.5200000000000001E-3</v>
      </c>
      <c r="AA131">
        <v>39.479999999999997</v>
      </c>
      <c r="AB131">
        <v>26.04</v>
      </c>
      <c r="AF131">
        <v>2</v>
      </c>
      <c r="AG131">
        <v>0</v>
      </c>
      <c r="AH131">
        <v>0</v>
      </c>
      <c r="AI131">
        <v>0</v>
      </c>
      <c r="AJ131">
        <v>17</v>
      </c>
      <c r="AK131">
        <v>19</v>
      </c>
      <c r="AL131">
        <v>39</v>
      </c>
      <c r="AM131" s="2">
        <v>5.3800000000000002E-3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 s="9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 s="9">
        <v>0</v>
      </c>
      <c r="BH131">
        <v>0</v>
      </c>
      <c r="BI131">
        <v>7058</v>
      </c>
      <c r="BJ131">
        <v>1.028</v>
      </c>
      <c r="BK131">
        <v>40.58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286.39</v>
      </c>
      <c r="BS131">
        <v>11</v>
      </c>
      <c r="BT131">
        <v>9</v>
      </c>
    </row>
    <row r="132" spans="1:72" hidden="1">
      <c r="A132" s="51" t="s">
        <v>432</v>
      </c>
      <c r="B132" t="s">
        <v>376</v>
      </c>
      <c r="C132" t="s">
        <v>237</v>
      </c>
      <c r="D132" t="s">
        <v>377</v>
      </c>
      <c r="E132">
        <v>613929664</v>
      </c>
      <c r="F132" t="s">
        <v>378</v>
      </c>
      <c r="G132" t="s">
        <v>241</v>
      </c>
      <c r="H132" t="s">
        <v>375</v>
      </c>
      <c r="I132" t="s">
        <v>332</v>
      </c>
      <c r="J132" s="1">
        <v>119469.03</v>
      </c>
      <c r="K132" t="s">
        <v>379</v>
      </c>
      <c r="L132" t="s">
        <v>377</v>
      </c>
      <c r="M132">
        <v>174363604</v>
      </c>
      <c r="N132" t="s">
        <v>390</v>
      </c>
      <c r="O132" t="s">
        <v>243</v>
      </c>
      <c r="P132" t="s">
        <v>64</v>
      </c>
      <c r="Q132" t="s">
        <v>65</v>
      </c>
      <c r="R132" t="s">
        <v>244</v>
      </c>
      <c r="S132" s="1">
        <v>5000</v>
      </c>
      <c r="T132" t="s">
        <v>389</v>
      </c>
      <c r="U132" t="s">
        <v>391</v>
      </c>
      <c r="V132">
        <v>0</v>
      </c>
      <c r="X132">
        <v>0</v>
      </c>
      <c r="Y132">
        <v>0</v>
      </c>
      <c r="Z132" s="9">
        <v>0</v>
      </c>
      <c r="AA132">
        <v>0</v>
      </c>
      <c r="AB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 s="9">
        <v>0</v>
      </c>
      <c r="AN132">
        <v>2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 s="9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 s="9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hidden="1">
      <c r="A133" s="51" t="s">
        <v>432</v>
      </c>
      <c r="B133" t="s">
        <v>376</v>
      </c>
      <c r="C133" t="s">
        <v>237</v>
      </c>
      <c r="D133" t="s">
        <v>377</v>
      </c>
      <c r="E133">
        <v>613929664</v>
      </c>
      <c r="F133" t="s">
        <v>378</v>
      </c>
      <c r="G133" t="s">
        <v>241</v>
      </c>
      <c r="H133" t="s">
        <v>375</v>
      </c>
      <c r="I133" t="s">
        <v>332</v>
      </c>
      <c r="J133" s="1">
        <v>119469.03</v>
      </c>
      <c r="K133" t="s">
        <v>379</v>
      </c>
      <c r="L133" t="s">
        <v>377</v>
      </c>
      <c r="M133">
        <v>175261424</v>
      </c>
      <c r="N133" t="s">
        <v>406</v>
      </c>
      <c r="O133" t="s">
        <v>243</v>
      </c>
      <c r="P133" t="s">
        <v>64</v>
      </c>
      <c r="Q133" t="s">
        <v>65</v>
      </c>
      <c r="R133" t="s">
        <v>244</v>
      </c>
      <c r="S133" s="1">
        <v>2500</v>
      </c>
      <c r="T133" t="s">
        <v>405</v>
      </c>
      <c r="U133" t="s">
        <v>407</v>
      </c>
      <c r="V133">
        <v>0</v>
      </c>
      <c r="X133">
        <v>0</v>
      </c>
      <c r="Y133">
        <v>0</v>
      </c>
      <c r="Z133" s="9">
        <v>0</v>
      </c>
      <c r="AA133">
        <v>0</v>
      </c>
      <c r="AB133">
        <v>0</v>
      </c>
      <c r="AC133">
        <v>1</v>
      </c>
      <c r="AD133">
        <v>0</v>
      </c>
      <c r="AE133" s="9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 s="9">
        <v>0</v>
      </c>
      <c r="AN133">
        <v>2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 s="9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s="9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hidden="1">
      <c r="A134" s="51" t="s">
        <v>432</v>
      </c>
      <c r="B134" t="s">
        <v>376</v>
      </c>
      <c r="C134" t="s">
        <v>237</v>
      </c>
      <c r="D134" t="s">
        <v>377</v>
      </c>
      <c r="E134">
        <v>613929664</v>
      </c>
      <c r="F134" t="s">
        <v>378</v>
      </c>
      <c r="G134" t="s">
        <v>241</v>
      </c>
      <c r="H134" t="s">
        <v>375</v>
      </c>
      <c r="I134" t="s">
        <v>332</v>
      </c>
      <c r="J134" s="1">
        <v>119469.03</v>
      </c>
      <c r="K134" t="s">
        <v>379</v>
      </c>
      <c r="L134" t="s">
        <v>377</v>
      </c>
      <c r="M134">
        <v>175271134</v>
      </c>
      <c r="N134" t="s">
        <v>408</v>
      </c>
      <c r="O134" t="s">
        <v>243</v>
      </c>
      <c r="P134" t="s">
        <v>64</v>
      </c>
      <c r="Q134" t="s">
        <v>65</v>
      </c>
      <c r="R134" t="s">
        <v>244</v>
      </c>
      <c r="S134" s="1">
        <v>2500</v>
      </c>
      <c r="T134" t="s">
        <v>405</v>
      </c>
      <c r="U134" t="s">
        <v>407</v>
      </c>
      <c r="V134">
        <v>0</v>
      </c>
      <c r="X134">
        <v>0</v>
      </c>
      <c r="Y134">
        <v>0</v>
      </c>
      <c r="Z134" s="9">
        <v>0</v>
      </c>
      <c r="AA134">
        <v>0</v>
      </c>
      <c r="AB134">
        <v>0</v>
      </c>
      <c r="AC134">
        <v>1</v>
      </c>
      <c r="AD134">
        <v>0</v>
      </c>
      <c r="AE134" s="9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 s="9">
        <v>0</v>
      </c>
      <c r="AN134">
        <v>2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9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 s="9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hidden="1">
      <c r="A135" s="51" t="s">
        <v>432</v>
      </c>
      <c r="B135" t="s">
        <v>376</v>
      </c>
      <c r="C135" t="s">
        <v>237</v>
      </c>
      <c r="D135" t="s">
        <v>377</v>
      </c>
      <c r="E135">
        <v>613929664</v>
      </c>
      <c r="F135" t="s">
        <v>378</v>
      </c>
      <c r="G135" t="s">
        <v>241</v>
      </c>
      <c r="H135" t="s">
        <v>375</v>
      </c>
      <c r="I135" t="s">
        <v>332</v>
      </c>
      <c r="J135" s="1">
        <v>119469.03</v>
      </c>
      <c r="K135" t="s">
        <v>379</v>
      </c>
      <c r="L135" t="s">
        <v>377</v>
      </c>
      <c r="M135">
        <v>175579924</v>
      </c>
      <c r="N135" t="s">
        <v>419</v>
      </c>
      <c r="O135" t="s">
        <v>243</v>
      </c>
      <c r="P135" t="s">
        <v>64</v>
      </c>
      <c r="Q135" t="s">
        <v>65</v>
      </c>
      <c r="R135" t="s">
        <v>244</v>
      </c>
      <c r="S135" s="1">
        <v>5000</v>
      </c>
      <c r="T135" t="s">
        <v>407</v>
      </c>
      <c r="U135" t="s">
        <v>416</v>
      </c>
      <c r="V135">
        <v>0</v>
      </c>
      <c r="X135">
        <v>0</v>
      </c>
      <c r="Y135">
        <v>0</v>
      </c>
      <c r="Z135" s="9">
        <v>0</v>
      </c>
      <c r="AA135">
        <v>0</v>
      </c>
      <c r="AB135">
        <v>0</v>
      </c>
      <c r="AC135">
        <v>7</v>
      </c>
      <c r="AD135">
        <v>0</v>
      </c>
      <c r="AE135" s="9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 s="9">
        <v>0</v>
      </c>
      <c r="AN135">
        <v>5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 s="9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 s="9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hidden="1">
      <c r="A136" s="51" t="s">
        <v>432</v>
      </c>
      <c r="B136" t="s">
        <v>376</v>
      </c>
      <c r="C136" t="s">
        <v>237</v>
      </c>
      <c r="D136" t="s">
        <v>377</v>
      </c>
      <c r="E136">
        <v>613929664</v>
      </c>
      <c r="F136" t="s">
        <v>378</v>
      </c>
      <c r="G136" t="s">
        <v>241</v>
      </c>
      <c r="H136" t="s">
        <v>375</v>
      </c>
      <c r="I136" t="s">
        <v>332</v>
      </c>
      <c r="J136" s="1">
        <v>119469.03</v>
      </c>
      <c r="K136" t="s">
        <v>379</v>
      </c>
      <c r="L136" t="s">
        <v>377</v>
      </c>
      <c r="M136">
        <v>175582254</v>
      </c>
      <c r="N136" t="s">
        <v>415</v>
      </c>
      <c r="O136" t="s">
        <v>243</v>
      </c>
      <c r="P136" t="s">
        <v>64</v>
      </c>
      <c r="Q136" t="s">
        <v>65</v>
      </c>
      <c r="R136" t="s">
        <v>244</v>
      </c>
      <c r="S136" s="1">
        <v>2500</v>
      </c>
      <c r="T136" t="s">
        <v>407</v>
      </c>
      <c r="U136" t="s">
        <v>416</v>
      </c>
      <c r="V136">
        <v>0</v>
      </c>
      <c r="X136">
        <v>0</v>
      </c>
      <c r="Y136">
        <v>0</v>
      </c>
      <c r="Z136" s="9">
        <v>0</v>
      </c>
      <c r="AA136">
        <v>0</v>
      </c>
      <c r="AB136">
        <v>0</v>
      </c>
      <c r="AC136">
        <v>2</v>
      </c>
      <c r="AD136">
        <v>0</v>
      </c>
      <c r="AE136" s="9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 s="9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 s="9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 s="9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hidden="1">
      <c r="A137" s="51" t="s">
        <v>432</v>
      </c>
      <c r="B137" t="s">
        <v>376</v>
      </c>
      <c r="C137" t="s">
        <v>237</v>
      </c>
      <c r="D137" t="s">
        <v>377</v>
      </c>
      <c r="E137">
        <v>613929664</v>
      </c>
      <c r="F137" t="s">
        <v>378</v>
      </c>
      <c r="G137" t="s">
        <v>241</v>
      </c>
      <c r="H137" t="s">
        <v>375</v>
      </c>
      <c r="I137" t="s">
        <v>332</v>
      </c>
      <c r="J137" s="1">
        <v>119469.03</v>
      </c>
      <c r="K137" t="s">
        <v>379</v>
      </c>
      <c r="L137" t="s">
        <v>377</v>
      </c>
      <c r="M137">
        <v>175583324</v>
      </c>
      <c r="N137" t="s">
        <v>417</v>
      </c>
      <c r="O137" t="s">
        <v>243</v>
      </c>
      <c r="P137" t="s">
        <v>64</v>
      </c>
      <c r="Q137" t="s">
        <v>65</v>
      </c>
      <c r="R137" t="s">
        <v>244</v>
      </c>
      <c r="S137" s="1">
        <v>2500</v>
      </c>
      <c r="T137" t="s">
        <v>407</v>
      </c>
      <c r="U137" t="s">
        <v>416</v>
      </c>
      <c r="V137">
        <v>0</v>
      </c>
      <c r="X137">
        <v>0</v>
      </c>
      <c r="Y137">
        <v>0</v>
      </c>
      <c r="Z137" s="9">
        <v>0</v>
      </c>
      <c r="AA137">
        <v>0</v>
      </c>
      <c r="AB137">
        <v>0</v>
      </c>
      <c r="AC137">
        <v>1</v>
      </c>
      <c r="AD137">
        <v>0</v>
      </c>
      <c r="AE137" s="9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 s="9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 s="9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 s="9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hidden="1">
      <c r="A138" s="51" t="s">
        <v>432</v>
      </c>
      <c r="B138" t="s">
        <v>376</v>
      </c>
      <c r="C138" t="s">
        <v>237</v>
      </c>
      <c r="D138" t="s">
        <v>377</v>
      </c>
      <c r="E138">
        <v>613929664</v>
      </c>
      <c r="F138" t="s">
        <v>378</v>
      </c>
      <c r="G138" t="s">
        <v>241</v>
      </c>
      <c r="H138" t="s">
        <v>375</v>
      </c>
      <c r="I138" t="s">
        <v>332</v>
      </c>
      <c r="J138" s="1">
        <v>119469.03</v>
      </c>
      <c r="K138" t="s">
        <v>379</v>
      </c>
      <c r="L138" t="s">
        <v>377</v>
      </c>
      <c r="M138">
        <v>175931764</v>
      </c>
      <c r="N138" t="s">
        <v>425</v>
      </c>
      <c r="O138" t="s">
        <v>243</v>
      </c>
      <c r="P138" t="s">
        <v>64</v>
      </c>
      <c r="Q138" t="s">
        <v>65</v>
      </c>
      <c r="R138" t="s">
        <v>244</v>
      </c>
      <c r="S138" s="1">
        <v>2500</v>
      </c>
      <c r="T138" t="s">
        <v>424</v>
      </c>
      <c r="U138" t="s">
        <v>426</v>
      </c>
      <c r="V138">
        <v>520.29999999999995</v>
      </c>
      <c r="X138">
        <v>13950</v>
      </c>
      <c r="Y138">
        <v>37</v>
      </c>
      <c r="Z138" s="2">
        <v>2.65E-3</v>
      </c>
      <c r="AA138">
        <v>37.299999999999997</v>
      </c>
      <c r="AB138">
        <v>14.06</v>
      </c>
      <c r="AF138">
        <v>12</v>
      </c>
      <c r="AG138">
        <v>0</v>
      </c>
      <c r="AH138">
        <v>0</v>
      </c>
      <c r="AI138">
        <v>0</v>
      </c>
      <c r="AJ138">
        <v>48</v>
      </c>
      <c r="AK138">
        <v>60</v>
      </c>
      <c r="AL138">
        <v>115</v>
      </c>
      <c r="AM138" s="2">
        <v>8.2400000000000008E-3</v>
      </c>
      <c r="AN138">
        <v>8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 s="9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s="9">
        <v>0</v>
      </c>
      <c r="BH138">
        <v>0</v>
      </c>
      <c r="BI138">
        <v>13950</v>
      </c>
      <c r="BJ138">
        <v>1</v>
      </c>
      <c r="BK138">
        <v>37.299999999999997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520.29999999999995</v>
      </c>
      <c r="BS138">
        <v>37</v>
      </c>
      <c r="BT138">
        <v>18</v>
      </c>
    </row>
    <row r="139" spans="1:72" hidden="1">
      <c r="A139" s="51" t="s">
        <v>432</v>
      </c>
      <c r="B139" t="s">
        <v>376</v>
      </c>
      <c r="C139" t="s">
        <v>237</v>
      </c>
      <c r="D139" t="s">
        <v>377</v>
      </c>
      <c r="E139">
        <v>613929664</v>
      </c>
      <c r="F139" t="s">
        <v>378</v>
      </c>
      <c r="G139" t="s">
        <v>241</v>
      </c>
      <c r="H139" t="s">
        <v>375</v>
      </c>
      <c r="I139" t="s">
        <v>332</v>
      </c>
      <c r="J139" s="1">
        <v>119469.03</v>
      </c>
      <c r="K139" t="s">
        <v>379</v>
      </c>
      <c r="L139" t="s">
        <v>377</v>
      </c>
      <c r="M139">
        <v>175932384</v>
      </c>
      <c r="N139" t="s">
        <v>427</v>
      </c>
      <c r="O139" t="s">
        <v>243</v>
      </c>
      <c r="P139" t="s">
        <v>64</v>
      </c>
      <c r="Q139" t="s">
        <v>65</v>
      </c>
      <c r="R139" t="s">
        <v>244</v>
      </c>
      <c r="S139" s="1">
        <v>2500</v>
      </c>
      <c r="T139" t="s">
        <v>424</v>
      </c>
      <c r="U139" t="s">
        <v>426</v>
      </c>
      <c r="V139">
        <v>518.16</v>
      </c>
      <c r="X139">
        <v>11483</v>
      </c>
      <c r="Y139">
        <v>26</v>
      </c>
      <c r="Z139" s="2">
        <v>2.2599999999999999E-3</v>
      </c>
      <c r="AA139">
        <v>45.12</v>
      </c>
      <c r="AB139">
        <v>19.93</v>
      </c>
      <c r="AF139">
        <v>5</v>
      </c>
      <c r="AG139">
        <v>0</v>
      </c>
      <c r="AH139">
        <v>1</v>
      </c>
      <c r="AI139">
        <v>0</v>
      </c>
      <c r="AJ139">
        <v>20</v>
      </c>
      <c r="AK139">
        <v>26</v>
      </c>
      <c r="AL139">
        <v>62</v>
      </c>
      <c r="AM139" s="2">
        <v>5.4000000000000003E-3</v>
      </c>
      <c r="AN139">
        <v>8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 s="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 s="9">
        <v>0</v>
      </c>
      <c r="BH139">
        <v>0</v>
      </c>
      <c r="BI139">
        <v>11049</v>
      </c>
      <c r="BJ139">
        <v>1.0389999999999999</v>
      </c>
      <c r="BK139">
        <v>46.9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518.16</v>
      </c>
      <c r="BS139">
        <v>26</v>
      </c>
      <c r="BT139">
        <v>10</v>
      </c>
    </row>
    <row r="140" spans="1:72" hidden="1">
      <c r="A140" s="51" t="s">
        <v>432</v>
      </c>
      <c r="B140" t="s">
        <v>376</v>
      </c>
      <c r="C140" t="s">
        <v>237</v>
      </c>
      <c r="D140" t="s">
        <v>377</v>
      </c>
      <c r="E140">
        <v>613929664</v>
      </c>
      <c r="F140" t="s">
        <v>378</v>
      </c>
      <c r="G140" t="s">
        <v>241</v>
      </c>
      <c r="H140" t="s">
        <v>375</v>
      </c>
      <c r="I140" t="s">
        <v>332</v>
      </c>
      <c r="J140" s="1">
        <v>119469.03</v>
      </c>
      <c r="K140" t="s">
        <v>379</v>
      </c>
      <c r="L140" t="s">
        <v>377</v>
      </c>
      <c r="M140">
        <v>175974514</v>
      </c>
      <c r="N140" t="s">
        <v>429</v>
      </c>
      <c r="O140" t="s">
        <v>243</v>
      </c>
      <c r="P140" t="s">
        <v>64</v>
      </c>
      <c r="Q140" t="s">
        <v>65</v>
      </c>
      <c r="R140" t="s">
        <v>244</v>
      </c>
      <c r="S140" s="1">
        <v>1750</v>
      </c>
      <c r="T140" t="s">
        <v>428</v>
      </c>
      <c r="U140" t="s">
        <v>430</v>
      </c>
      <c r="V140">
        <v>271.19</v>
      </c>
      <c r="X140">
        <v>5623</v>
      </c>
      <c r="Y140">
        <v>17</v>
      </c>
      <c r="Z140" s="2">
        <v>3.0200000000000001E-3</v>
      </c>
      <c r="AA140">
        <v>48.23</v>
      </c>
      <c r="AB140">
        <v>15.95</v>
      </c>
      <c r="AF140">
        <v>10</v>
      </c>
      <c r="AG140">
        <v>0</v>
      </c>
      <c r="AH140">
        <v>0</v>
      </c>
      <c r="AI140">
        <v>0</v>
      </c>
      <c r="AJ140">
        <v>45</v>
      </c>
      <c r="AK140">
        <v>55</v>
      </c>
      <c r="AL140">
        <v>75</v>
      </c>
      <c r="AM140" s="2">
        <v>1.3339999999999999E-2</v>
      </c>
      <c r="AN140">
        <v>14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 s="9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 s="9">
        <v>0</v>
      </c>
      <c r="BH140">
        <v>0</v>
      </c>
      <c r="BI140">
        <v>5351</v>
      </c>
      <c r="BJ140">
        <v>1.0509999999999999</v>
      </c>
      <c r="BK140">
        <v>50.68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271.19</v>
      </c>
      <c r="BS140">
        <v>17</v>
      </c>
      <c r="BT140">
        <v>3</v>
      </c>
    </row>
    <row r="141" spans="1:72" hidden="1">
      <c r="A141" s="51" t="s">
        <v>432</v>
      </c>
      <c r="B141" t="s">
        <v>376</v>
      </c>
      <c r="C141" t="s">
        <v>237</v>
      </c>
      <c r="D141" t="s">
        <v>377</v>
      </c>
      <c r="E141">
        <v>613929664</v>
      </c>
      <c r="F141" t="s">
        <v>378</v>
      </c>
      <c r="G141" t="s">
        <v>241</v>
      </c>
      <c r="H141" t="s">
        <v>375</v>
      </c>
      <c r="I141" t="s">
        <v>332</v>
      </c>
      <c r="J141" s="1">
        <v>119469.03</v>
      </c>
      <c r="K141" t="s">
        <v>379</v>
      </c>
      <c r="L141" t="s">
        <v>377</v>
      </c>
      <c r="M141">
        <v>175975664</v>
      </c>
      <c r="N141" t="s">
        <v>431</v>
      </c>
      <c r="O141" t="s">
        <v>243</v>
      </c>
      <c r="P141" t="s">
        <v>64</v>
      </c>
      <c r="Q141" t="s">
        <v>65</v>
      </c>
      <c r="R141" t="s">
        <v>244</v>
      </c>
      <c r="S141" s="1">
        <v>1750</v>
      </c>
      <c r="T141" t="s">
        <v>428</v>
      </c>
      <c r="U141" t="s">
        <v>430</v>
      </c>
      <c r="V141">
        <v>271.45999999999998</v>
      </c>
      <c r="W141" s="48">
        <f>SUBTOTAL(9,V125:V141)</f>
        <v>0</v>
      </c>
      <c r="X141">
        <v>8853</v>
      </c>
      <c r="Y141">
        <v>14</v>
      </c>
      <c r="Z141" s="2">
        <v>1.58E-3</v>
      </c>
      <c r="AA141">
        <v>30.66</v>
      </c>
      <c r="AB141">
        <v>19.39</v>
      </c>
      <c r="AF141">
        <v>3</v>
      </c>
      <c r="AG141">
        <v>0</v>
      </c>
      <c r="AH141">
        <v>0</v>
      </c>
      <c r="AI141">
        <v>0</v>
      </c>
      <c r="AJ141">
        <v>19</v>
      </c>
      <c r="AK141">
        <v>22</v>
      </c>
      <c r="AL141">
        <v>38</v>
      </c>
      <c r="AM141" s="2">
        <v>4.2900000000000004E-3</v>
      </c>
      <c r="AN141">
        <v>6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 s="9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 s="9">
        <v>0</v>
      </c>
      <c r="BH141">
        <v>0</v>
      </c>
      <c r="BI141">
        <v>8853</v>
      </c>
      <c r="BJ141">
        <v>1</v>
      </c>
      <c r="BK141">
        <v>30.66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271.45999999999998</v>
      </c>
      <c r="BS141">
        <v>14</v>
      </c>
      <c r="BT141">
        <v>2</v>
      </c>
    </row>
    <row r="142" spans="1:72" hidden="1">
      <c r="A142" s="51" t="s">
        <v>433</v>
      </c>
      <c r="B142" t="s">
        <v>376</v>
      </c>
      <c r="C142" t="s">
        <v>237</v>
      </c>
      <c r="D142" t="s">
        <v>377</v>
      </c>
      <c r="E142">
        <v>613929664</v>
      </c>
      <c r="F142" t="s">
        <v>378</v>
      </c>
      <c r="G142" t="s">
        <v>241</v>
      </c>
      <c r="H142" t="s">
        <v>375</v>
      </c>
      <c r="I142" t="s">
        <v>332</v>
      </c>
      <c r="J142" s="1">
        <v>119469.03</v>
      </c>
      <c r="K142" t="s">
        <v>379</v>
      </c>
      <c r="L142" t="s">
        <v>377</v>
      </c>
      <c r="M142">
        <v>173981534</v>
      </c>
      <c r="N142" t="s">
        <v>380</v>
      </c>
      <c r="O142" t="s">
        <v>243</v>
      </c>
      <c r="P142" t="s">
        <v>64</v>
      </c>
      <c r="Q142" t="s">
        <v>65</v>
      </c>
      <c r="R142" t="s">
        <v>244</v>
      </c>
      <c r="S142" s="1">
        <v>5000</v>
      </c>
      <c r="T142" t="s">
        <v>375</v>
      </c>
      <c r="U142" t="s">
        <v>381</v>
      </c>
      <c r="V142">
        <v>0</v>
      </c>
      <c r="X142">
        <v>0</v>
      </c>
      <c r="Y142">
        <v>0</v>
      </c>
      <c r="Z142" s="9">
        <v>0</v>
      </c>
      <c r="AA142">
        <v>0</v>
      </c>
      <c r="AB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1</v>
      </c>
      <c r="AL142">
        <v>1</v>
      </c>
      <c r="AM142" s="9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 s="9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 s="9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hidden="1">
      <c r="A143" s="51" t="s">
        <v>433</v>
      </c>
      <c r="B143" t="s">
        <v>376</v>
      </c>
      <c r="C143" t="s">
        <v>237</v>
      </c>
      <c r="D143" t="s">
        <v>377</v>
      </c>
      <c r="E143">
        <v>613929664</v>
      </c>
      <c r="F143" t="s">
        <v>378</v>
      </c>
      <c r="G143" t="s">
        <v>241</v>
      </c>
      <c r="H143" t="s">
        <v>375</v>
      </c>
      <c r="I143" t="s">
        <v>332</v>
      </c>
      <c r="J143" s="1">
        <v>119469.03</v>
      </c>
      <c r="K143" t="s">
        <v>379</v>
      </c>
      <c r="L143" t="s">
        <v>377</v>
      </c>
      <c r="M143">
        <v>174363604</v>
      </c>
      <c r="N143" t="s">
        <v>390</v>
      </c>
      <c r="O143" t="s">
        <v>243</v>
      </c>
      <c r="P143" t="s">
        <v>64</v>
      </c>
      <c r="Q143" t="s">
        <v>65</v>
      </c>
      <c r="R143" t="s">
        <v>244</v>
      </c>
      <c r="S143" s="1">
        <v>5000</v>
      </c>
      <c r="T143" t="s">
        <v>389</v>
      </c>
      <c r="U143" t="s">
        <v>391</v>
      </c>
      <c r="V143">
        <v>371.03</v>
      </c>
      <c r="X143">
        <v>6375</v>
      </c>
      <c r="Y143">
        <v>22</v>
      </c>
      <c r="Z143" s="2">
        <v>3.4499999999999999E-3</v>
      </c>
      <c r="AA143">
        <v>58.2</v>
      </c>
      <c r="AB143">
        <v>16.87</v>
      </c>
      <c r="AF143">
        <v>7</v>
      </c>
      <c r="AG143">
        <v>0</v>
      </c>
      <c r="AH143">
        <v>1</v>
      </c>
      <c r="AI143">
        <v>0</v>
      </c>
      <c r="AJ143">
        <v>23</v>
      </c>
      <c r="AK143">
        <v>31</v>
      </c>
      <c r="AL143">
        <v>67</v>
      </c>
      <c r="AM143" s="2">
        <v>1.051E-2</v>
      </c>
      <c r="AN143">
        <v>6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3</v>
      </c>
      <c r="AV143">
        <v>0</v>
      </c>
      <c r="AW143">
        <v>3</v>
      </c>
      <c r="AX143" s="2">
        <v>0.13636000000000001</v>
      </c>
      <c r="AY143">
        <v>123.68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 s="9">
        <v>0</v>
      </c>
      <c r="BH143">
        <v>0</v>
      </c>
      <c r="BI143">
        <v>5976</v>
      </c>
      <c r="BJ143">
        <v>1.0669999999999999</v>
      </c>
      <c r="BK143">
        <v>62.09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371.03</v>
      </c>
      <c r="BS143">
        <v>22</v>
      </c>
      <c r="BT143">
        <v>14</v>
      </c>
    </row>
    <row r="144" spans="1:72" hidden="1">
      <c r="A144" s="51" t="s">
        <v>433</v>
      </c>
      <c r="B144" t="s">
        <v>376</v>
      </c>
      <c r="C144" t="s">
        <v>237</v>
      </c>
      <c r="D144" t="s">
        <v>377</v>
      </c>
      <c r="E144">
        <v>613929664</v>
      </c>
      <c r="F144" t="s">
        <v>378</v>
      </c>
      <c r="G144" t="s">
        <v>241</v>
      </c>
      <c r="H144" t="s">
        <v>375</v>
      </c>
      <c r="I144" t="s">
        <v>332</v>
      </c>
      <c r="J144" s="1">
        <v>119469.03</v>
      </c>
      <c r="K144" t="s">
        <v>379</v>
      </c>
      <c r="L144" t="s">
        <v>377</v>
      </c>
      <c r="M144">
        <v>174642764</v>
      </c>
      <c r="N144" t="s">
        <v>398</v>
      </c>
      <c r="O144" t="s">
        <v>243</v>
      </c>
      <c r="P144" t="s">
        <v>64</v>
      </c>
      <c r="Q144" t="s">
        <v>65</v>
      </c>
      <c r="R144" t="s">
        <v>244</v>
      </c>
      <c r="S144" s="1">
        <v>2500</v>
      </c>
      <c r="T144" t="s">
        <v>399</v>
      </c>
      <c r="U144" t="s">
        <v>400</v>
      </c>
      <c r="V144">
        <v>241.12</v>
      </c>
      <c r="X144">
        <v>3849</v>
      </c>
      <c r="Y144">
        <v>14</v>
      </c>
      <c r="Z144" s="2">
        <v>3.64E-3</v>
      </c>
      <c r="AA144">
        <v>62.64</v>
      </c>
      <c r="AB144">
        <v>17.22</v>
      </c>
      <c r="AF144">
        <v>2</v>
      </c>
      <c r="AG144">
        <v>0</v>
      </c>
      <c r="AH144">
        <v>1</v>
      </c>
      <c r="AI144">
        <v>0</v>
      </c>
      <c r="AJ144">
        <v>15</v>
      </c>
      <c r="AK144">
        <v>18</v>
      </c>
      <c r="AL144">
        <v>34</v>
      </c>
      <c r="AM144" s="2">
        <v>8.8299999999999993E-3</v>
      </c>
      <c r="AN144">
        <v>3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 s="9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 s="9">
        <v>0</v>
      </c>
      <c r="BH144">
        <v>0</v>
      </c>
      <c r="BI144">
        <v>3717</v>
      </c>
      <c r="BJ144">
        <v>1.036</v>
      </c>
      <c r="BK144">
        <v>64.87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241.12</v>
      </c>
      <c r="BS144">
        <v>14</v>
      </c>
      <c r="BT144">
        <v>2</v>
      </c>
    </row>
    <row r="145" spans="1:72" hidden="1">
      <c r="A145" s="51" t="s">
        <v>433</v>
      </c>
      <c r="B145" t="s">
        <v>376</v>
      </c>
      <c r="C145" t="s">
        <v>237</v>
      </c>
      <c r="D145" t="s">
        <v>377</v>
      </c>
      <c r="E145">
        <v>613929664</v>
      </c>
      <c r="F145" t="s">
        <v>378</v>
      </c>
      <c r="G145" t="s">
        <v>241</v>
      </c>
      <c r="H145" t="s">
        <v>375</v>
      </c>
      <c r="I145" t="s">
        <v>332</v>
      </c>
      <c r="J145" s="1">
        <v>119469.03</v>
      </c>
      <c r="K145" t="s">
        <v>379</v>
      </c>
      <c r="L145" t="s">
        <v>377</v>
      </c>
      <c r="M145">
        <v>174643224</v>
      </c>
      <c r="N145" t="s">
        <v>401</v>
      </c>
      <c r="O145" t="s">
        <v>243</v>
      </c>
      <c r="P145" t="s">
        <v>64</v>
      </c>
      <c r="Q145" t="s">
        <v>65</v>
      </c>
      <c r="R145" t="s">
        <v>244</v>
      </c>
      <c r="S145" s="1">
        <v>2500</v>
      </c>
      <c r="T145" t="s">
        <v>399</v>
      </c>
      <c r="U145" t="s">
        <v>400</v>
      </c>
      <c r="V145">
        <v>240.17</v>
      </c>
      <c r="X145">
        <v>4903</v>
      </c>
      <c r="Y145">
        <v>10</v>
      </c>
      <c r="Z145" s="2">
        <v>2.0400000000000001E-3</v>
      </c>
      <c r="AA145">
        <v>48.98</v>
      </c>
      <c r="AB145">
        <v>24.02</v>
      </c>
      <c r="AF145">
        <v>8</v>
      </c>
      <c r="AG145">
        <v>0</v>
      </c>
      <c r="AH145">
        <v>1</v>
      </c>
      <c r="AI145">
        <v>0</v>
      </c>
      <c r="AJ145">
        <v>21</v>
      </c>
      <c r="AK145">
        <v>30</v>
      </c>
      <c r="AL145">
        <v>48</v>
      </c>
      <c r="AM145" s="2">
        <v>9.7900000000000001E-3</v>
      </c>
      <c r="AN145">
        <v>44</v>
      </c>
      <c r="AO145">
        <v>2</v>
      </c>
      <c r="AP145">
        <v>4</v>
      </c>
      <c r="AQ145">
        <v>0</v>
      </c>
      <c r="AR145">
        <v>0</v>
      </c>
      <c r="AS145">
        <v>0</v>
      </c>
      <c r="AT145">
        <v>3</v>
      </c>
      <c r="AU145">
        <v>0</v>
      </c>
      <c r="AV145">
        <v>0</v>
      </c>
      <c r="AW145">
        <v>0</v>
      </c>
      <c r="AX145" s="9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 s="9">
        <v>0</v>
      </c>
      <c r="BH145">
        <v>0</v>
      </c>
      <c r="BI145">
        <v>4472</v>
      </c>
      <c r="BJ145">
        <v>1.0960000000000001</v>
      </c>
      <c r="BK145">
        <v>53.71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240.17</v>
      </c>
      <c r="BS145">
        <v>10</v>
      </c>
      <c r="BT145">
        <v>8</v>
      </c>
    </row>
    <row r="146" spans="1:72" hidden="1">
      <c r="A146" s="51" t="s">
        <v>434</v>
      </c>
      <c r="B146" t="s">
        <v>376</v>
      </c>
      <c r="C146" t="s">
        <v>237</v>
      </c>
      <c r="D146" t="s">
        <v>377</v>
      </c>
      <c r="E146">
        <v>613929664</v>
      </c>
      <c r="F146" t="s">
        <v>378</v>
      </c>
      <c r="G146" t="s">
        <v>241</v>
      </c>
      <c r="H146" t="s">
        <v>375</v>
      </c>
      <c r="I146" t="s">
        <v>332</v>
      </c>
      <c r="J146" s="1">
        <v>119469.03</v>
      </c>
      <c r="K146" t="s">
        <v>379</v>
      </c>
      <c r="L146" t="s">
        <v>377</v>
      </c>
      <c r="M146">
        <v>173981534</v>
      </c>
      <c r="N146" t="s">
        <v>380</v>
      </c>
      <c r="O146" t="s">
        <v>243</v>
      </c>
      <c r="P146" t="s">
        <v>64</v>
      </c>
      <c r="Q146" t="s">
        <v>65</v>
      </c>
      <c r="R146" t="s">
        <v>244</v>
      </c>
      <c r="S146" s="1">
        <v>5000</v>
      </c>
      <c r="T146" t="s">
        <v>375</v>
      </c>
      <c r="U146" t="s">
        <v>381</v>
      </c>
      <c r="V146">
        <v>0</v>
      </c>
      <c r="X146">
        <v>0</v>
      </c>
      <c r="Y146">
        <v>0</v>
      </c>
      <c r="Z146" s="9">
        <v>0</v>
      </c>
      <c r="AA146">
        <v>0</v>
      </c>
      <c r="AB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 s="9">
        <v>0</v>
      </c>
      <c r="AN146">
        <v>3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11</v>
      </c>
      <c r="AV146">
        <v>0</v>
      </c>
      <c r="AW146">
        <v>11</v>
      </c>
      <c r="AX146" s="9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s="9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hidden="1">
      <c r="A147" s="51" t="s">
        <v>434</v>
      </c>
      <c r="B147" t="s">
        <v>376</v>
      </c>
      <c r="C147" t="s">
        <v>237</v>
      </c>
      <c r="D147" t="s">
        <v>377</v>
      </c>
      <c r="E147">
        <v>613929664</v>
      </c>
      <c r="F147" t="s">
        <v>378</v>
      </c>
      <c r="G147" t="s">
        <v>241</v>
      </c>
      <c r="H147" t="s">
        <v>375</v>
      </c>
      <c r="I147" t="s">
        <v>332</v>
      </c>
      <c r="J147" s="1">
        <v>119469.03</v>
      </c>
      <c r="K147" t="s">
        <v>379</v>
      </c>
      <c r="L147" t="s">
        <v>377</v>
      </c>
      <c r="M147">
        <v>174363604</v>
      </c>
      <c r="N147" t="s">
        <v>390</v>
      </c>
      <c r="O147" t="s">
        <v>243</v>
      </c>
      <c r="P147" t="s">
        <v>64</v>
      </c>
      <c r="Q147" t="s">
        <v>65</v>
      </c>
      <c r="R147" t="s">
        <v>244</v>
      </c>
      <c r="S147" s="1">
        <v>5000</v>
      </c>
      <c r="T147" t="s">
        <v>389</v>
      </c>
      <c r="U147" t="s">
        <v>391</v>
      </c>
      <c r="V147">
        <v>324.23</v>
      </c>
      <c r="X147">
        <v>6120</v>
      </c>
      <c r="Y147">
        <v>13</v>
      </c>
      <c r="Z147" s="2">
        <v>2.1199999999999999E-3</v>
      </c>
      <c r="AA147">
        <v>52.98</v>
      </c>
      <c r="AB147">
        <v>24.94</v>
      </c>
      <c r="AF147">
        <v>6</v>
      </c>
      <c r="AG147">
        <v>0</v>
      </c>
      <c r="AH147">
        <v>1</v>
      </c>
      <c r="AI147">
        <v>0</v>
      </c>
      <c r="AJ147">
        <v>17</v>
      </c>
      <c r="AK147">
        <v>24</v>
      </c>
      <c r="AL147">
        <v>45</v>
      </c>
      <c r="AM147" s="2">
        <v>7.3499999999999998E-3</v>
      </c>
      <c r="AN147">
        <v>10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2</v>
      </c>
      <c r="AV147">
        <v>0</v>
      </c>
      <c r="AW147">
        <v>2</v>
      </c>
      <c r="AX147" s="2">
        <v>0.15384999999999999</v>
      </c>
      <c r="AY147">
        <v>162.12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s="9">
        <v>0</v>
      </c>
      <c r="BH147">
        <v>0</v>
      </c>
      <c r="BI147">
        <v>5742</v>
      </c>
      <c r="BJ147">
        <v>1.0660000000000001</v>
      </c>
      <c r="BK147">
        <v>56.47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324.23</v>
      </c>
      <c r="BS147">
        <v>13</v>
      </c>
      <c r="BT147">
        <v>8</v>
      </c>
    </row>
    <row r="148" spans="1:72" hidden="1">
      <c r="A148" s="51" t="s">
        <v>434</v>
      </c>
      <c r="B148" t="s">
        <v>376</v>
      </c>
      <c r="C148" t="s">
        <v>237</v>
      </c>
      <c r="D148" t="s">
        <v>377</v>
      </c>
      <c r="E148">
        <v>613929664</v>
      </c>
      <c r="F148" t="s">
        <v>378</v>
      </c>
      <c r="G148" t="s">
        <v>241</v>
      </c>
      <c r="H148" t="s">
        <v>375</v>
      </c>
      <c r="I148" t="s">
        <v>332</v>
      </c>
      <c r="J148" s="1">
        <v>119469.03</v>
      </c>
      <c r="K148" t="s">
        <v>379</v>
      </c>
      <c r="L148" t="s">
        <v>377</v>
      </c>
      <c r="M148">
        <v>174642764</v>
      </c>
      <c r="N148" t="s">
        <v>398</v>
      </c>
      <c r="O148" t="s">
        <v>243</v>
      </c>
      <c r="P148" t="s">
        <v>64</v>
      </c>
      <c r="Q148" t="s">
        <v>65</v>
      </c>
      <c r="R148" t="s">
        <v>244</v>
      </c>
      <c r="S148" s="1">
        <v>2500</v>
      </c>
      <c r="T148" t="s">
        <v>399</v>
      </c>
      <c r="U148" t="s">
        <v>400</v>
      </c>
      <c r="V148">
        <v>231.01</v>
      </c>
      <c r="X148">
        <v>4981</v>
      </c>
      <c r="Y148">
        <v>10</v>
      </c>
      <c r="Z148" s="2">
        <v>2.0100000000000001E-3</v>
      </c>
      <c r="AA148">
        <v>46.38</v>
      </c>
      <c r="AB148">
        <v>23.1</v>
      </c>
      <c r="AF148">
        <v>6</v>
      </c>
      <c r="AG148">
        <v>0</v>
      </c>
      <c r="AH148">
        <v>0</v>
      </c>
      <c r="AI148">
        <v>0</v>
      </c>
      <c r="AJ148">
        <v>17</v>
      </c>
      <c r="AK148">
        <v>23</v>
      </c>
      <c r="AL148">
        <v>38</v>
      </c>
      <c r="AM148" s="2">
        <v>7.6299999999999996E-3</v>
      </c>
      <c r="AN148">
        <v>6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 s="9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 s="9">
        <v>0</v>
      </c>
      <c r="BH148">
        <v>0</v>
      </c>
      <c r="BI148">
        <v>4981</v>
      </c>
      <c r="BJ148">
        <v>1</v>
      </c>
      <c r="BK148">
        <v>46.38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231.01</v>
      </c>
      <c r="BS148">
        <v>10</v>
      </c>
      <c r="BT148">
        <v>5</v>
      </c>
    </row>
    <row r="149" spans="1:72" hidden="1">
      <c r="A149" s="51" t="s">
        <v>434</v>
      </c>
      <c r="B149" t="s">
        <v>376</v>
      </c>
      <c r="C149" t="s">
        <v>237</v>
      </c>
      <c r="D149" t="s">
        <v>377</v>
      </c>
      <c r="E149">
        <v>613929664</v>
      </c>
      <c r="F149" t="s">
        <v>378</v>
      </c>
      <c r="G149" t="s">
        <v>241</v>
      </c>
      <c r="H149" t="s">
        <v>375</v>
      </c>
      <c r="I149" t="s">
        <v>332</v>
      </c>
      <c r="J149" s="1">
        <v>119469.03</v>
      </c>
      <c r="K149" t="s">
        <v>379</v>
      </c>
      <c r="L149" t="s">
        <v>377</v>
      </c>
      <c r="M149">
        <v>174643224</v>
      </c>
      <c r="N149" t="s">
        <v>401</v>
      </c>
      <c r="O149" t="s">
        <v>243</v>
      </c>
      <c r="P149" t="s">
        <v>64</v>
      </c>
      <c r="Q149" t="s">
        <v>65</v>
      </c>
      <c r="R149" t="s">
        <v>244</v>
      </c>
      <c r="S149" s="1">
        <v>2500</v>
      </c>
      <c r="T149" t="s">
        <v>399</v>
      </c>
      <c r="U149" t="s">
        <v>400</v>
      </c>
      <c r="V149">
        <v>226.86</v>
      </c>
      <c r="X149">
        <v>6224</v>
      </c>
      <c r="Y149">
        <v>12</v>
      </c>
      <c r="Z149" s="2">
        <v>1.9300000000000001E-3</v>
      </c>
      <c r="AA149">
        <v>36.450000000000003</v>
      </c>
      <c r="AB149">
        <v>18.91</v>
      </c>
      <c r="AF149">
        <v>5</v>
      </c>
      <c r="AG149">
        <v>0</v>
      </c>
      <c r="AH149">
        <v>0</v>
      </c>
      <c r="AI149">
        <v>0</v>
      </c>
      <c r="AJ149">
        <v>20</v>
      </c>
      <c r="AK149">
        <v>25</v>
      </c>
      <c r="AL149">
        <v>42</v>
      </c>
      <c r="AM149" s="2">
        <v>6.7499999999999999E-3</v>
      </c>
      <c r="AN149">
        <v>31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 s="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 s="9">
        <v>0</v>
      </c>
      <c r="BH149">
        <v>0</v>
      </c>
      <c r="BI149">
        <v>6001</v>
      </c>
      <c r="BJ149">
        <v>1.0369999999999999</v>
      </c>
      <c r="BK149">
        <v>37.799999999999997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226.86</v>
      </c>
      <c r="BS149">
        <v>12</v>
      </c>
      <c r="BT149">
        <v>5</v>
      </c>
    </row>
    <row r="150" spans="1:72" hidden="1">
      <c r="A150" s="51" t="s">
        <v>435</v>
      </c>
      <c r="B150" t="s">
        <v>376</v>
      </c>
      <c r="C150" t="s">
        <v>237</v>
      </c>
      <c r="D150" t="s">
        <v>377</v>
      </c>
      <c r="E150">
        <v>613929664</v>
      </c>
      <c r="F150" t="s">
        <v>378</v>
      </c>
      <c r="G150" t="s">
        <v>241</v>
      </c>
      <c r="H150" t="s">
        <v>375</v>
      </c>
      <c r="I150" t="s">
        <v>332</v>
      </c>
      <c r="J150" s="1">
        <v>119469.03</v>
      </c>
      <c r="K150" t="s">
        <v>379</v>
      </c>
      <c r="L150" t="s">
        <v>377</v>
      </c>
      <c r="M150">
        <v>173981534</v>
      </c>
      <c r="N150" t="s">
        <v>380</v>
      </c>
      <c r="O150" t="s">
        <v>243</v>
      </c>
      <c r="P150" t="s">
        <v>64</v>
      </c>
      <c r="Q150" t="s">
        <v>65</v>
      </c>
      <c r="R150" t="s">
        <v>244</v>
      </c>
      <c r="S150" s="1">
        <v>5000</v>
      </c>
      <c r="T150" t="s">
        <v>375</v>
      </c>
      <c r="U150" t="s">
        <v>381</v>
      </c>
      <c r="V150">
        <v>0</v>
      </c>
      <c r="X150">
        <v>0</v>
      </c>
      <c r="Y150">
        <v>0</v>
      </c>
      <c r="Z150" s="9">
        <v>0</v>
      </c>
      <c r="AA150">
        <v>0</v>
      </c>
      <c r="AB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 s="9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2</v>
      </c>
      <c r="AV150">
        <v>0</v>
      </c>
      <c r="AW150">
        <v>2</v>
      </c>
      <c r="AX150" s="9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 s="9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hidden="1">
      <c r="A151" s="51" t="s">
        <v>435</v>
      </c>
      <c r="B151" t="s">
        <v>376</v>
      </c>
      <c r="C151" t="s">
        <v>237</v>
      </c>
      <c r="D151" t="s">
        <v>377</v>
      </c>
      <c r="E151">
        <v>613929664</v>
      </c>
      <c r="F151" t="s">
        <v>378</v>
      </c>
      <c r="G151" t="s">
        <v>241</v>
      </c>
      <c r="H151" t="s">
        <v>375</v>
      </c>
      <c r="I151" t="s">
        <v>332</v>
      </c>
      <c r="J151" s="1">
        <v>119469.03</v>
      </c>
      <c r="K151" t="s">
        <v>379</v>
      </c>
      <c r="L151" t="s">
        <v>377</v>
      </c>
      <c r="M151">
        <v>174363604</v>
      </c>
      <c r="N151" t="s">
        <v>390</v>
      </c>
      <c r="O151" t="s">
        <v>243</v>
      </c>
      <c r="P151" t="s">
        <v>64</v>
      </c>
      <c r="Q151" t="s">
        <v>65</v>
      </c>
      <c r="R151" t="s">
        <v>244</v>
      </c>
      <c r="S151" s="1">
        <v>5000</v>
      </c>
      <c r="T151" t="s">
        <v>389</v>
      </c>
      <c r="U151" t="s">
        <v>391</v>
      </c>
      <c r="V151">
        <v>244.55</v>
      </c>
      <c r="X151">
        <v>4249</v>
      </c>
      <c r="Y151">
        <v>8</v>
      </c>
      <c r="Z151" s="2">
        <v>1.8799999999999999E-3</v>
      </c>
      <c r="AA151">
        <v>57.55</v>
      </c>
      <c r="AB151">
        <v>30.57</v>
      </c>
      <c r="AF151">
        <v>7</v>
      </c>
      <c r="AG151">
        <v>0</v>
      </c>
      <c r="AH151">
        <v>0</v>
      </c>
      <c r="AI151">
        <v>0</v>
      </c>
      <c r="AJ151">
        <v>10</v>
      </c>
      <c r="AK151">
        <v>17</v>
      </c>
      <c r="AL151">
        <v>29</v>
      </c>
      <c r="AM151" s="2">
        <v>6.8300000000000001E-3</v>
      </c>
      <c r="AN151">
        <v>8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3</v>
      </c>
      <c r="AV151">
        <v>0</v>
      </c>
      <c r="AW151">
        <v>3</v>
      </c>
      <c r="AX151" s="2">
        <v>0.375</v>
      </c>
      <c r="AY151">
        <v>81.52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s="9">
        <v>0</v>
      </c>
      <c r="BH151">
        <v>0</v>
      </c>
      <c r="BI151">
        <v>4012</v>
      </c>
      <c r="BJ151">
        <v>1.0589999999999999</v>
      </c>
      <c r="BK151">
        <v>60.95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244.55</v>
      </c>
      <c r="BS151">
        <v>8</v>
      </c>
      <c r="BT151">
        <v>4</v>
      </c>
    </row>
    <row r="152" spans="1:72" hidden="1">
      <c r="A152" s="51" t="s">
        <v>435</v>
      </c>
      <c r="B152" t="s">
        <v>376</v>
      </c>
      <c r="C152" t="s">
        <v>237</v>
      </c>
      <c r="D152" t="s">
        <v>377</v>
      </c>
      <c r="E152">
        <v>613929664</v>
      </c>
      <c r="F152" t="s">
        <v>378</v>
      </c>
      <c r="G152" t="s">
        <v>241</v>
      </c>
      <c r="H152" t="s">
        <v>375</v>
      </c>
      <c r="I152" t="s">
        <v>332</v>
      </c>
      <c r="J152" s="1">
        <v>119469.03</v>
      </c>
      <c r="K152" t="s">
        <v>379</v>
      </c>
      <c r="L152" t="s">
        <v>377</v>
      </c>
      <c r="M152">
        <v>174642764</v>
      </c>
      <c r="N152" t="s">
        <v>398</v>
      </c>
      <c r="O152" t="s">
        <v>243</v>
      </c>
      <c r="P152" t="s">
        <v>64</v>
      </c>
      <c r="Q152" t="s">
        <v>65</v>
      </c>
      <c r="R152" t="s">
        <v>244</v>
      </c>
      <c r="S152" s="1">
        <v>2500</v>
      </c>
      <c r="T152" t="s">
        <v>399</v>
      </c>
      <c r="U152" t="s">
        <v>400</v>
      </c>
      <c r="V152">
        <v>159.57</v>
      </c>
      <c r="X152">
        <v>3474</v>
      </c>
      <c r="Y152">
        <v>12</v>
      </c>
      <c r="Z152" s="2">
        <v>3.4499999999999999E-3</v>
      </c>
      <c r="AA152">
        <v>45.93</v>
      </c>
      <c r="AB152">
        <v>13.3</v>
      </c>
      <c r="AF152">
        <v>1</v>
      </c>
      <c r="AG152">
        <v>0</v>
      </c>
      <c r="AH152">
        <v>0</v>
      </c>
      <c r="AI152">
        <v>0</v>
      </c>
      <c r="AJ152">
        <v>12</v>
      </c>
      <c r="AK152">
        <v>13</v>
      </c>
      <c r="AL152">
        <v>28</v>
      </c>
      <c r="AM152" s="2">
        <v>8.0599999999999995E-3</v>
      </c>
      <c r="AN152">
        <v>3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 s="9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s="9">
        <v>0</v>
      </c>
      <c r="BH152">
        <v>0</v>
      </c>
      <c r="BI152">
        <v>3289</v>
      </c>
      <c r="BJ152">
        <v>1.056</v>
      </c>
      <c r="BK152">
        <v>48.52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159.57</v>
      </c>
      <c r="BS152">
        <v>12</v>
      </c>
      <c r="BT152">
        <v>3</v>
      </c>
    </row>
    <row r="153" spans="1:72" hidden="1">
      <c r="A153" s="51" t="s">
        <v>435</v>
      </c>
      <c r="B153" t="s">
        <v>376</v>
      </c>
      <c r="C153" t="s">
        <v>237</v>
      </c>
      <c r="D153" t="s">
        <v>377</v>
      </c>
      <c r="E153">
        <v>613929664</v>
      </c>
      <c r="F153" t="s">
        <v>378</v>
      </c>
      <c r="G153" t="s">
        <v>241</v>
      </c>
      <c r="H153" t="s">
        <v>375</v>
      </c>
      <c r="I153" t="s">
        <v>332</v>
      </c>
      <c r="J153" s="1">
        <v>119469.03</v>
      </c>
      <c r="K153" t="s">
        <v>379</v>
      </c>
      <c r="L153" t="s">
        <v>377</v>
      </c>
      <c r="M153">
        <v>174643224</v>
      </c>
      <c r="N153" t="s">
        <v>401</v>
      </c>
      <c r="O153" t="s">
        <v>243</v>
      </c>
      <c r="P153" t="s">
        <v>64</v>
      </c>
      <c r="Q153" t="s">
        <v>65</v>
      </c>
      <c r="R153" t="s">
        <v>244</v>
      </c>
      <c r="S153" s="1">
        <v>2500</v>
      </c>
      <c r="T153" t="s">
        <v>399</v>
      </c>
      <c r="U153" t="s">
        <v>400</v>
      </c>
      <c r="V153">
        <v>166.79</v>
      </c>
      <c r="X153">
        <v>4358</v>
      </c>
      <c r="Y153">
        <v>8</v>
      </c>
      <c r="Z153" s="2">
        <v>1.8400000000000001E-3</v>
      </c>
      <c r="AA153">
        <v>38.270000000000003</v>
      </c>
      <c r="AB153">
        <v>20.85</v>
      </c>
      <c r="AF153">
        <v>4</v>
      </c>
      <c r="AG153">
        <v>0</v>
      </c>
      <c r="AH153">
        <v>0</v>
      </c>
      <c r="AI153">
        <v>0</v>
      </c>
      <c r="AJ153">
        <v>17</v>
      </c>
      <c r="AK153">
        <v>21</v>
      </c>
      <c r="AL153">
        <v>33</v>
      </c>
      <c r="AM153" s="2">
        <v>7.5700000000000003E-3</v>
      </c>
      <c r="AN153">
        <v>11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 s="9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 s="9">
        <v>0</v>
      </c>
      <c r="BH153">
        <v>0</v>
      </c>
      <c r="BI153">
        <v>4324</v>
      </c>
      <c r="BJ153">
        <v>1.008</v>
      </c>
      <c r="BK153">
        <v>38.57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166.79</v>
      </c>
      <c r="BS153">
        <v>8</v>
      </c>
      <c r="BT153">
        <v>4</v>
      </c>
    </row>
    <row r="154" spans="1:72" hidden="1">
      <c r="A154" s="51" t="s">
        <v>436</v>
      </c>
      <c r="B154" t="s">
        <v>376</v>
      </c>
      <c r="C154" t="s">
        <v>237</v>
      </c>
      <c r="D154" t="s">
        <v>377</v>
      </c>
      <c r="E154">
        <v>613929664</v>
      </c>
      <c r="F154" t="s">
        <v>378</v>
      </c>
      <c r="G154" t="s">
        <v>241</v>
      </c>
      <c r="H154" t="s">
        <v>375</v>
      </c>
      <c r="I154" t="s">
        <v>332</v>
      </c>
      <c r="J154" s="1">
        <v>119469.03</v>
      </c>
      <c r="K154" t="s">
        <v>379</v>
      </c>
      <c r="L154" t="s">
        <v>377</v>
      </c>
      <c r="M154">
        <v>174363604</v>
      </c>
      <c r="N154" t="s">
        <v>390</v>
      </c>
      <c r="O154" t="s">
        <v>243</v>
      </c>
      <c r="P154" t="s">
        <v>64</v>
      </c>
      <c r="Q154" t="s">
        <v>65</v>
      </c>
      <c r="R154" t="s">
        <v>244</v>
      </c>
      <c r="S154" s="1">
        <v>5000</v>
      </c>
      <c r="T154" t="s">
        <v>389</v>
      </c>
      <c r="U154" t="s">
        <v>391</v>
      </c>
      <c r="V154">
        <v>310.60000000000002</v>
      </c>
      <c r="X154">
        <v>5768</v>
      </c>
      <c r="Y154">
        <v>16</v>
      </c>
      <c r="Z154" s="2">
        <v>2.7699999999999999E-3</v>
      </c>
      <c r="AA154">
        <v>53.85</v>
      </c>
      <c r="AB154">
        <v>19.41</v>
      </c>
      <c r="AF154">
        <v>6</v>
      </c>
      <c r="AG154">
        <v>0</v>
      </c>
      <c r="AH154">
        <v>0</v>
      </c>
      <c r="AI154">
        <v>0</v>
      </c>
      <c r="AJ154">
        <v>12</v>
      </c>
      <c r="AK154">
        <v>18</v>
      </c>
      <c r="AL154">
        <v>38</v>
      </c>
      <c r="AM154" s="2">
        <v>6.5900000000000004E-3</v>
      </c>
      <c r="AN154">
        <v>16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9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 s="9">
        <v>0</v>
      </c>
      <c r="BH154">
        <v>0</v>
      </c>
      <c r="BI154">
        <v>5768</v>
      </c>
      <c r="BJ154">
        <v>1</v>
      </c>
      <c r="BK154">
        <v>53.85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310.60000000000002</v>
      </c>
      <c r="BS154">
        <v>16</v>
      </c>
      <c r="BT154">
        <v>4</v>
      </c>
    </row>
    <row r="155" spans="1:72" hidden="1">
      <c r="A155" s="51" t="s">
        <v>436</v>
      </c>
      <c r="B155" t="s">
        <v>376</v>
      </c>
      <c r="C155" t="s">
        <v>237</v>
      </c>
      <c r="D155" t="s">
        <v>377</v>
      </c>
      <c r="E155">
        <v>613929664</v>
      </c>
      <c r="F155" t="s">
        <v>378</v>
      </c>
      <c r="G155" t="s">
        <v>241</v>
      </c>
      <c r="H155" t="s">
        <v>375</v>
      </c>
      <c r="I155" t="s">
        <v>332</v>
      </c>
      <c r="J155" s="1">
        <v>119469.03</v>
      </c>
      <c r="K155" t="s">
        <v>379</v>
      </c>
      <c r="L155" t="s">
        <v>377</v>
      </c>
      <c r="M155">
        <v>174642764</v>
      </c>
      <c r="N155" t="s">
        <v>398</v>
      </c>
      <c r="O155" t="s">
        <v>243</v>
      </c>
      <c r="P155" t="s">
        <v>64</v>
      </c>
      <c r="Q155" t="s">
        <v>65</v>
      </c>
      <c r="R155" t="s">
        <v>244</v>
      </c>
      <c r="S155" s="1">
        <v>2500</v>
      </c>
      <c r="T155" t="s">
        <v>399</v>
      </c>
      <c r="U155" t="s">
        <v>400</v>
      </c>
      <c r="V155">
        <v>158.24</v>
      </c>
      <c r="X155">
        <v>3283</v>
      </c>
      <c r="Y155">
        <v>10</v>
      </c>
      <c r="Z155" s="2">
        <v>3.0500000000000002E-3</v>
      </c>
      <c r="AA155">
        <v>48.2</v>
      </c>
      <c r="AB155">
        <v>15.82</v>
      </c>
      <c r="AF155">
        <v>1</v>
      </c>
      <c r="AG155">
        <v>0</v>
      </c>
      <c r="AH155">
        <v>0</v>
      </c>
      <c r="AI155">
        <v>0</v>
      </c>
      <c r="AJ155">
        <v>10</v>
      </c>
      <c r="AK155">
        <v>11</v>
      </c>
      <c r="AL155">
        <v>23</v>
      </c>
      <c r="AM155" s="2">
        <v>7.0099999999999997E-3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 s="9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 s="9">
        <v>0</v>
      </c>
      <c r="BH155">
        <v>0</v>
      </c>
      <c r="BI155">
        <v>3283</v>
      </c>
      <c r="BJ155">
        <v>1</v>
      </c>
      <c r="BK155">
        <v>48.2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158.24</v>
      </c>
      <c r="BS155">
        <v>10</v>
      </c>
      <c r="BT155">
        <v>2</v>
      </c>
    </row>
    <row r="156" spans="1:72" hidden="1">
      <c r="A156" s="51" t="s">
        <v>436</v>
      </c>
      <c r="B156" t="s">
        <v>376</v>
      </c>
      <c r="C156" t="s">
        <v>237</v>
      </c>
      <c r="D156" t="s">
        <v>377</v>
      </c>
      <c r="E156">
        <v>613929664</v>
      </c>
      <c r="F156" t="s">
        <v>378</v>
      </c>
      <c r="G156" t="s">
        <v>241</v>
      </c>
      <c r="H156" t="s">
        <v>375</v>
      </c>
      <c r="I156" t="s">
        <v>332</v>
      </c>
      <c r="J156" s="1">
        <v>119469.03</v>
      </c>
      <c r="K156" t="s">
        <v>379</v>
      </c>
      <c r="L156" t="s">
        <v>377</v>
      </c>
      <c r="M156">
        <v>174643224</v>
      </c>
      <c r="N156" t="s">
        <v>401</v>
      </c>
      <c r="O156" t="s">
        <v>243</v>
      </c>
      <c r="P156" t="s">
        <v>64</v>
      </c>
      <c r="Q156" t="s">
        <v>65</v>
      </c>
      <c r="R156" t="s">
        <v>244</v>
      </c>
      <c r="S156" s="1">
        <v>2500</v>
      </c>
      <c r="T156" t="s">
        <v>399</v>
      </c>
      <c r="U156" t="s">
        <v>400</v>
      </c>
      <c r="V156">
        <v>164.56</v>
      </c>
      <c r="W156" s="39">
        <f>SUM(V142:V156)</f>
        <v>2838.73</v>
      </c>
      <c r="X156">
        <v>4753</v>
      </c>
      <c r="Y156">
        <v>12</v>
      </c>
      <c r="Z156" s="2">
        <v>2.5200000000000001E-3</v>
      </c>
      <c r="AA156">
        <v>34.619999999999997</v>
      </c>
      <c r="AB156">
        <v>13.71</v>
      </c>
      <c r="AF156">
        <v>5</v>
      </c>
      <c r="AG156">
        <v>0</v>
      </c>
      <c r="AH156">
        <v>1</v>
      </c>
      <c r="AI156">
        <v>0</v>
      </c>
      <c r="AJ156">
        <v>17</v>
      </c>
      <c r="AK156">
        <v>23</v>
      </c>
      <c r="AL156">
        <v>39</v>
      </c>
      <c r="AM156" s="2">
        <v>8.2100000000000003E-3</v>
      </c>
      <c r="AN156">
        <v>10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0</v>
      </c>
      <c r="AV156">
        <v>0</v>
      </c>
      <c r="AW156">
        <v>0</v>
      </c>
      <c r="AX156" s="9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 s="9">
        <v>0</v>
      </c>
      <c r="BH156">
        <v>0</v>
      </c>
      <c r="BI156">
        <v>4620</v>
      </c>
      <c r="BJ156">
        <v>1.0289999999999999</v>
      </c>
      <c r="BK156">
        <v>35.619999999999997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164.56</v>
      </c>
      <c r="BS156">
        <v>12</v>
      </c>
      <c r="BT156">
        <v>4</v>
      </c>
    </row>
    <row r="157" spans="1:72" hidden="1">
      <c r="A157" s="51" t="s">
        <v>437</v>
      </c>
      <c r="B157" t="s">
        <v>376</v>
      </c>
      <c r="C157" t="s">
        <v>237</v>
      </c>
      <c r="D157" t="s">
        <v>377</v>
      </c>
      <c r="E157">
        <v>613929664</v>
      </c>
      <c r="F157" t="s">
        <v>378</v>
      </c>
      <c r="G157" t="s">
        <v>241</v>
      </c>
      <c r="H157" t="s">
        <v>375</v>
      </c>
      <c r="I157" t="s">
        <v>332</v>
      </c>
      <c r="J157" s="1">
        <v>119469.03</v>
      </c>
      <c r="K157" t="s">
        <v>379</v>
      </c>
      <c r="L157" t="s">
        <v>377</v>
      </c>
      <c r="M157">
        <v>173981534</v>
      </c>
      <c r="N157" t="s">
        <v>380</v>
      </c>
      <c r="O157" t="s">
        <v>243</v>
      </c>
      <c r="P157" t="s">
        <v>64</v>
      </c>
      <c r="Q157" t="s">
        <v>65</v>
      </c>
      <c r="R157" t="s">
        <v>244</v>
      </c>
      <c r="S157" s="1">
        <v>5000</v>
      </c>
      <c r="T157" t="s">
        <v>375</v>
      </c>
      <c r="U157" t="s">
        <v>381</v>
      </c>
      <c r="V157">
        <v>0</v>
      </c>
      <c r="X157">
        <v>0</v>
      </c>
      <c r="Y157">
        <v>0</v>
      </c>
      <c r="Z157" s="9">
        <v>0</v>
      </c>
      <c r="AA157">
        <v>0</v>
      </c>
      <c r="AB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 s="9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3</v>
      </c>
      <c r="AV157">
        <v>0</v>
      </c>
      <c r="AW157">
        <v>3</v>
      </c>
      <c r="AX157" s="9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 s="9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hidden="1">
      <c r="A158" s="51" t="s">
        <v>437</v>
      </c>
      <c r="B158" t="s">
        <v>376</v>
      </c>
      <c r="C158" t="s">
        <v>237</v>
      </c>
      <c r="D158" t="s">
        <v>377</v>
      </c>
      <c r="E158">
        <v>613929664</v>
      </c>
      <c r="F158" t="s">
        <v>378</v>
      </c>
      <c r="G158" t="s">
        <v>241</v>
      </c>
      <c r="H158" t="s">
        <v>375</v>
      </c>
      <c r="I158" t="s">
        <v>332</v>
      </c>
      <c r="J158" s="1">
        <v>119469.03</v>
      </c>
      <c r="K158" t="s">
        <v>379</v>
      </c>
      <c r="L158" t="s">
        <v>377</v>
      </c>
      <c r="M158">
        <v>174363604</v>
      </c>
      <c r="N158" t="s">
        <v>390</v>
      </c>
      <c r="O158" t="s">
        <v>243</v>
      </c>
      <c r="P158" t="s">
        <v>64</v>
      </c>
      <c r="Q158" t="s">
        <v>65</v>
      </c>
      <c r="R158" t="s">
        <v>244</v>
      </c>
      <c r="S158" s="1">
        <v>5000</v>
      </c>
      <c r="T158" t="s">
        <v>389</v>
      </c>
      <c r="U158" t="s">
        <v>391</v>
      </c>
      <c r="V158">
        <v>391.77</v>
      </c>
      <c r="X158">
        <v>8308</v>
      </c>
      <c r="Y158">
        <v>28</v>
      </c>
      <c r="Z158" s="2">
        <v>3.3700000000000002E-3</v>
      </c>
      <c r="AA158">
        <v>47.16</v>
      </c>
      <c r="AB158">
        <v>13.99</v>
      </c>
      <c r="AF158">
        <v>16</v>
      </c>
      <c r="AG158">
        <v>0</v>
      </c>
      <c r="AH158">
        <v>0</v>
      </c>
      <c r="AI158">
        <v>0</v>
      </c>
      <c r="AJ158">
        <v>30</v>
      </c>
      <c r="AK158">
        <v>46</v>
      </c>
      <c r="AL158">
        <v>82</v>
      </c>
      <c r="AM158" s="2">
        <v>9.8700000000000003E-3</v>
      </c>
      <c r="AN158">
        <v>9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 s="9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 s="9">
        <v>0</v>
      </c>
      <c r="BH158">
        <v>0</v>
      </c>
      <c r="BI158">
        <v>7909</v>
      </c>
      <c r="BJ158">
        <v>1.05</v>
      </c>
      <c r="BK158">
        <v>49.53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391.77</v>
      </c>
      <c r="BS158">
        <v>28</v>
      </c>
      <c r="BT158">
        <v>8</v>
      </c>
    </row>
    <row r="159" spans="1:72" hidden="1">
      <c r="A159" s="51" t="s">
        <v>437</v>
      </c>
      <c r="B159" t="s">
        <v>376</v>
      </c>
      <c r="C159" t="s">
        <v>237</v>
      </c>
      <c r="D159" t="s">
        <v>377</v>
      </c>
      <c r="E159">
        <v>613929664</v>
      </c>
      <c r="F159" t="s">
        <v>378</v>
      </c>
      <c r="G159" t="s">
        <v>241</v>
      </c>
      <c r="H159" t="s">
        <v>375</v>
      </c>
      <c r="I159" t="s">
        <v>332</v>
      </c>
      <c r="J159" s="1">
        <v>119469.03</v>
      </c>
      <c r="K159" t="s">
        <v>379</v>
      </c>
      <c r="L159" t="s">
        <v>377</v>
      </c>
      <c r="M159">
        <v>174642764</v>
      </c>
      <c r="N159" t="s">
        <v>398</v>
      </c>
      <c r="O159" t="s">
        <v>243</v>
      </c>
      <c r="P159" t="s">
        <v>64</v>
      </c>
      <c r="Q159" t="s">
        <v>65</v>
      </c>
      <c r="R159" t="s">
        <v>244</v>
      </c>
      <c r="S159" s="1">
        <v>2500</v>
      </c>
      <c r="T159" t="s">
        <v>399</v>
      </c>
      <c r="U159" t="s">
        <v>400</v>
      </c>
      <c r="V159">
        <v>241</v>
      </c>
      <c r="X159">
        <v>5730</v>
      </c>
      <c r="Y159">
        <v>16</v>
      </c>
      <c r="Z159" s="2">
        <v>2.7899999999999999E-3</v>
      </c>
      <c r="AA159">
        <v>42.06</v>
      </c>
      <c r="AB159">
        <v>15.06</v>
      </c>
      <c r="AF159">
        <v>1</v>
      </c>
      <c r="AG159">
        <v>0</v>
      </c>
      <c r="AH159">
        <v>1</v>
      </c>
      <c r="AI159">
        <v>0</v>
      </c>
      <c r="AJ159">
        <v>20</v>
      </c>
      <c r="AK159">
        <v>22</v>
      </c>
      <c r="AL159">
        <v>46</v>
      </c>
      <c r="AM159" s="2">
        <v>8.0300000000000007E-3</v>
      </c>
      <c r="AN159">
        <v>3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s="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 s="9">
        <v>0</v>
      </c>
      <c r="BH159">
        <v>0</v>
      </c>
      <c r="BI159">
        <v>5730</v>
      </c>
      <c r="BJ159">
        <v>1</v>
      </c>
      <c r="BK159">
        <v>42.06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241</v>
      </c>
      <c r="BS159">
        <v>16</v>
      </c>
      <c r="BT159">
        <v>8</v>
      </c>
    </row>
    <row r="160" spans="1:72" hidden="1">
      <c r="A160" s="51" t="s">
        <v>437</v>
      </c>
      <c r="B160" t="s">
        <v>376</v>
      </c>
      <c r="C160" t="s">
        <v>237</v>
      </c>
      <c r="D160" t="s">
        <v>377</v>
      </c>
      <c r="E160">
        <v>613929664</v>
      </c>
      <c r="F160" t="s">
        <v>378</v>
      </c>
      <c r="G160" t="s">
        <v>241</v>
      </c>
      <c r="H160" t="s">
        <v>375</v>
      </c>
      <c r="I160" t="s">
        <v>332</v>
      </c>
      <c r="J160" s="1">
        <v>119469.03</v>
      </c>
      <c r="K160" t="s">
        <v>379</v>
      </c>
      <c r="L160" t="s">
        <v>377</v>
      </c>
      <c r="M160">
        <v>174643224</v>
      </c>
      <c r="N160" t="s">
        <v>401</v>
      </c>
      <c r="O160" t="s">
        <v>243</v>
      </c>
      <c r="P160" t="s">
        <v>64</v>
      </c>
      <c r="Q160" t="s">
        <v>65</v>
      </c>
      <c r="R160" t="s">
        <v>244</v>
      </c>
      <c r="S160" s="1">
        <v>2500</v>
      </c>
      <c r="T160" t="s">
        <v>399</v>
      </c>
      <c r="U160" t="s">
        <v>400</v>
      </c>
      <c r="V160">
        <v>232.4</v>
      </c>
      <c r="X160">
        <v>7677</v>
      </c>
      <c r="Y160">
        <v>15</v>
      </c>
      <c r="Z160" s="2">
        <v>1.9499999999999999E-3</v>
      </c>
      <c r="AA160">
        <v>30.27</v>
      </c>
      <c r="AB160">
        <v>15.49</v>
      </c>
      <c r="AF160">
        <v>5</v>
      </c>
      <c r="AG160">
        <v>0</v>
      </c>
      <c r="AH160">
        <v>0</v>
      </c>
      <c r="AI160">
        <v>0</v>
      </c>
      <c r="AJ160">
        <v>30</v>
      </c>
      <c r="AK160">
        <v>35</v>
      </c>
      <c r="AL160">
        <v>61</v>
      </c>
      <c r="AM160" s="2">
        <v>7.9500000000000005E-3</v>
      </c>
      <c r="AN160">
        <v>11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 s="9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s="9">
        <v>0</v>
      </c>
      <c r="BH160">
        <v>0</v>
      </c>
      <c r="BI160">
        <v>7213</v>
      </c>
      <c r="BJ160">
        <v>1.0640000000000001</v>
      </c>
      <c r="BK160">
        <v>32.22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232.4</v>
      </c>
      <c r="BS160">
        <v>15</v>
      </c>
      <c r="BT160">
        <v>11</v>
      </c>
    </row>
    <row r="161" spans="1:72" hidden="1">
      <c r="A161" s="51" t="s">
        <v>391</v>
      </c>
      <c r="B161" t="s">
        <v>376</v>
      </c>
      <c r="C161" t="s">
        <v>237</v>
      </c>
      <c r="D161" t="s">
        <v>377</v>
      </c>
      <c r="E161">
        <v>613929664</v>
      </c>
      <c r="F161" t="s">
        <v>378</v>
      </c>
      <c r="G161" t="s">
        <v>241</v>
      </c>
      <c r="H161" t="s">
        <v>375</v>
      </c>
      <c r="I161" t="s">
        <v>332</v>
      </c>
      <c r="J161" s="1">
        <v>119469.03</v>
      </c>
      <c r="K161" t="s">
        <v>379</v>
      </c>
      <c r="L161" t="s">
        <v>377</v>
      </c>
      <c r="M161">
        <v>173981534</v>
      </c>
      <c r="N161" t="s">
        <v>380</v>
      </c>
      <c r="O161" t="s">
        <v>243</v>
      </c>
      <c r="P161" t="s">
        <v>64</v>
      </c>
      <c r="Q161" t="s">
        <v>65</v>
      </c>
      <c r="R161" t="s">
        <v>244</v>
      </c>
      <c r="S161" s="1">
        <v>5000</v>
      </c>
      <c r="T161" t="s">
        <v>375</v>
      </c>
      <c r="U161" t="s">
        <v>381</v>
      </c>
      <c r="V161">
        <v>0</v>
      </c>
      <c r="X161">
        <v>0</v>
      </c>
      <c r="Y161">
        <v>0</v>
      </c>
      <c r="Z161" s="9">
        <v>0</v>
      </c>
      <c r="AA161">
        <v>0</v>
      </c>
      <c r="AB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 s="9">
        <v>0</v>
      </c>
      <c r="AN161">
        <v>3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0</v>
      </c>
      <c r="AW161">
        <v>0</v>
      </c>
      <c r="AX161" s="9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s="9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hidden="1">
      <c r="A162" s="51" t="s">
        <v>391</v>
      </c>
      <c r="B162" t="s">
        <v>376</v>
      </c>
      <c r="C162" t="s">
        <v>237</v>
      </c>
      <c r="D162" t="s">
        <v>377</v>
      </c>
      <c r="E162">
        <v>613929664</v>
      </c>
      <c r="F162" t="s">
        <v>378</v>
      </c>
      <c r="G162" t="s">
        <v>241</v>
      </c>
      <c r="H162" t="s">
        <v>375</v>
      </c>
      <c r="I162" t="s">
        <v>332</v>
      </c>
      <c r="J162" s="1">
        <v>119469.03</v>
      </c>
      <c r="K162" t="s">
        <v>379</v>
      </c>
      <c r="L162" t="s">
        <v>377</v>
      </c>
      <c r="M162">
        <v>174363604</v>
      </c>
      <c r="N162" t="s">
        <v>390</v>
      </c>
      <c r="O162" t="s">
        <v>243</v>
      </c>
      <c r="P162" t="s">
        <v>64</v>
      </c>
      <c r="Q162" t="s">
        <v>65</v>
      </c>
      <c r="R162" t="s">
        <v>244</v>
      </c>
      <c r="S162" s="1">
        <v>5000</v>
      </c>
      <c r="T162" t="s">
        <v>389</v>
      </c>
      <c r="U162" t="s">
        <v>391</v>
      </c>
      <c r="V162">
        <v>323.91000000000003</v>
      </c>
      <c r="X162">
        <v>6611</v>
      </c>
      <c r="Y162">
        <v>24</v>
      </c>
      <c r="Z162" s="2">
        <v>3.63E-3</v>
      </c>
      <c r="AA162">
        <v>49</v>
      </c>
      <c r="AB162">
        <v>13.5</v>
      </c>
      <c r="AF162">
        <v>3</v>
      </c>
      <c r="AG162">
        <v>0</v>
      </c>
      <c r="AH162">
        <v>1</v>
      </c>
      <c r="AI162">
        <v>0</v>
      </c>
      <c r="AJ162">
        <v>15</v>
      </c>
      <c r="AK162">
        <v>19</v>
      </c>
      <c r="AL162">
        <v>52</v>
      </c>
      <c r="AM162" s="2">
        <v>7.8700000000000003E-3</v>
      </c>
      <c r="AN162">
        <v>11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 s="9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 s="9">
        <v>0</v>
      </c>
      <c r="BH162">
        <v>0</v>
      </c>
      <c r="BI162">
        <v>6611</v>
      </c>
      <c r="BJ162">
        <v>1</v>
      </c>
      <c r="BK162">
        <v>49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323.91000000000003</v>
      </c>
      <c r="BS162">
        <v>24</v>
      </c>
      <c r="BT162">
        <v>9</v>
      </c>
    </row>
    <row r="163" spans="1:72" hidden="1">
      <c r="A163" s="51" t="s">
        <v>391</v>
      </c>
      <c r="B163" t="s">
        <v>376</v>
      </c>
      <c r="C163" t="s">
        <v>237</v>
      </c>
      <c r="D163" t="s">
        <v>377</v>
      </c>
      <c r="E163">
        <v>613929664</v>
      </c>
      <c r="F163" t="s">
        <v>378</v>
      </c>
      <c r="G163" t="s">
        <v>241</v>
      </c>
      <c r="H163" t="s">
        <v>375</v>
      </c>
      <c r="I163" t="s">
        <v>332</v>
      </c>
      <c r="J163" s="1">
        <v>119469.03</v>
      </c>
      <c r="K163" t="s">
        <v>379</v>
      </c>
      <c r="L163" t="s">
        <v>377</v>
      </c>
      <c r="M163">
        <v>174642764</v>
      </c>
      <c r="N163" t="s">
        <v>398</v>
      </c>
      <c r="O163" t="s">
        <v>243</v>
      </c>
      <c r="P163" t="s">
        <v>64</v>
      </c>
      <c r="Q163" t="s">
        <v>65</v>
      </c>
      <c r="R163" t="s">
        <v>244</v>
      </c>
      <c r="S163" s="1">
        <v>2500</v>
      </c>
      <c r="T163" t="s">
        <v>399</v>
      </c>
      <c r="U163" t="s">
        <v>400</v>
      </c>
      <c r="V163">
        <v>248.27</v>
      </c>
      <c r="X163">
        <v>6462</v>
      </c>
      <c r="Y163">
        <v>13</v>
      </c>
      <c r="Z163" s="2">
        <v>2.0100000000000001E-3</v>
      </c>
      <c r="AA163">
        <v>38.42</v>
      </c>
      <c r="AB163">
        <v>19.100000000000001</v>
      </c>
      <c r="AF163">
        <v>6</v>
      </c>
      <c r="AG163">
        <v>0</v>
      </c>
      <c r="AH163">
        <v>1</v>
      </c>
      <c r="AI163">
        <v>0</v>
      </c>
      <c r="AJ163">
        <v>14</v>
      </c>
      <c r="AK163">
        <v>21</v>
      </c>
      <c r="AL163">
        <v>41</v>
      </c>
      <c r="AM163" s="2">
        <v>6.3400000000000001E-3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s="9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 s="9">
        <v>0</v>
      </c>
      <c r="BH163">
        <v>0</v>
      </c>
      <c r="BI163">
        <v>6229</v>
      </c>
      <c r="BJ163">
        <v>1.0369999999999999</v>
      </c>
      <c r="BK163">
        <v>39.86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248.27</v>
      </c>
      <c r="BS163">
        <v>13</v>
      </c>
      <c r="BT163">
        <v>7</v>
      </c>
    </row>
    <row r="164" spans="1:72" hidden="1">
      <c r="A164" s="51" t="s">
        <v>391</v>
      </c>
      <c r="B164" t="s">
        <v>376</v>
      </c>
      <c r="C164" t="s">
        <v>237</v>
      </c>
      <c r="D164" t="s">
        <v>377</v>
      </c>
      <c r="E164">
        <v>613929664</v>
      </c>
      <c r="F164" t="s">
        <v>378</v>
      </c>
      <c r="G164" t="s">
        <v>241</v>
      </c>
      <c r="H164" t="s">
        <v>375</v>
      </c>
      <c r="I164" t="s">
        <v>332</v>
      </c>
      <c r="J164" s="1">
        <v>119469.03</v>
      </c>
      <c r="K164" t="s">
        <v>379</v>
      </c>
      <c r="L164" t="s">
        <v>377</v>
      </c>
      <c r="M164">
        <v>174643224</v>
      </c>
      <c r="N164" t="s">
        <v>401</v>
      </c>
      <c r="O164" t="s">
        <v>243</v>
      </c>
      <c r="P164" t="s">
        <v>64</v>
      </c>
      <c r="Q164" t="s">
        <v>65</v>
      </c>
      <c r="R164" t="s">
        <v>244</v>
      </c>
      <c r="S164" s="1">
        <v>2500</v>
      </c>
      <c r="T164" t="s">
        <v>399</v>
      </c>
      <c r="U164" t="s">
        <v>400</v>
      </c>
      <c r="V164">
        <v>246.02</v>
      </c>
      <c r="W164" s="39">
        <f>SUM(V157:V164)</f>
        <v>1683.37</v>
      </c>
      <c r="X164">
        <v>7987</v>
      </c>
      <c r="Y164">
        <v>21</v>
      </c>
      <c r="Z164" s="2">
        <v>2.63E-3</v>
      </c>
      <c r="AA164">
        <v>30.8</v>
      </c>
      <c r="AB164">
        <v>11.72</v>
      </c>
      <c r="AF164">
        <v>9</v>
      </c>
      <c r="AG164">
        <v>0</v>
      </c>
      <c r="AH164">
        <v>1</v>
      </c>
      <c r="AI164">
        <v>0</v>
      </c>
      <c r="AJ164">
        <v>18</v>
      </c>
      <c r="AK164">
        <v>28</v>
      </c>
      <c r="AL164">
        <v>63</v>
      </c>
      <c r="AM164" s="2">
        <v>7.8899999999999994E-3</v>
      </c>
      <c r="AN164">
        <v>12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 s="9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 s="9">
        <v>0</v>
      </c>
      <c r="BH164">
        <v>0</v>
      </c>
      <c r="BI164">
        <v>7987</v>
      </c>
      <c r="BJ164">
        <v>1</v>
      </c>
      <c r="BK164">
        <v>30.8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246.02</v>
      </c>
      <c r="BS164">
        <v>21</v>
      </c>
      <c r="BT164">
        <v>14</v>
      </c>
    </row>
    <row r="165" spans="1:72" hidden="1">
      <c r="A165" s="51" t="s">
        <v>438</v>
      </c>
      <c r="B165" t="s">
        <v>376</v>
      </c>
      <c r="C165" t="s">
        <v>237</v>
      </c>
      <c r="D165" t="s">
        <v>377</v>
      </c>
      <c r="E165">
        <v>613929664</v>
      </c>
      <c r="F165" t="s">
        <v>378</v>
      </c>
      <c r="G165" t="s">
        <v>241</v>
      </c>
      <c r="H165" t="s">
        <v>375</v>
      </c>
      <c r="I165" t="s">
        <v>332</v>
      </c>
      <c r="J165" s="1">
        <v>119469.03</v>
      </c>
      <c r="K165" t="s">
        <v>379</v>
      </c>
      <c r="L165" t="s">
        <v>377</v>
      </c>
      <c r="M165">
        <v>174643224</v>
      </c>
      <c r="N165" t="s">
        <v>401</v>
      </c>
      <c r="O165" t="s">
        <v>243</v>
      </c>
      <c r="P165" t="s">
        <v>64</v>
      </c>
      <c r="Q165" t="s">
        <v>65</v>
      </c>
      <c r="R165" t="s">
        <v>244</v>
      </c>
      <c r="S165" s="1">
        <v>2500</v>
      </c>
      <c r="T165" t="s">
        <v>399</v>
      </c>
      <c r="U165" t="s">
        <v>400</v>
      </c>
      <c r="V165">
        <v>0</v>
      </c>
      <c r="X165">
        <v>0</v>
      </c>
      <c r="Y165">
        <v>0</v>
      </c>
      <c r="Z165" s="9">
        <v>0</v>
      </c>
      <c r="AA165">
        <v>0</v>
      </c>
      <c r="AB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 s="9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 s="9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 s="9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hidden="1">
      <c r="A166" s="51" t="s">
        <v>438</v>
      </c>
      <c r="B166" t="s">
        <v>376</v>
      </c>
      <c r="C166" t="s">
        <v>237</v>
      </c>
      <c r="D166" t="s">
        <v>377</v>
      </c>
      <c r="E166">
        <v>613929664</v>
      </c>
      <c r="F166" t="s">
        <v>378</v>
      </c>
      <c r="G166" t="s">
        <v>241</v>
      </c>
      <c r="H166" t="s">
        <v>375</v>
      </c>
      <c r="I166" t="s">
        <v>332</v>
      </c>
      <c r="J166" s="1">
        <v>119469.03</v>
      </c>
      <c r="K166" t="s">
        <v>379</v>
      </c>
      <c r="L166" t="s">
        <v>377</v>
      </c>
      <c r="M166">
        <v>175261424</v>
      </c>
      <c r="N166" t="s">
        <v>406</v>
      </c>
      <c r="O166" t="s">
        <v>243</v>
      </c>
      <c r="P166" t="s">
        <v>64</v>
      </c>
      <c r="Q166" t="s">
        <v>65</v>
      </c>
      <c r="R166" t="s">
        <v>244</v>
      </c>
      <c r="S166" s="1">
        <v>2500</v>
      </c>
      <c r="T166" t="s">
        <v>405</v>
      </c>
      <c r="U166" t="s">
        <v>407</v>
      </c>
      <c r="V166">
        <v>0</v>
      </c>
      <c r="X166">
        <v>0</v>
      </c>
      <c r="Y166">
        <v>0</v>
      </c>
      <c r="Z166" s="9">
        <v>0</v>
      </c>
      <c r="AA166">
        <v>0</v>
      </c>
      <c r="AB166">
        <v>0</v>
      </c>
      <c r="AC166">
        <v>1</v>
      </c>
      <c r="AD166">
        <v>0</v>
      </c>
      <c r="AE166" s="9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 s="9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 s="9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 s="9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hidden="1">
      <c r="A167" s="51" t="s">
        <v>438</v>
      </c>
      <c r="B167" t="s">
        <v>376</v>
      </c>
      <c r="C167" t="s">
        <v>237</v>
      </c>
      <c r="D167" t="s">
        <v>377</v>
      </c>
      <c r="E167">
        <v>613929664</v>
      </c>
      <c r="F167" t="s">
        <v>378</v>
      </c>
      <c r="G167" t="s">
        <v>241</v>
      </c>
      <c r="H167" t="s">
        <v>375</v>
      </c>
      <c r="I167" t="s">
        <v>332</v>
      </c>
      <c r="J167" s="1">
        <v>119469.03</v>
      </c>
      <c r="K167" t="s">
        <v>379</v>
      </c>
      <c r="L167" t="s">
        <v>377</v>
      </c>
      <c r="M167">
        <v>175579924</v>
      </c>
      <c r="N167" t="s">
        <v>419</v>
      </c>
      <c r="O167" t="s">
        <v>243</v>
      </c>
      <c r="P167" t="s">
        <v>64</v>
      </c>
      <c r="Q167" t="s">
        <v>65</v>
      </c>
      <c r="R167" t="s">
        <v>244</v>
      </c>
      <c r="S167" s="1">
        <v>5000</v>
      </c>
      <c r="T167" t="s">
        <v>407</v>
      </c>
      <c r="U167" t="s">
        <v>416</v>
      </c>
      <c r="V167">
        <v>0</v>
      </c>
      <c r="X167">
        <v>0</v>
      </c>
      <c r="Y167">
        <v>0</v>
      </c>
      <c r="Z167" s="9">
        <v>0</v>
      </c>
      <c r="AA167">
        <v>0</v>
      </c>
      <c r="AB167">
        <v>0</v>
      </c>
      <c r="AC167">
        <v>9</v>
      </c>
      <c r="AD167">
        <v>0</v>
      </c>
      <c r="AE167" s="9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 s="9">
        <v>0</v>
      </c>
      <c r="AN167">
        <v>6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 s="9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 s="9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hidden="1">
      <c r="A168" s="51" t="s">
        <v>438</v>
      </c>
      <c r="B168" t="s">
        <v>376</v>
      </c>
      <c r="C168" t="s">
        <v>237</v>
      </c>
      <c r="D168" t="s">
        <v>377</v>
      </c>
      <c r="E168">
        <v>613929664</v>
      </c>
      <c r="F168" t="s">
        <v>378</v>
      </c>
      <c r="G168" t="s">
        <v>241</v>
      </c>
      <c r="H168" t="s">
        <v>375</v>
      </c>
      <c r="I168" t="s">
        <v>332</v>
      </c>
      <c r="J168" s="1">
        <v>119469.03</v>
      </c>
      <c r="K168" t="s">
        <v>379</v>
      </c>
      <c r="L168" t="s">
        <v>377</v>
      </c>
      <c r="M168">
        <v>175583324</v>
      </c>
      <c r="N168" t="s">
        <v>417</v>
      </c>
      <c r="O168" t="s">
        <v>243</v>
      </c>
      <c r="P168" t="s">
        <v>64</v>
      </c>
      <c r="Q168" t="s">
        <v>65</v>
      </c>
      <c r="R168" t="s">
        <v>244</v>
      </c>
      <c r="S168" s="1">
        <v>2500</v>
      </c>
      <c r="T168" t="s">
        <v>407</v>
      </c>
      <c r="U168" t="s">
        <v>416</v>
      </c>
      <c r="V168">
        <v>0</v>
      </c>
      <c r="X168">
        <v>0</v>
      </c>
      <c r="Y168">
        <v>0</v>
      </c>
      <c r="Z168" s="9">
        <v>0</v>
      </c>
      <c r="AA168">
        <v>0</v>
      </c>
      <c r="AB168">
        <v>0</v>
      </c>
      <c r="AC168">
        <v>5</v>
      </c>
      <c r="AD168">
        <v>0</v>
      </c>
      <c r="AE168" s="9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 s="9">
        <v>0</v>
      </c>
      <c r="AN168">
        <v>3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 s="9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 s="9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hidden="1">
      <c r="A169" s="51" t="s">
        <v>438</v>
      </c>
      <c r="B169" t="s">
        <v>376</v>
      </c>
      <c r="C169" t="s">
        <v>237</v>
      </c>
      <c r="D169" t="s">
        <v>377</v>
      </c>
      <c r="E169">
        <v>613929664</v>
      </c>
      <c r="F169" t="s">
        <v>378</v>
      </c>
      <c r="G169" t="s">
        <v>241</v>
      </c>
      <c r="H169" t="s">
        <v>375</v>
      </c>
      <c r="I169" t="s">
        <v>332</v>
      </c>
      <c r="J169" s="1">
        <v>119469.03</v>
      </c>
      <c r="K169" t="s">
        <v>379</v>
      </c>
      <c r="L169" t="s">
        <v>377</v>
      </c>
      <c r="M169">
        <v>175931764</v>
      </c>
      <c r="N169" t="s">
        <v>425</v>
      </c>
      <c r="O169" t="s">
        <v>243</v>
      </c>
      <c r="P169" t="s">
        <v>64</v>
      </c>
      <c r="Q169" t="s">
        <v>65</v>
      </c>
      <c r="R169" t="s">
        <v>244</v>
      </c>
      <c r="S169" s="1">
        <v>2500</v>
      </c>
      <c r="T169" t="s">
        <v>424</v>
      </c>
      <c r="U169" t="s">
        <v>426</v>
      </c>
      <c r="V169">
        <v>423.23</v>
      </c>
      <c r="X169">
        <v>8668</v>
      </c>
      <c r="Y169">
        <v>33</v>
      </c>
      <c r="Z169" s="2">
        <v>3.81E-3</v>
      </c>
      <c r="AA169">
        <v>48.83</v>
      </c>
      <c r="AB169">
        <v>12.83</v>
      </c>
      <c r="AF169">
        <v>10</v>
      </c>
      <c r="AG169">
        <v>0</v>
      </c>
      <c r="AH169">
        <v>2</v>
      </c>
      <c r="AI169">
        <v>0</v>
      </c>
      <c r="AJ169">
        <v>34</v>
      </c>
      <c r="AK169">
        <v>46</v>
      </c>
      <c r="AL169">
        <v>96</v>
      </c>
      <c r="AM169" s="2">
        <v>1.108E-2</v>
      </c>
      <c r="AN169">
        <v>13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 s="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 s="9">
        <v>0</v>
      </c>
      <c r="BH169">
        <v>0</v>
      </c>
      <c r="BI169">
        <v>7869</v>
      </c>
      <c r="BJ169">
        <v>1.1020000000000001</v>
      </c>
      <c r="BK169">
        <v>53.78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423.23</v>
      </c>
      <c r="BS169">
        <v>33</v>
      </c>
      <c r="BT169">
        <v>17</v>
      </c>
    </row>
    <row r="170" spans="1:72" hidden="1">
      <c r="A170" s="51" t="s">
        <v>438</v>
      </c>
      <c r="B170" t="s">
        <v>376</v>
      </c>
      <c r="C170" t="s">
        <v>237</v>
      </c>
      <c r="D170" t="s">
        <v>377</v>
      </c>
      <c r="E170">
        <v>613929664</v>
      </c>
      <c r="F170" t="s">
        <v>378</v>
      </c>
      <c r="G170" t="s">
        <v>241</v>
      </c>
      <c r="H170" t="s">
        <v>375</v>
      </c>
      <c r="I170" t="s">
        <v>332</v>
      </c>
      <c r="J170" s="1">
        <v>119469.03</v>
      </c>
      <c r="K170" t="s">
        <v>379</v>
      </c>
      <c r="L170" t="s">
        <v>377</v>
      </c>
      <c r="M170">
        <v>175932384</v>
      </c>
      <c r="N170" t="s">
        <v>427</v>
      </c>
      <c r="O170" t="s">
        <v>243</v>
      </c>
      <c r="P170" t="s">
        <v>64</v>
      </c>
      <c r="Q170" t="s">
        <v>65</v>
      </c>
      <c r="R170" t="s">
        <v>244</v>
      </c>
      <c r="S170" s="1">
        <v>2500</v>
      </c>
      <c r="T170" t="s">
        <v>424</v>
      </c>
      <c r="U170" t="s">
        <v>426</v>
      </c>
      <c r="V170">
        <v>423.74</v>
      </c>
      <c r="X170">
        <v>8532</v>
      </c>
      <c r="Y170">
        <v>31</v>
      </c>
      <c r="Z170" s="2">
        <v>3.63E-3</v>
      </c>
      <c r="AA170">
        <v>49.66</v>
      </c>
      <c r="AB170">
        <v>13.67</v>
      </c>
      <c r="AF170">
        <v>8</v>
      </c>
      <c r="AG170">
        <v>0</v>
      </c>
      <c r="AH170">
        <v>1</v>
      </c>
      <c r="AI170">
        <v>0</v>
      </c>
      <c r="AJ170">
        <v>22</v>
      </c>
      <c r="AK170">
        <v>31</v>
      </c>
      <c r="AL170">
        <v>69</v>
      </c>
      <c r="AM170" s="2">
        <v>8.09E-3</v>
      </c>
      <c r="AN170">
        <v>8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 s="9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 s="9">
        <v>0</v>
      </c>
      <c r="BH170">
        <v>0</v>
      </c>
      <c r="BI170">
        <v>7704</v>
      </c>
      <c r="BJ170">
        <v>1.107</v>
      </c>
      <c r="BK170">
        <v>55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423.74</v>
      </c>
      <c r="BS170">
        <v>31</v>
      </c>
      <c r="BT170">
        <v>7</v>
      </c>
    </row>
    <row r="171" spans="1:72" hidden="1">
      <c r="A171" s="51" t="s">
        <v>438</v>
      </c>
      <c r="B171" t="s">
        <v>376</v>
      </c>
      <c r="C171" t="s">
        <v>237</v>
      </c>
      <c r="D171" t="s">
        <v>377</v>
      </c>
      <c r="E171">
        <v>613929664</v>
      </c>
      <c r="F171" t="s">
        <v>378</v>
      </c>
      <c r="G171" t="s">
        <v>241</v>
      </c>
      <c r="H171" t="s">
        <v>375</v>
      </c>
      <c r="I171" t="s">
        <v>332</v>
      </c>
      <c r="J171" s="1">
        <v>119469.03</v>
      </c>
      <c r="K171" t="s">
        <v>379</v>
      </c>
      <c r="L171" t="s">
        <v>377</v>
      </c>
      <c r="M171">
        <v>175974514</v>
      </c>
      <c r="N171" t="s">
        <v>429</v>
      </c>
      <c r="O171" t="s">
        <v>243</v>
      </c>
      <c r="P171" t="s">
        <v>64</v>
      </c>
      <c r="Q171" t="s">
        <v>65</v>
      </c>
      <c r="R171" t="s">
        <v>244</v>
      </c>
      <c r="S171" s="1">
        <v>1750</v>
      </c>
      <c r="T171" t="s">
        <v>428</v>
      </c>
      <c r="U171" t="s">
        <v>430</v>
      </c>
      <c r="V171">
        <v>265.18</v>
      </c>
      <c r="X171">
        <v>5011</v>
      </c>
      <c r="Y171">
        <v>25</v>
      </c>
      <c r="Z171" s="2">
        <v>4.9899999999999996E-3</v>
      </c>
      <c r="AA171">
        <v>52.92</v>
      </c>
      <c r="AB171">
        <v>10.61</v>
      </c>
      <c r="AF171">
        <v>7</v>
      </c>
      <c r="AG171">
        <v>0</v>
      </c>
      <c r="AH171">
        <v>0</v>
      </c>
      <c r="AI171">
        <v>0</v>
      </c>
      <c r="AJ171">
        <v>28</v>
      </c>
      <c r="AK171">
        <v>35</v>
      </c>
      <c r="AL171">
        <v>67</v>
      </c>
      <c r="AM171" s="2">
        <v>1.337E-2</v>
      </c>
      <c r="AN171">
        <v>10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 s="9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 s="9">
        <v>0</v>
      </c>
      <c r="BH171">
        <v>0</v>
      </c>
      <c r="BI171">
        <v>5011</v>
      </c>
      <c r="BJ171">
        <v>1</v>
      </c>
      <c r="BK171">
        <v>52.92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265.18</v>
      </c>
      <c r="BS171">
        <v>25</v>
      </c>
      <c r="BT171">
        <v>7</v>
      </c>
    </row>
    <row r="172" spans="1:72" hidden="1">
      <c r="A172" t="s">
        <v>438</v>
      </c>
      <c r="B172" t="s">
        <v>376</v>
      </c>
      <c r="C172">
        <v>175975664</v>
      </c>
      <c r="D172" t="s">
        <v>431</v>
      </c>
      <c r="E172" s="1">
        <v>1750</v>
      </c>
      <c r="F172">
        <v>265.77999999999997</v>
      </c>
      <c r="H172">
        <v>10702</v>
      </c>
      <c r="I172">
        <v>22</v>
      </c>
      <c r="J172" s="2">
        <v>2.0600000000000002E-3</v>
      </c>
      <c r="K172">
        <v>24.83</v>
      </c>
      <c r="L172">
        <v>12.08</v>
      </c>
      <c r="M172">
        <v>175975664</v>
      </c>
      <c r="N172" t="s">
        <v>431</v>
      </c>
      <c r="P172">
        <v>0</v>
      </c>
      <c r="Q172">
        <v>0</v>
      </c>
      <c r="R172">
        <v>0</v>
      </c>
      <c r="S172">
        <v>1750</v>
      </c>
      <c r="T172">
        <v>16</v>
      </c>
      <c r="U172">
        <v>16</v>
      </c>
      <c r="V172">
        <v>265.77999999999997</v>
      </c>
      <c r="W172" s="2"/>
      <c r="X172">
        <v>10702</v>
      </c>
      <c r="Y172">
        <v>22</v>
      </c>
      <c r="Z172" s="2">
        <v>2.0999999999999999E-3</v>
      </c>
      <c r="AA172" s="2">
        <v>0.24829999999999999</v>
      </c>
      <c r="AB172">
        <v>12.08</v>
      </c>
      <c r="AF172">
        <v>0</v>
      </c>
      <c r="AG172">
        <v>0</v>
      </c>
      <c r="AH172" s="9">
        <v>0</v>
      </c>
      <c r="AI172">
        <v>0</v>
      </c>
      <c r="AJ172">
        <v>16</v>
      </c>
      <c r="AK172">
        <v>16</v>
      </c>
      <c r="AL172">
        <v>42</v>
      </c>
      <c r="AM172" s="2">
        <v>3.8999999999999998E-3</v>
      </c>
      <c r="AN172">
        <v>1</v>
      </c>
      <c r="AO172">
        <v>0</v>
      </c>
      <c r="AP172">
        <v>0</v>
      </c>
      <c r="AQ172" s="9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9319</v>
      </c>
      <c r="BJ172">
        <v>1.1479999999999999</v>
      </c>
      <c r="BK172">
        <v>28.52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265.77999999999997</v>
      </c>
      <c r="BS172">
        <v>22</v>
      </c>
      <c r="BT172">
        <v>4</v>
      </c>
    </row>
    <row r="173" spans="1:72" hidden="1">
      <c r="A173" s="51" t="s">
        <v>426</v>
      </c>
      <c r="B173" t="s">
        <v>376</v>
      </c>
      <c r="C173" t="s">
        <v>237</v>
      </c>
      <c r="D173" t="s">
        <v>377</v>
      </c>
      <c r="E173">
        <v>613929664</v>
      </c>
      <c r="F173" t="s">
        <v>378</v>
      </c>
      <c r="G173" t="s">
        <v>241</v>
      </c>
      <c r="H173" t="s">
        <v>375</v>
      </c>
      <c r="I173" t="s">
        <v>332</v>
      </c>
      <c r="J173" s="1">
        <v>119469.03</v>
      </c>
      <c r="K173" t="s">
        <v>379</v>
      </c>
      <c r="L173" t="s">
        <v>377</v>
      </c>
      <c r="M173">
        <v>175579924</v>
      </c>
      <c r="N173" t="s">
        <v>419</v>
      </c>
      <c r="O173" t="s">
        <v>243</v>
      </c>
      <c r="P173" t="s">
        <v>64</v>
      </c>
      <c r="Q173" t="s">
        <v>65</v>
      </c>
      <c r="R173" t="s">
        <v>244</v>
      </c>
      <c r="S173" s="1">
        <v>5000</v>
      </c>
      <c r="T173" t="s">
        <v>407</v>
      </c>
      <c r="U173" t="s">
        <v>416</v>
      </c>
      <c r="V173">
        <v>0</v>
      </c>
      <c r="X173">
        <v>0</v>
      </c>
      <c r="Y173">
        <v>0</v>
      </c>
      <c r="Z173" s="9">
        <v>0</v>
      </c>
      <c r="AA173">
        <v>0</v>
      </c>
      <c r="AB173">
        <v>0</v>
      </c>
      <c r="AC173">
        <v>7</v>
      </c>
      <c r="AD173">
        <v>0</v>
      </c>
      <c r="AE173" s="9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 s="9">
        <v>0</v>
      </c>
      <c r="AN173">
        <v>6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 s="9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 s="9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hidden="1">
      <c r="A174" s="51" t="s">
        <v>426</v>
      </c>
      <c r="B174" t="s">
        <v>376</v>
      </c>
      <c r="C174" t="s">
        <v>237</v>
      </c>
      <c r="D174" t="s">
        <v>377</v>
      </c>
      <c r="E174">
        <v>613929664</v>
      </c>
      <c r="F174" t="s">
        <v>378</v>
      </c>
      <c r="G174" t="s">
        <v>241</v>
      </c>
      <c r="H174" t="s">
        <v>375</v>
      </c>
      <c r="I174" t="s">
        <v>332</v>
      </c>
      <c r="J174" s="1">
        <v>119469.03</v>
      </c>
      <c r="K174" t="s">
        <v>379</v>
      </c>
      <c r="L174" t="s">
        <v>377</v>
      </c>
      <c r="M174">
        <v>175583324</v>
      </c>
      <c r="N174" t="s">
        <v>417</v>
      </c>
      <c r="O174" t="s">
        <v>243</v>
      </c>
      <c r="P174" t="s">
        <v>64</v>
      </c>
      <c r="Q174" t="s">
        <v>65</v>
      </c>
      <c r="R174" t="s">
        <v>244</v>
      </c>
      <c r="S174" s="1">
        <v>2500</v>
      </c>
      <c r="T174" t="s">
        <v>407</v>
      </c>
      <c r="U174" t="s">
        <v>416</v>
      </c>
      <c r="V174">
        <v>0</v>
      </c>
      <c r="X174">
        <v>0</v>
      </c>
      <c r="Y174">
        <v>0</v>
      </c>
      <c r="Z174" s="9">
        <v>0</v>
      </c>
      <c r="AA174">
        <v>0</v>
      </c>
      <c r="AB174">
        <v>0</v>
      </c>
      <c r="AC174">
        <v>3</v>
      </c>
      <c r="AD174">
        <v>0</v>
      </c>
      <c r="AE174" s="9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 s="9">
        <v>0</v>
      </c>
      <c r="AN174">
        <v>3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s="9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 s="9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hidden="1">
      <c r="A175" s="51" t="s">
        <v>426</v>
      </c>
      <c r="B175" t="s">
        <v>376</v>
      </c>
      <c r="C175" t="s">
        <v>237</v>
      </c>
      <c r="D175" t="s">
        <v>377</v>
      </c>
      <c r="E175">
        <v>613929664</v>
      </c>
      <c r="F175" t="s">
        <v>378</v>
      </c>
      <c r="G175" t="s">
        <v>241</v>
      </c>
      <c r="H175" t="s">
        <v>375</v>
      </c>
      <c r="I175" t="s">
        <v>332</v>
      </c>
      <c r="J175" s="1">
        <v>119469.03</v>
      </c>
      <c r="K175" t="s">
        <v>379</v>
      </c>
      <c r="L175" t="s">
        <v>377</v>
      </c>
      <c r="M175">
        <v>175931764</v>
      </c>
      <c r="N175" t="s">
        <v>425</v>
      </c>
      <c r="O175" t="s">
        <v>243</v>
      </c>
      <c r="P175" t="s">
        <v>64</v>
      </c>
      <c r="Q175" t="s">
        <v>65</v>
      </c>
      <c r="R175" t="s">
        <v>244</v>
      </c>
      <c r="S175" s="1">
        <v>2500</v>
      </c>
      <c r="T175" t="s">
        <v>424</v>
      </c>
      <c r="U175" t="s">
        <v>426</v>
      </c>
      <c r="V175">
        <v>460.64</v>
      </c>
      <c r="X175">
        <v>9969</v>
      </c>
      <c r="Y175">
        <v>35</v>
      </c>
      <c r="Z175" s="2">
        <v>3.5100000000000001E-3</v>
      </c>
      <c r="AA175">
        <v>46.21</v>
      </c>
      <c r="AB175">
        <v>13.16</v>
      </c>
      <c r="AF175">
        <v>6</v>
      </c>
      <c r="AG175">
        <v>0</v>
      </c>
      <c r="AH175">
        <v>2</v>
      </c>
      <c r="AI175">
        <v>0</v>
      </c>
      <c r="AJ175">
        <v>63</v>
      </c>
      <c r="AK175">
        <v>71</v>
      </c>
      <c r="AL175">
        <v>117</v>
      </c>
      <c r="AM175" s="2">
        <v>1.174E-2</v>
      </c>
      <c r="AN175">
        <v>10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0</v>
      </c>
      <c r="AW175">
        <v>0</v>
      </c>
      <c r="AX175" s="9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 s="9">
        <v>0</v>
      </c>
      <c r="BH175">
        <v>0</v>
      </c>
      <c r="BI175">
        <v>9893</v>
      </c>
      <c r="BJ175">
        <v>1.008</v>
      </c>
      <c r="BK175">
        <v>46.56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460.64</v>
      </c>
      <c r="BS175">
        <v>35</v>
      </c>
      <c r="BT175">
        <v>11</v>
      </c>
    </row>
    <row r="176" spans="1:72" hidden="1">
      <c r="A176" s="51" t="s">
        <v>426</v>
      </c>
      <c r="B176" t="s">
        <v>376</v>
      </c>
      <c r="C176" t="s">
        <v>237</v>
      </c>
      <c r="D176" t="s">
        <v>377</v>
      </c>
      <c r="E176">
        <v>613929664</v>
      </c>
      <c r="F176" t="s">
        <v>378</v>
      </c>
      <c r="G176" t="s">
        <v>241</v>
      </c>
      <c r="H176" t="s">
        <v>375</v>
      </c>
      <c r="I176" t="s">
        <v>332</v>
      </c>
      <c r="J176" s="1">
        <v>119469.03</v>
      </c>
      <c r="K176" t="s">
        <v>379</v>
      </c>
      <c r="L176" t="s">
        <v>377</v>
      </c>
      <c r="M176">
        <v>175932384</v>
      </c>
      <c r="N176" t="s">
        <v>427</v>
      </c>
      <c r="O176" t="s">
        <v>243</v>
      </c>
      <c r="P176" t="s">
        <v>64</v>
      </c>
      <c r="Q176" t="s">
        <v>65</v>
      </c>
      <c r="R176" t="s">
        <v>244</v>
      </c>
      <c r="S176" s="1">
        <v>2500</v>
      </c>
      <c r="T176" t="s">
        <v>424</v>
      </c>
      <c r="U176" t="s">
        <v>426</v>
      </c>
      <c r="V176">
        <v>461.62</v>
      </c>
      <c r="X176">
        <v>9906</v>
      </c>
      <c r="Y176">
        <v>43</v>
      </c>
      <c r="Z176" s="2">
        <v>4.3400000000000001E-3</v>
      </c>
      <c r="AA176">
        <v>46.6</v>
      </c>
      <c r="AB176">
        <v>10.74</v>
      </c>
      <c r="AF176">
        <v>5</v>
      </c>
      <c r="AG176">
        <v>0</v>
      </c>
      <c r="AH176">
        <v>0</v>
      </c>
      <c r="AI176">
        <v>0</v>
      </c>
      <c r="AJ176">
        <v>39</v>
      </c>
      <c r="AK176">
        <v>44</v>
      </c>
      <c r="AL176">
        <v>95</v>
      </c>
      <c r="AM176" s="2">
        <v>9.5899999999999996E-3</v>
      </c>
      <c r="AN176">
        <v>11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 s="9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 s="9">
        <v>0</v>
      </c>
      <c r="BH176">
        <v>0</v>
      </c>
      <c r="BI176">
        <v>9876</v>
      </c>
      <c r="BJ176">
        <v>1.0029999999999999</v>
      </c>
      <c r="BK176">
        <v>46.74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461.62</v>
      </c>
      <c r="BS176">
        <v>43</v>
      </c>
      <c r="BT176">
        <v>8</v>
      </c>
    </row>
    <row r="177" spans="1:72" hidden="1">
      <c r="A177" s="51" t="s">
        <v>426</v>
      </c>
      <c r="B177" t="s">
        <v>376</v>
      </c>
      <c r="C177" t="s">
        <v>237</v>
      </c>
      <c r="D177" t="s">
        <v>377</v>
      </c>
      <c r="E177">
        <v>613929664</v>
      </c>
      <c r="F177" t="s">
        <v>378</v>
      </c>
      <c r="G177" t="s">
        <v>241</v>
      </c>
      <c r="H177" t="s">
        <v>375</v>
      </c>
      <c r="I177" t="s">
        <v>332</v>
      </c>
      <c r="J177" s="1">
        <v>119469.03</v>
      </c>
      <c r="K177" t="s">
        <v>379</v>
      </c>
      <c r="L177" t="s">
        <v>377</v>
      </c>
      <c r="M177">
        <v>175974514</v>
      </c>
      <c r="N177" t="s">
        <v>429</v>
      </c>
      <c r="O177" t="s">
        <v>243</v>
      </c>
      <c r="P177" t="s">
        <v>64</v>
      </c>
      <c r="Q177" t="s">
        <v>65</v>
      </c>
      <c r="R177" t="s">
        <v>244</v>
      </c>
      <c r="S177" s="1">
        <v>1750</v>
      </c>
      <c r="T177" t="s">
        <v>428</v>
      </c>
      <c r="U177" t="s">
        <v>430</v>
      </c>
      <c r="V177">
        <v>221.38</v>
      </c>
      <c r="X177">
        <v>3614</v>
      </c>
      <c r="Y177">
        <v>15</v>
      </c>
      <c r="Z177" s="2">
        <v>4.15E-3</v>
      </c>
      <c r="AA177">
        <v>61.26</v>
      </c>
      <c r="AB177">
        <v>14.76</v>
      </c>
      <c r="AF177">
        <v>1</v>
      </c>
      <c r="AG177">
        <v>0</v>
      </c>
      <c r="AH177">
        <v>0</v>
      </c>
      <c r="AI177">
        <v>0</v>
      </c>
      <c r="AJ177">
        <v>9</v>
      </c>
      <c r="AK177">
        <v>10</v>
      </c>
      <c r="AL177">
        <v>32</v>
      </c>
      <c r="AM177" s="2">
        <v>8.8500000000000002E-3</v>
      </c>
      <c r="AN177">
        <v>7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 s="9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 s="9">
        <v>0</v>
      </c>
      <c r="BH177">
        <v>0</v>
      </c>
      <c r="BI177">
        <v>3570</v>
      </c>
      <c r="BJ177">
        <v>1.012</v>
      </c>
      <c r="BK177">
        <v>62.01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221.38</v>
      </c>
      <c r="BS177">
        <v>15</v>
      </c>
      <c r="BT177">
        <v>7</v>
      </c>
    </row>
    <row r="178" spans="1:72" hidden="1">
      <c r="A178" s="51" t="s">
        <v>426</v>
      </c>
      <c r="B178" t="s">
        <v>376</v>
      </c>
      <c r="C178" t="s">
        <v>237</v>
      </c>
      <c r="D178" t="s">
        <v>377</v>
      </c>
      <c r="E178">
        <v>613929664</v>
      </c>
      <c r="F178" t="s">
        <v>378</v>
      </c>
      <c r="G178" t="s">
        <v>241</v>
      </c>
      <c r="H178" t="s">
        <v>375</v>
      </c>
      <c r="I178" t="s">
        <v>332</v>
      </c>
      <c r="J178" s="1">
        <v>119469.03</v>
      </c>
      <c r="K178" t="s">
        <v>379</v>
      </c>
      <c r="L178" t="s">
        <v>377</v>
      </c>
      <c r="M178">
        <v>175975664</v>
      </c>
      <c r="N178" t="s">
        <v>431</v>
      </c>
      <c r="O178" t="s">
        <v>243</v>
      </c>
      <c r="P178" t="s">
        <v>64</v>
      </c>
      <c r="Q178" t="s">
        <v>65</v>
      </c>
      <c r="R178" t="s">
        <v>244</v>
      </c>
      <c r="S178" s="1">
        <v>1750</v>
      </c>
      <c r="T178" t="s">
        <v>428</v>
      </c>
      <c r="U178" t="s">
        <v>430</v>
      </c>
      <c r="V178">
        <v>220.57</v>
      </c>
      <c r="X178">
        <v>7556</v>
      </c>
      <c r="Y178">
        <v>11</v>
      </c>
      <c r="Z178" s="2">
        <v>1.4599999999999999E-3</v>
      </c>
      <c r="AA178">
        <v>29.19</v>
      </c>
      <c r="AB178">
        <v>20.05</v>
      </c>
      <c r="AF178">
        <v>2</v>
      </c>
      <c r="AG178">
        <v>0</v>
      </c>
      <c r="AH178">
        <v>0</v>
      </c>
      <c r="AI178">
        <v>0</v>
      </c>
      <c r="AJ178">
        <v>16</v>
      </c>
      <c r="AK178">
        <v>18</v>
      </c>
      <c r="AL178">
        <v>37</v>
      </c>
      <c r="AM178" s="2">
        <v>4.8999999999999998E-3</v>
      </c>
      <c r="AN178">
        <v>3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 s="9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 s="9">
        <v>0</v>
      </c>
      <c r="BH178">
        <v>0</v>
      </c>
      <c r="BI178">
        <v>7047</v>
      </c>
      <c r="BJ178">
        <v>1.0720000000000001</v>
      </c>
      <c r="BK178">
        <v>31.3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220.57</v>
      </c>
      <c r="BS178">
        <v>11</v>
      </c>
      <c r="BT178">
        <v>8</v>
      </c>
    </row>
    <row r="179" spans="1:72" hidden="1">
      <c r="A179" t="s">
        <v>439</v>
      </c>
      <c r="B179" t="s">
        <v>376</v>
      </c>
      <c r="C179">
        <v>175261424</v>
      </c>
      <c r="D179" t="s">
        <v>406</v>
      </c>
      <c r="J179" s="1"/>
      <c r="M179">
        <v>175261424</v>
      </c>
      <c r="N179" t="s">
        <v>406</v>
      </c>
      <c r="S179" s="1">
        <v>2500</v>
      </c>
      <c r="V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 s="9">
        <v>0</v>
      </c>
      <c r="AF179">
        <v>0</v>
      </c>
      <c r="AM179" s="2"/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 s="53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 s="53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</row>
    <row r="180" spans="1:72" hidden="1">
      <c r="A180" t="s">
        <v>439</v>
      </c>
      <c r="B180" t="s">
        <v>376</v>
      </c>
      <c r="C180">
        <v>175579924</v>
      </c>
      <c r="D180" t="s">
        <v>419</v>
      </c>
      <c r="E180" s="1">
        <v>5000</v>
      </c>
      <c r="F180">
        <v>0</v>
      </c>
      <c r="H180">
        <v>0</v>
      </c>
      <c r="I180">
        <v>0</v>
      </c>
      <c r="J180" s="9">
        <v>0</v>
      </c>
      <c r="K180">
        <v>0</v>
      </c>
      <c r="L180">
        <v>0</v>
      </c>
      <c r="M180">
        <v>175579924</v>
      </c>
      <c r="N180" t="s">
        <v>419</v>
      </c>
      <c r="O180" s="9">
        <v>0</v>
      </c>
      <c r="P180">
        <v>0</v>
      </c>
      <c r="Q180">
        <v>0</v>
      </c>
      <c r="R180">
        <v>0</v>
      </c>
      <c r="S180" s="1">
        <v>5000</v>
      </c>
      <c r="T180">
        <v>0</v>
      </c>
      <c r="U180">
        <v>0</v>
      </c>
      <c r="V180">
        <v>0</v>
      </c>
      <c r="W180" s="9"/>
      <c r="X180">
        <v>0</v>
      </c>
      <c r="Y180">
        <v>0</v>
      </c>
      <c r="Z180">
        <v>0</v>
      </c>
      <c r="AA180">
        <v>0</v>
      </c>
      <c r="AB180">
        <v>0</v>
      </c>
      <c r="AC180">
        <v>2</v>
      </c>
      <c r="AD180">
        <v>0</v>
      </c>
      <c r="AE180" s="9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 s="53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 s="53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 s="53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</row>
    <row r="181" spans="1:72" hidden="1">
      <c r="A181" t="s">
        <v>439</v>
      </c>
      <c r="B181" t="s">
        <v>376</v>
      </c>
      <c r="C181">
        <v>175583324</v>
      </c>
      <c r="D181" t="s">
        <v>417</v>
      </c>
      <c r="E181" s="1">
        <v>2500</v>
      </c>
      <c r="J181" s="1"/>
      <c r="M181">
        <v>175583324</v>
      </c>
      <c r="N181" t="s">
        <v>417</v>
      </c>
      <c r="S181" s="1">
        <v>2500</v>
      </c>
      <c r="V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4</v>
      </c>
      <c r="AD181">
        <v>0</v>
      </c>
      <c r="AE181" s="9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 s="53">
        <v>0</v>
      </c>
      <c r="AN181">
        <v>5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 s="53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 s="53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</row>
    <row r="182" spans="1:72" hidden="1">
      <c r="A182" t="s">
        <v>439</v>
      </c>
      <c r="B182" t="s">
        <v>376</v>
      </c>
      <c r="C182">
        <v>175931764</v>
      </c>
      <c r="D182" t="s">
        <v>425</v>
      </c>
      <c r="E182" s="1">
        <v>2500</v>
      </c>
      <c r="J182" s="1"/>
      <c r="M182">
        <v>175931764</v>
      </c>
      <c r="N182" t="s">
        <v>425</v>
      </c>
      <c r="S182" s="1">
        <v>2500</v>
      </c>
      <c r="V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 s="53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 s="53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 s="53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</row>
    <row r="183" spans="1:72" hidden="1">
      <c r="A183" t="s">
        <v>439</v>
      </c>
      <c r="B183" t="s">
        <v>376</v>
      </c>
      <c r="C183">
        <v>175932384</v>
      </c>
      <c r="D183" t="s">
        <v>427</v>
      </c>
      <c r="E183" s="1">
        <v>2500</v>
      </c>
      <c r="F183">
        <v>0</v>
      </c>
      <c r="J183" s="1"/>
      <c r="M183">
        <v>175932384</v>
      </c>
      <c r="N183" t="s">
        <v>427</v>
      </c>
      <c r="S183" s="1">
        <v>2500</v>
      </c>
      <c r="V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 s="53">
        <v>0</v>
      </c>
      <c r="AN183">
        <v>3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s="5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 s="5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</row>
    <row r="184" spans="1:72" hidden="1">
      <c r="A184" s="51" t="s">
        <v>439</v>
      </c>
      <c r="B184" t="s">
        <v>376</v>
      </c>
      <c r="C184" t="s">
        <v>237</v>
      </c>
      <c r="D184" t="s">
        <v>377</v>
      </c>
      <c r="E184">
        <v>613929664</v>
      </c>
      <c r="F184" t="s">
        <v>378</v>
      </c>
      <c r="G184" t="s">
        <v>241</v>
      </c>
      <c r="H184" t="s">
        <v>375</v>
      </c>
      <c r="I184" t="s">
        <v>332</v>
      </c>
      <c r="J184" s="1">
        <v>119469.03</v>
      </c>
      <c r="K184" t="s">
        <v>379</v>
      </c>
      <c r="L184" t="s">
        <v>377</v>
      </c>
      <c r="M184">
        <v>175974514</v>
      </c>
      <c r="N184" t="s">
        <v>429</v>
      </c>
      <c r="O184" t="s">
        <v>243</v>
      </c>
      <c r="P184" t="s">
        <v>64</v>
      </c>
      <c r="Q184" t="s">
        <v>65</v>
      </c>
      <c r="R184" t="s">
        <v>244</v>
      </c>
      <c r="S184" s="1">
        <v>1750</v>
      </c>
      <c r="T184" t="s">
        <v>428</v>
      </c>
      <c r="U184" t="s">
        <v>430</v>
      </c>
      <c r="V184">
        <v>0</v>
      </c>
      <c r="X184">
        <v>0</v>
      </c>
      <c r="Y184">
        <v>0</v>
      </c>
      <c r="Z184" s="9">
        <v>0</v>
      </c>
      <c r="AA184">
        <v>0</v>
      </c>
      <c r="AB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 s="53">
        <v>0</v>
      </c>
      <c r="AN184">
        <v>5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 s="53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 s="53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</row>
    <row r="185" spans="1:72" hidden="1">
      <c r="A185" s="51" t="s">
        <v>439</v>
      </c>
      <c r="B185" t="s">
        <v>376</v>
      </c>
      <c r="C185" t="s">
        <v>237</v>
      </c>
      <c r="D185" t="s">
        <v>377</v>
      </c>
      <c r="E185">
        <v>613929664</v>
      </c>
      <c r="F185" t="s">
        <v>378</v>
      </c>
      <c r="G185" t="s">
        <v>241</v>
      </c>
      <c r="H185" t="s">
        <v>375</v>
      </c>
      <c r="I185" t="s">
        <v>332</v>
      </c>
      <c r="J185" s="1">
        <v>119469.03</v>
      </c>
      <c r="K185" t="s">
        <v>379</v>
      </c>
      <c r="L185" t="s">
        <v>377</v>
      </c>
      <c r="M185">
        <v>175975664</v>
      </c>
      <c r="N185" t="s">
        <v>431</v>
      </c>
      <c r="O185" t="s">
        <v>243</v>
      </c>
      <c r="P185" t="s">
        <v>64</v>
      </c>
      <c r="Q185" t="s">
        <v>65</v>
      </c>
      <c r="R185" t="s">
        <v>244</v>
      </c>
      <c r="S185" s="1">
        <v>1750</v>
      </c>
      <c r="T185" t="s">
        <v>428</v>
      </c>
      <c r="U185" t="s">
        <v>430</v>
      </c>
      <c r="V185">
        <v>0</v>
      </c>
      <c r="X185">
        <v>0</v>
      </c>
      <c r="Y185">
        <v>0</v>
      </c>
      <c r="Z185" s="9">
        <v>0</v>
      </c>
      <c r="AA185">
        <v>0</v>
      </c>
      <c r="AB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 s="9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 s="9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 s="9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</row>
    <row r="186" spans="1:72" hidden="1">
      <c r="A186" s="51" t="s">
        <v>439</v>
      </c>
      <c r="B186" t="s">
        <v>376</v>
      </c>
      <c r="C186" t="s">
        <v>237</v>
      </c>
      <c r="D186" t="s">
        <v>377</v>
      </c>
      <c r="E186">
        <v>613929664</v>
      </c>
      <c r="F186" t="s">
        <v>378</v>
      </c>
      <c r="G186" t="s">
        <v>241</v>
      </c>
      <c r="H186" t="s">
        <v>375</v>
      </c>
      <c r="I186" t="s">
        <v>332</v>
      </c>
      <c r="J186" s="1">
        <v>119469.03</v>
      </c>
      <c r="K186" t="s">
        <v>379</v>
      </c>
      <c r="L186" t="s">
        <v>377</v>
      </c>
      <c r="M186">
        <v>176227574</v>
      </c>
      <c r="N186" t="s">
        <v>440</v>
      </c>
      <c r="O186" t="s">
        <v>243</v>
      </c>
      <c r="P186" t="s">
        <v>64</v>
      </c>
      <c r="Q186" t="s">
        <v>65</v>
      </c>
      <c r="R186" t="s">
        <v>244</v>
      </c>
      <c r="S186" s="1">
        <v>2500</v>
      </c>
      <c r="T186" t="s">
        <v>441</v>
      </c>
      <c r="U186" t="s">
        <v>442</v>
      </c>
      <c r="V186">
        <v>225.32</v>
      </c>
      <c r="X186">
        <v>3558</v>
      </c>
      <c r="Y186">
        <v>13</v>
      </c>
      <c r="Z186" s="2">
        <v>3.65E-3</v>
      </c>
      <c r="AA186">
        <v>63.33</v>
      </c>
      <c r="AB186">
        <v>17.329999999999998</v>
      </c>
      <c r="AF186">
        <v>7</v>
      </c>
      <c r="AG186">
        <v>0</v>
      </c>
      <c r="AH186">
        <v>0</v>
      </c>
      <c r="AI186">
        <v>0</v>
      </c>
      <c r="AJ186">
        <v>13</v>
      </c>
      <c r="AK186">
        <v>20</v>
      </c>
      <c r="AL186">
        <v>39</v>
      </c>
      <c r="AM186" s="2">
        <v>1.0959999999999999E-2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 s="9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 s="9">
        <v>0</v>
      </c>
      <c r="BH186">
        <v>0</v>
      </c>
      <c r="BI186">
        <v>3430</v>
      </c>
      <c r="BJ186">
        <v>1.0369999999999999</v>
      </c>
      <c r="BK186">
        <v>65.69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225.32</v>
      </c>
      <c r="BS186">
        <v>13</v>
      </c>
      <c r="BT186">
        <v>6</v>
      </c>
    </row>
    <row r="187" spans="1:72" hidden="1">
      <c r="A187" s="51" t="s">
        <v>439</v>
      </c>
      <c r="B187" t="s">
        <v>376</v>
      </c>
      <c r="C187" t="s">
        <v>237</v>
      </c>
      <c r="D187" t="s">
        <v>377</v>
      </c>
      <c r="E187">
        <v>613929664</v>
      </c>
      <c r="F187" t="s">
        <v>378</v>
      </c>
      <c r="G187" t="s">
        <v>241</v>
      </c>
      <c r="H187" t="s">
        <v>375</v>
      </c>
      <c r="I187" t="s">
        <v>332</v>
      </c>
      <c r="J187" s="1">
        <v>119469.03</v>
      </c>
      <c r="K187" t="s">
        <v>379</v>
      </c>
      <c r="L187" t="s">
        <v>377</v>
      </c>
      <c r="M187">
        <v>176232864</v>
      </c>
      <c r="N187" t="s">
        <v>443</v>
      </c>
      <c r="O187" t="s">
        <v>243</v>
      </c>
      <c r="P187" t="s">
        <v>64</v>
      </c>
      <c r="Q187" t="s">
        <v>65</v>
      </c>
      <c r="R187" t="s">
        <v>244</v>
      </c>
      <c r="S187" s="1">
        <v>2500</v>
      </c>
      <c r="T187" t="s">
        <v>441</v>
      </c>
      <c r="U187" t="s">
        <v>442</v>
      </c>
      <c r="V187">
        <v>263.27999999999997</v>
      </c>
      <c r="X187">
        <v>7036</v>
      </c>
      <c r="Y187">
        <v>17</v>
      </c>
      <c r="Z187" s="2">
        <v>2.4199999999999998E-3</v>
      </c>
      <c r="AA187">
        <v>37.42</v>
      </c>
      <c r="AB187">
        <v>15.49</v>
      </c>
      <c r="AF187">
        <v>2</v>
      </c>
      <c r="AG187">
        <v>0</v>
      </c>
      <c r="AH187">
        <v>1</v>
      </c>
      <c r="AI187">
        <v>0</v>
      </c>
      <c r="AJ187">
        <v>19</v>
      </c>
      <c r="AK187">
        <v>22</v>
      </c>
      <c r="AL187">
        <v>48</v>
      </c>
      <c r="AM187" s="2">
        <v>6.8199999999999997E-3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 s="9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 s="9">
        <v>0</v>
      </c>
      <c r="BH187">
        <v>0</v>
      </c>
      <c r="BI187">
        <v>7036</v>
      </c>
      <c r="BJ187">
        <v>1</v>
      </c>
      <c r="BK187">
        <v>37.42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263.27999999999997</v>
      </c>
      <c r="BS187">
        <v>17</v>
      </c>
      <c r="BT187">
        <v>9</v>
      </c>
    </row>
    <row r="188" spans="1:72" hidden="1">
      <c r="A188" s="51" t="s">
        <v>444</v>
      </c>
      <c r="B188" t="s">
        <v>376</v>
      </c>
      <c r="C188" t="s">
        <v>237</v>
      </c>
      <c r="D188" t="s">
        <v>377</v>
      </c>
      <c r="E188">
        <v>613929664</v>
      </c>
      <c r="F188" t="s">
        <v>378</v>
      </c>
      <c r="G188" t="s">
        <v>241</v>
      </c>
      <c r="H188" t="s">
        <v>375</v>
      </c>
      <c r="I188" t="s">
        <v>332</v>
      </c>
      <c r="J188" s="1">
        <v>119469.03</v>
      </c>
      <c r="K188" t="s">
        <v>379</v>
      </c>
      <c r="L188" t="s">
        <v>377</v>
      </c>
      <c r="M188">
        <v>175931764</v>
      </c>
      <c r="N188" t="s">
        <v>425</v>
      </c>
      <c r="O188" t="s">
        <v>243</v>
      </c>
      <c r="P188" t="s">
        <v>64</v>
      </c>
      <c r="Q188" t="s">
        <v>65</v>
      </c>
      <c r="R188" t="s">
        <v>244</v>
      </c>
      <c r="S188" s="1">
        <v>2500</v>
      </c>
      <c r="T188" t="s">
        <v>424</v>
      </c>
      <c r="U188" t="s">
        <v>426</v>
      </c>
      <c r="V188">
        <v>0</v>
      </c>
      <c r="X188">
        <v>0</v>
      </c>
      <c r="Y188">
        <v>0</v>
      </c>
      <c r="Z188" s="9">
        <v>0</v>
      </c>
      <c r="AA188">
        <v>0</v>
      </c>
      <c r="AB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 s="9">
        <v>0</v>
      </c>
      <c r="AN188">
        <v>4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 s="9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 s="9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hidden="1">
      <c r="A189" s="51" t="s">
        <v>444</v>
      </c>
      <c r="B189" t="s">
        <v>376</v>
      </c>
      <c r="C189" t="s">
        <v>237</v>
      </c>
      <c r="D189" t="s">
        <v>377</v>
      </c>
      <c r="E189">
        <v>613929664</v>
      </c>
      <c r="F189" t="s">
        <v>378</v>
      </c>
      <c r="G189" t="s">
        <v>241</v>
      </c>
      <c r="H189" t="s">
        <v>375</v>
      </c>
      <c r="I189" t="s">
        <v>332</v>
      </c>
      <c r="J189" s="1">
        <v>119469.03</v>
      </c>
      <c r="K189" t="s">
        <v>379</v>
      </c>
      <c r="L189" t="s">
        <v>377</v>
      </c>
      <c r="M189">
        <v>175932384</v>
      </c>
      <c r="N189" t="s">
        <v>427</v>
      </c>
      <c r="O189" t="s">
        <v>243</v>
      </c>
      <c r="P189" t="s">
        <v>64</v>
      </c>
      <c r="Q189" t="s">
        <v>65</v>
      </c>
      <c r="R189" t="s">
        <v>244</v>
      </c>
      <c r="S189" s="1">
        <v>2500</v>
      </c>
      <c r="T189" t="s">
        <v>424</v>
      </c>
      <c r="U189" t="s">
        <v>426</v>
      </c>
      <c r="V189">
        <v>0</v>
      </c>
      <c r="X189">
        <v>0</v>
      </c>
      <c r="Y189">
        <v>0</v>
      </c>
      <c r="Z189" s="9">
        <v>0</v>
      </c>
      <c r="AA189">
        <v>0</v>
      </c>
      <c r="AB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 s="9">
        <v>0</v>
      </c>
      <c r="AN189">
        <v>3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 s="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 s="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</row>
    <row r="190" spans="1:72" hidden="1">
      <c r="A190" s="51" t="s">
        <v>444</v>
      </c>
      <c r="B190" t="s">
        <v>376</v>
      </c>
      <c r="C190" t="s">
        <v>237</v>
      </c>
      <c r="D190" t="s">
        <v>377</v>
      </c>
      <c r="E190">
        <v>613929664</v>
      </c>
      <c r="F190" t="s">
        <v>378</v>
      </c>
      <c r="G190" t="s">
        <v>241</v>
      </c>
      <c r="H190" t="s">
        <v>375</v>
      </c>
      <c r="I190" t="s">
        <v>332</v>
      </c>
      <c r="J190" s="1">
        <v>119469.03</v>
      </c>
      <c r="K190" t="s">
        <v>379</v>
      </c>
      <c r="L190" t="s">
        <v>377</v>
      </c>
      <c r="M190">
        <v>175974514</v>
      </c>
      <c r="N190" t="s">
        <v>429</v>
      </c>
      <c r="O190" t="s">
        <v>243</v>
      </c>
      <c r="P190" t="s">
        <v>64</v>
      </c>
      <c r="Q190" t="s">
        <v>65</v>
      </c>
      <c r="R190" t="s">
        <v>244</v>
      </c>
      <c r="S190" s="1">
        <v>1750</v>
      </c>
      <c r="T190" t="s">
        <v>428</v>
      </c>
      <c r="U190" t="s">
        <v>430</v>
      </c>
      <c r="V190">
        <v>0</v>
      </c>
      <c r="X190">
        <v>0</v>
      </c>
      <c r="Y190">
        <v>0</v>
      </c>
      <c r="Z190" s="9">
        <v>0</v>
      </c>
      <c r="AA190">
        <v>0</v>
      </c>
      <c r="AB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 s="9">
        <v>0</v>
      </c>
      <c r="AN190">
        <v>2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 s="9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 s="9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hidden="1">
      <c r="A191" s="51" t="s">
        <v>444</v>
      </c>
      <c r="B191" t="s">
        <v>376</v>
      </c>
      <c r="C191" t="s">
        <v>237</v>
      </c>
      <c r="D191" t="s">
        <v>377</v>
      </c>
      <c r="E191">
        <v>613929664</v>
      </c>
      <c r="F191" t="s">
        <v>378</v>
      </c>
      <c r="G191" t="s">
        <v>241</v>
      </c>
      <c r="H191" t="s">
        <v>375</v>
      </c>
      <c r="I191" t="s">
        <v>332</v>
      </c>
      <c r="J191" s="1">
        <v>119469.03</v>
      </c>
      <c r="K191" t="s">
        <v>379</v>
      </c>
      <c r="L191" t="s">
        <v>377</v>
      </c>
      <c r="M191">
        <v>175975664</v>
      </c>
      <c r="N191" t="s">
        <v>431</v>
      </c>
      <c r="O191" t="s">
        <v>243</v>
      </c>
      <c r="P191" t="s">
        <v>64</v>
      </c>
      <c r="Q191" t="s">
        <v>65</v>
      </c>
      <c r="R191" t="s">
        <v>244</v>
      </c>
      <c r="S191" s="1">
        <v>1750</v>
      </c>
      <c r="T191" t="s">
        <v>428</v>
      </c>
      <c r="U191" t="s">
        <v>430</v>
      </c>
      <c r="V191">
        <v>0</v>
      </c>
      <c r="X191">
        <v>0</v>
      </c>
      <c r="Y191">
        <v>0</v>
      </c>
      <c r="Z191" s="9">
        <v>0</v>
      </c>
      <c r="AA191">
        <v>0</v>
      </c>
      <c r="AB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 s="9">
        <v>0</v>
      </c>
      <c r="AN191">
        <v>3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 s="9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 s="9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hidden="1">
      <c r="A192" s="51" t="s">
        <v>444</v>
      </c>
      <c r="B192" t="s">
        <v>376</v>
      </c>
      <c r="C192" t="s">
        <v>237</v>
      </c>
      <c r="D192" t="s">
        <v>377</v>
      </c>
      <c r="E192">
        <v>613929664</v>
      </c>
      <c r="F192" t="s">
        <v>378</v>
      </c>
      <c r="G192" t="s">
        <v>241</v>
      </c>
      <c r="H192" t="s">
        <v>375</v>
      </c>
      <c r="I192" t="s">
        <v>332</v>
      </c>
      <c r="J192" s="1">
        <v>119469.03</v>
      </c>
      <c r="K192" t="s">
        <v>379</v>
      </c>
      <c r="L192" t="s">
        <v>377</v>
      </c>
      <c r="M192">
        <v>176227574</v>
      </c>
      <c r="N192" t="s">
        <v>440</v>
      </c>
      <c r="O192" t="s">
        <v>243</v>
      </c>
      <c r="P192" t="s">
        <v>64</v>
      </c>
      <c r="Q192" t="s">
        <v>65</v>
      </c>
      <c r="R192" t="s">
        <v>244</v>
      </c>
      <c r="S192" s="1">
        <v>2500</v>
      </c>
      <c r="T192" t="s">
        <v>441</v>
      </c>
      <c r="U192" t="s">
        <v>442</v>
      </c>
      <c r="V192">
        <v>299.62</v>
      </c>
      <c r="X192">
        <v>5716</v>
      </c>
      <c r="Y192">
        <v>19</v>
      </c>
      <c r="Z192" s="2">
        <v>3.32E-3</v>
      </c>
      <c r="AA192">
        <v>52.42</v>
      </c>
      <c r="AB192">
        <v>15.77</v>
      </c>
      <c r="AF192">
        <v>8</v>
      </c>
      <c r="AG192">
        <v>0</v>
      </c>
      <c r="AH192">
        <v>3</v>
      </c>
      <c r="AI192">
        <v>0</v>
      </c>
      <c r="AJ192">
        <v>20</v>
      </c>
      <c r="AK192">
        <v>31</v>
      </c>
      <c r="AL192">
        <v>63</v>
      </c>
      <c r="AM192" s="2">
        <v>1.102E-2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 s="9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 s="9">
        <v>0</v>
      </c>
      <c r="BH192">
        <v>0</v>
      </c>
      <c r="BI192">
        <v>5425</v>
      </c>
      <c r="BJ192">
        <v>1.054</v>
      </c>
      <c r="BK192">
        <v>55.23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299.62</v>
      </c>
      <c r="BS192">
        <v>19</v>
      </c>
      <c r="BT192">
        <v>13</v>
      </c>
    </row>
    <row r="193" spans="1:72" hidden="1">
      <c r="A193" s="51" t="s">
        <v>444</v>
      </c>
      <c r="B193" t="s">
        <v>376</v>
      </c>
      <c r="C193" t="s">
        <v>237</v>
      </c>
      <c r="D193" t="s">
        <v>377</v>
      </c>
      <c r="E193">
        <v>613929664</v>
      </c>
      <c r="F193" t="s">
        <v>378</v>
      </c>
      <c r="G193" t="s">
        <v>241</v>
      </c>
      <c r="H193" t="s">
        <v>375</v>
      </c>
      <c r="I193" t="s">
        <v>332</v>
      </c>
      <c r="J193" s="1">
        <v>119469.03</v>
      </c>
      <c r="K193" t="s">
        <v>379</v>
      </c>
      <c r="L193" t="s">
        <v>377</v>
      </c>
      <c r="M193">
        <v>176232864</v>
      </c>
      <c r="N193" t="s">
        <v>443</v>
      </c>
      <c r="O193" t="s">
        <v>243</v>
      </c>
      <c r="P193" t="s">
        <v>64</v>
      </c>
      <c r="Q193" t="s">
        <v>65</v>
      </c>
      <c r="R193" t="s">
        <v>244</v>
      </c>
      <c r="S193" s="1">
        <v>2500</v>
      </c>
      <c r="T193" t="s">
        <v>441</v>
      </c>
      <c r="U193" t="s">
        <v>442</v>
      </c>
      <c r="V193">
        <v>346.96</v>
      </c>
      <c r="W193" s="39">
        <f>SUM(V179:V193)</f>
        <v>1135.18</v>
      </c>
      <c r="X193">
        <v>9851</v>
      </c>
      <c r="Y193">
        <v>25</v>
      </c>
      <c r="Z193" s="2">
        <v>2.5400000000000002E-3</v>
      </c>
      <c r="AA193">
        <v>35.22</v>
      </c>
      <c r="AB193">
        <v>13.88</v>
      </c>
      <c r="AF193">
        <v>3</v>
      </c>
      <c r="AG193">
        <v>0</v>
      </c>
      <c r="AH193">
        <v>0</v>
      </c>
      <c r="AI193">
        <v>0</v>
      </c>
      <c r="AJ193">
        <v>24</v>
      </c>
      <c r="AK193">
        <v>27</v>
      </c>
      <c r="AL193">
        <v>61</v>
      </c>
      <c r="AM193" s="2">
        <v>6.1900000000000002E-3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9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 s="9">
        <v>0</v>
      </c>
      <c r="BH193">
        <v>0</v>
      </c>
      <c r="BI193">
        <v>9851</v>
      </c>
      <c r="BJ193">
        <v>1</v>
      </c>
      <c r="BK193">
        <v>35.22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346.96</v>
      </c>
      <c r="BS193">
        <v>25</v>
      </c>
      <c r="BT193">
        <v>9</v>
      </c>
    </row>
    <row r="194" spans="1:72" hidden="1">
      <c r="A194" s="51" t="s">
        <v>445</v>
      </c>
      <c r="B194" t="s">
        <v>376</v>
      </c>
      <c r="C194" t="s">
        <v>237</v>
      </c>
      <c r="D194" t="s">
        <v>377</v>
      </c>
      <c r="E194">
        <v>613929664</v>
      </c>
      <c r="F194" t="s">
        <v>378</v>
      </c>
      <c r="G194" t="s">
        <v>241</v>
      </c>
      <c r="H194" t="s">
        <v>375</v>
      </c>
      <c r="I194" t="s">
        <v>332</v>
      </c>
      <c r="J194" s="1">
        <v>119469.03</v>
      </c>
      <c r="K194" t="s">
        <v>379</v>
      </c>
      <c r="L194" t="s">
        <v>377</v>
      </c>
      <c r="M194">
        <v>175931764</v>
      </c>
      <c r="N194" t="s">
        <v>425</v>
      </c>
      <c r="O194" t="s">
        <v>243</v>
      </c>
      <c r="P194" t="s">
        <v>64</v>
      </c>
      <c r="Q194" t="s">
        <v>65</v>
      </c>
      <c r="R194" t="s">
        <v>244</v>
      </c>
      <c r="S194" s="1">
        <v>2500</v>
      </c>
      <c r="T194" t="s">
        <v>424</v>
      </c>
      <c r="U194" t="s">
        <v>426</v>
      </c>
      <c r="V194">
        <v>0</v>
      </c>
      <c r="X194">
        <v>0</v>
      </c>
      <c r="Y194">
        <v>0</v>
      </c>
      <c r="Z194" s="9">
        <v>0</v>
      </c>
      <c r="AA194">
        <v>0</v>
      </c>
      <c r="AB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 s="9">
        <v>0</v>
      </c>
      <c r="AN194">
        <v>2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 s="9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 s="9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</row>
    <row r="195" spans="1:72" hidden="1">
      <c r="A195" s="51" t="s">
        <v>445</v>
      </c>
      <c r="B195" t="s">
        <v>376</v>
      </c>
      <c r="C195" t="s">
        <v>237</v>
      </c>
      <c r="D195" t="s">
        <v>377</v>
      </c>
      <c r="E195">
        <v>613929664</v>
      </c>
      <c r="F195" t="s">
        <v>378</v>
      </c>
      <c r="G195" t="s">
        <v>241</v>
      </c>
      <c r="H195" t="s">
        <v>375</v>
      </c>
      <c r="I195" t="s">
        <v>332</v>
      </c>
      <c r="J195" s="1">
        <v>119469.03</v>
      </c>
      <c r="K195" t="s">
        <v>379</v>
      </c>
      <c r="L195" t="s">
        <v>377</v>
      </c>
      <c r="M195">
        <v>175932384</v>
      </c>
      <c r="N195" t="s">
        <v>427</v>
      </c>
      <c r="O195" t="s">
        <v>243</v>
      </c>
      <c r="P195" t="s">
        <v>64</v>
      </c>
      <c r="Q195" t="s">
        <v>65</v>
      </c>
      <c r="R195" t="s">
        <v>244</v>
      </c>
      <c r="S195" s="1">
        <v>2500</v>
      </c>
      <c r="T195" t="s">
        <v>424</v>
      </c>
      <c r="U195" t="s">
        <v>426</v>
      </c>
      <c r="V195">
        <v>0</v>
      </c>
      <c r="X195">
        <v>0</v>
      </c>
      <c r="Y195">
        <v>0</v>
      </c>
      <c r="Z195" s="9">
        <v>0</v>
      </c>
      <c r="AA195">
        <v>0</v>
      </c>
      <c r="AB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 s="9">
        <v>0</v>
      </c>
      <c r="AN195">
        <v>3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 s="9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 s="9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hidden="1">
      <c r="A196" s="51" t="s">
        <v>445</v>
      </c>
      <c r="B196" t="s">
        <v>376</v>
      </c>
      <c r="C196" t="s">
        <v>237</v>
      </c>
      <c r="D196" t="s">
        <v>377</v>
      </c>
      <c r="E196">
        <v>613929664</v>
      </c>
      <c r="F196" t="s">
        <v>378</v>
      </c>
      <c r="G196" t="s">
        <v>241</v>
      </c>
      <c r="H196" t="s">
        <v>375</v>
      </c>
      <c r="I196" t="s">
        <v>332</v>
      </c>
      <c r="J196" s="1">
        <v>119469.03</v>
      </c>
      <c r="K196" t="s">
        <v>379</v>
      </c>
      <c r="L196" t="s">
        <v>377</v>
      </c>
      <c r="M196">
        <v>175974514</v>
      </c>
      <c r="N196" t="s">
        <v>429</v>
      </c>
      <c r="O196" t="s">
        <v>243</v>
      </c>
      <c r="P196" t="s">
        <v>64</v>
      </c>
      <c r="Q196" t="s">
        <v>65</v>
      </c>
      <c r="R196" t="s">
        <v>244</v>
      </c>
      <c r="S196" s="1">
        <v>1750</v>
      </c>
      <c r="T196" t="s">
        <v>428</v>
      </c>
      <c r="U196" t="s">
        <v>430</v>
      </c>
      <c r="V196">
        <v>0</v>
      </c>
      <c r="X196">
        <v>0</v>
      </c>
      <c r="Y196">
        <v>0</v>
      </c>
      <c r="Z196" s="9">
        <v>0</v>
      </c>
      <c r="AA196">
        <v>0</v>
      </c>
      <c r="AB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 s="9">
        <v>0</v>
      </c>
      <c r="AN196">
        <v>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 s="9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 s="9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hidden="1">
      <c r="A197" s="51" t="s">
        <v>445</v>
      </c>
      <c r="B197" t="s">
        <v>376</v>
      </c>
      <c r="C197" t="s">
        <v>237</v>
      </c>
      <c r="D197" t="s">
        <v>377</v>
      </c>
      <c r="E197">
        <v>613929664</v>
      </c>
      <c r="F197" t="s">
        <v>378</v>
      </c>
      <c r="G197" t="s">
        <v>241</v>
      </c>
      <c r="H197" t="s">
        <v>375</v>
      </c>
      <c r="I197" t="s">
        <v>332</v>
      </c>
      <c r="J197" s="1">
        <v>119469.03</v>
      </c>
      <c r="K197" t="s">
        <v>379</v>
      </c>
      <c r="L197" t="s">
        <v>377</v>
      </c>
      <c r="M197">
        <v>176227574</v>
      </c>
      <c r="N197" t="s">
        <v>440</v>
      </c>
      <c r="O197" t="s">
        <v>243</v>
      </c>
      <c r="P197" t="s">
        <v>64</v>
      </c>
      <c r="Q197" t="s">
        <v>65</v>
      </c>
      <c r="R197" t="s">
        <v>244</v>
      </c>
      <c r="S197" s="1">
        <v>2500</v>
      </c>
      <c r="T197" t="s">
        <v>441</v>
      </c>
      <c r="U197" t="s">
        <v>442</v>
      </c>
      <c r="V197">
        <v>369.37</v>
      </c>
      <c r="X197">
        <v>7543</v>
      </c>
      <c r="Y197">
        <v>27</v>
      </c>
      <c r="Z197" s="2">
        <v>3.5799999999999998E-3</v>
      </c>
      <c r="AA197">
        <v>48.97</v>
      </c>
      <c r="AB197">
        <v>13.68</v>
      </c>
      <c r="AF197">
        <v>11</v>
      </c>
      <c r="AG197">
        <v>0</v>
      </c>
      <c r="AH197">
        <v>2</v>
      </c>
      <c r="AI197">
        <v>0</v>
      </c>
      <c r="AJ197">
        <v>14</v>
      </c>
      <c r="AK197">
        <v>27</v>
      </c>
      <c r="AL197">
        <v>66</v>
      </c>
      <c r="AM197" s="2">
        <v>8.7500000000000008E-3</v>
      </c>
      <c r="AN197">
        <v>2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 s="9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 s="9">
        <v>0</v>
      </c>
      <c r="BH197">
        <v>0</v>
      </c>
      <c r="BI197">
        <v>7321</v>
      </c>
      <c r="BJ197">
        <v>1.03</v>
      </c>
      <c r="BK197">
        <v>50.45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369.37</v>
      </c>
      <c r="BS197">
        <v>27</v>
      </c>
      <c r="BT197">
        <v>12</v>
      </c>
    </row>
    <row r="198" spans="1:72" hidden="1">
      <c r="A198" s="51" t="s">
        <v>445</v>
      </c>
      <c r="B198" t="s">
        <v>376</v>
      </c>
      <c r="C198" t="s">
        <v>237</v>
      </c>
      <c r="D198" t="s">
        <v>377</v>
      </c>
      <c r="E198">
        <v>613929664</v>
      </c>
      <c r="F198" t="s">
        <v>378</v>
      </c>
      <c r="G198" t="s">
        <v>241</v>
      </c>
      <c r="H198" t="s">
        <v>375</v>
      </c>
      <c r="I198" t="s">
        <v>332</v>
      </c>
      <c r="J198" s="1">
        <v>119469.03</v>
      </c>
      <c r="K198" t="s">
        <v>379</v>
      </c>
      <c r="L198" t="s">
        <v>377</v>
      </c>
      <c r="M198">
        <v>176232864</v>
      </c>
      <c r="N198" t="s">
        <v>443</v>
      </c>
      <c r="O198" t="s">
        <v>243</v>
      </c>
      <c r="P198" t="s">
        <v>64</v>
      </c>
      <c r="Q198" t="s">
        <v>65</v>
      </c>
      <c r="R198" t="s">
        <v>244</v>
      </c>
      <c r="S198" s="1">
        <v>2500</v>
      </c>
      <c r="T198" t="s">
        <v>441</v>
      </c>
      <c r="U198" t="s">
        <v>442</v>
      </c>
      <c r="V198">
        <v>433.82</v>
      </c>
      <c r="X198">
        <v>13649</v>
      </c>
      <c r="Y198">
        <v>24</v>
      </c>
      <c r="Z198" s="2">
        <v>1.7600000000000001E-3</v>
      </c>
      <c r="AA198">
        <v>31.78</v>
      </c>
      <c r="AB198">
        <v>18.079999999999998</v>
      </c>
      <c r="AF198">
        <v>4</v>
      </c>
      <c r="AG198">
        <v>0</v>
      </c>
      <c r="AH198">
        <v>0</v>
      </c>
      <c r="AI198">
        <v>0</v>
      </c>
      <c r="AJ198">
        <v>26</v>
      </c>
      <c r="AK198">
        <v>30</v>
      </c>
      <c r="AL198">
        <v>62</v>
      </c>
      <c r="AM198" s="2">
        <v>4.5399999999999998E-3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s="9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 s="9">
        <v>0</v>
      </c>
      <c r="BH198">
        <v>0</v>
      </c>
      <c r="BI198">
        <v>13591</v>
      </c>
      <c r="BJ198">
        <v>1.004</v>
      </c>
      <c r="BK198">
        <v>31.92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433.82</v>
      </c>
      <c r="BS198">
        <v>24</v>
      </c>
      <c r="BT198">
        <v>8</v>
      </c>
    </row>
    <row r="199" spans="1:72" hidden="1">
      <c r="A199" s="51" t="s">
        <v>442</v>
      </c>
      <c r="B199" t="s">
        <v>376</v>
      </c>
      <c r="C199" t="s">
        <v>237</v>
      </c>
      <c r="D199" t="s">
        <v>377</v>
      </c>
      <c r="E199">
        <v>613929664</v>
      </c>
      <c r="F199" t="s">
        <v>378</v>
      </c>
      <c r="G199" t="s">
        <v>241</v>
      </c>
      <c r="H199" t="s">
        <v>375</v>
      </c>
      <c r="I199" t="s">
        <v>332</v>
      </c>
      <c r="J199" s="1">
        <v>119469.03</v>
      </c>
      <c r="K199" t="s">
        <v>379</v>
      </c>
      <c r="L199" t="s">
        <v>377</v>
      </c>
      <c r="M199">
        <v>173981534</v>
      </c>
      <c r="N199" t="s">
        <v>380</v>
      </c>
      <c r="O199" t="s">
        <v>243</v>
      </c>
      <c r="P199" t="s">
        <v>64</v>
      </c>
      <c r="Q199" t="s">
        <v>65</v>
      </c>
      <c r="R199" t="s">
        <v>244</v>
      </c>
      <c r="S199" s="1">
        <v>5000</v>
      </c>
      <c r="T199" t="s">
        <v>375</v>
      </c>
      <c r="U199" t="s">
        <v>381</v>
      </c>
      <c r="V199">
        <v>0</v>
      </c>
      <c r="X199">
        <v>0</v>
      </c>
      <c r="Y199">
        <v>0</v>
      </c>
      <c r="Z199" s="9">
        <v>0</v>
      </c>
      <c r="AA199">
        <v>0</v>
      </c>
      <c r="AB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 s="9">
        <v>0</v>
      </c>
      <c r="AN199">
        <v>1</v>
      </c>
      <c r="AO199">
        <v>0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 s="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 s="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hidden="1">
      <c r="A200" s="51" t="s">
        <v>442</v>
      </c>
      <c r="B200" t="s">
        <v>376</v>
      </c>
      <c r="C200" t="s">
        <v>237</v>
      </c>
      <c r="D200" t="s">
        <v>377</v>
      </c>
      <c r="E200">
        <v>613929664</v>
      </c>
      <c r="F200" t="s">
        <v>378</v>
      </c>
      <c r="G200" t="s">
        <v>241</v>
      </c>
      <c r="H200" t="s">
        <v>375</v>
      </c>
      <c r="I200" t="s">
        <v>332</v>
      </c>
      <c r="J200" s="1">
        <v>119469.03</v>
      </c>
      <c r="K200" t="s">
        <v>379</v>
      </c>
      <c r="L200" t="s">
        <v>377</v>
      </c>
      <c r="M200">
        <v>175583324</v>
      </c>
      <c r="N200" t="s">
        <v>417</v>
      </c>
      <c r="O200" t="s">
        <v>243</v>
      </c>
      <c r="P200" t="s">
        <v>64</v>
      </c>
      <c r="Q200" t="s">
        <v>65</v>
      </c>
      <c r="R200" t="s">
        <v>244</v>
      </c>
      <c r="S200" s="1">
        <v>2500</v>
      </c>
      <c r="T200" t="s">
        <v>407</v>
      </c>
      <c r="U200" t="s">
        <v>416</v>
      </c>
      <c r="V200">
        <v>0</v>
      </c>
      <c r="X200">
        <v>0</v>
      </c>
      <c r="Y200">
        <v>0</v>
      </c>
      <c r="Z200" s="9">
        <v>0</v>
      </c>
      <c r="AA200">
        <v>0</v>
      </c>
      <c r="AB200">
        <v>0</v>
      </c>
      <c r="AC200">
        <v>0</v>
      </c>
      <c r="AD200">
        <v>0</v>
      </c>
      <c r="AE200" s="9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 s="9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 s="9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 s="9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hidden="1">
      <c r="A201" s="51" t="s">
        <v>442</v>
      </c>
      <c r="B201" t="s">
        <v>376</v>
      </c>
      <c r="C201" t="s">
        <v>237</v>
      </c>
      <c r="D201" t="s">
        <v>377</v>
      </c>
      <c r="E201">
        <v>613929664</v>
      </c>
      <c r="F201" t="s">
        <v>378</v>
      </c>
      <c r="G201" t="s">
        <v>241</v>
      </c>
      <c r="H201" t="s">
        <v>375</v>
      </c>
      <c r="I201" t="s">
        <v>332</v>
      </c>
      <c r="J201" s="1">
        <v>119469.03</v>
      </c>
      <c r="K201" t="s">
        <v>379</v>
      </c>
      <c r="L201" t="s">
        <v>377</v>
      </c>
      <c r="M201">
        <v>175931764</v>
      </c>
      <c r="N201" t="s">
        <v>425</v>
      </c>
      <c r="O201" t="s">
        <v>243</v>
      </c>
      <c r="P201" t="s">
        <v>64</v>
      </c>
      <c r="Q201" t="s">
        <v>65</v>
      </c>
      <c r="R201" t="s">
        <v>244</v>
      </c>
      <c r="S201" s="1">
        <v>2500</v>
      </c>
      <c r="T201" t="s">
        <v>424</v>
      </c>
      <c r="U201" t="s">
        <v>426</v>
      </c>
      <c r="V201">
        <v>0</v>
      </c>
      <c r="X201">
        <v>0</v>
      </c>
      <c r="Y201">
        <v>0</v>
      </c>
      <c r="Z201" s="9">
        <v>0</v>
      </c>
      <c r="AA201">
        <v>0</v>
      </c>
      <c r="AB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 s="9">
        <v>0</v>
      </c>
      <c r="AN201">
        <v>2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 s="9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 s="9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hidden="1">
      <c r="A202" s="51" t="s">
        <v>442</v>
      </c>
      <c r="B202" t="s">
        <v>376</v>
      </c>
      <c r="C202" t="s">
        <v>237</v>
      </c>
      <c r="D202" t="s">
        <v>377</v>
      </c>
      <c r="E202">
        <v>613929664</v>
      </c>
      <c r="F202" t="s">
        <v>378</v>
      </c>
      <c r="G202" t="s">
        <v>241</v>
      </c>
      <c r="H202" t="s">
        <v>375</v>
      </c>
      <c r="I202" t="s">
        <v>332</v>
      </c>
      <c r="J202" s="1">
        <v>119469.03</v>
      </c>
      <c r="K202" t="s">
        <v>379</v>
      </c>
      <c r="L202" t="s">
        <v>377</v>
      </c>
      <c r="M202">
        <v>175974514</v>
      </c>
      <c r="N202" t="s">
        <v>429</v>
      </c>
      <c r="O202" t="s">
        <v>243</v>
      </c>
      <c r="P202" t="s">
        <v>64</v>
      </c>
      <c r="Q202" t="s">
        <v>65</v>
      </c>
      <c r="R202" t="s">
        <v>244</v>
      </c>
      <c r="S202" s="1">
        <v>1750</v>
      </c>
      <c r="T202" t="s">
        <v>428</v>
      </c>
      <c r="U202" t="s">
        <v>430</v>
      </c>
      <c r="V202">
        <v>0</v>
      </c>
      <c r="X202">
        <v>0</v>
      </c>
      <c r="Y202">
        <v>0</v>
      </c>
      <c r="Z202" s="9">
        <v>0</v>
      </c>
      <c r="AA202">
        <v>0</v>
      </c>
      <c r="AB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 s="9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 s="9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 s="9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hidden="1">
      <c r="A203" s="51" t="s">
        <v>442</v>
      </c>
      <c r="B203" t="s">
        <v>376</v>
      </c>
      <c r="C203" t="s">
        <v>237</v>
      </c>
      <c r="D203" t="s">
        <v>377</v>
      </c>
      <c r="E203">
        <v>613929664</v>
      </c>
      <c r="F203" t="s">
        <v>378</v>
      </c>
      <c r="G203" t="s">
        <v>241</v>
      </c>
      <c r="H203" t="s">
        <v>375</v>
      </c>
      <c r="I203" t="s">
        <v>332</v>
      </c>
      <c r="J203" s="1">
        <v>119469.03</v>
      </c>
      <c r="K203" t="s">
        <v>379</v>
      </c>
      <c r="L203" t="s">
        <v>377</v>
      </c>
      <c r="M203">
        <v>176227574</v>
      </c>
      <c r="N203" t="s">
        <v>440</v>
      </c>
      <c r="O203" t="s">
        <v>243</v>
      </c>
      <c r="P203" t="s">
        <v>64</v>
      </c>
      <c r="Q203" t="s">
        <v>65</v>
      </c>
      <c r="R203" t="s">
        <v>244</v>
      </c>
      <c r="S203" s="1">
        <v>2500</v>
      </c>
      <c r="T203" t="s">
        <v>441</v>
      </c>
      <c r="U203" t="s">
        <v>442</v>
      </c>
      <c r="V203">
        <v>289.94</v>
      </c>
      <c r="X203">
        <v>5913</v>
      </c>
      <c r="Y203">
        <v>22</v>
      </c>
      <c r="Z203" s="2">
        <v>3.7200000000000002E-3</v>
      </c>
      <c r="AA203">
        <v>49.03</v>
      </c>
      <c r="AB203">
        <v>13.18</v>
      </c>
      <c r="AF203">
        <v>7</v>
      </c>
      <c r="AG203">
        <v>0</v>
      </c>
      <c r="AH203">
        <v>0</v>
      </c>
      <c r="AI203">
        <v>0</v>
      </c>
      <c r="AJ203">
        <v>22</v>
      </c>
      <c r="AK203">
        <v>29</v>
      </c>
      <c r="AL203">
        <v>64</v>
      </c>
      <c r="AM203" s="2">
        <v>1.082E-2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 s="9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 s="9">
        <v>0</v>
      </c>
      <c r="BH203">
        <v>0</v>
      </c>
      <c r="BI203">
        <v>5586</v>
      </c>
      <c r="BJ203">
        <v>1.0589999999999999</v>
      </c>
      <c r="BK203">
        <v>51.9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289.94</v>
      </c>
      <c r="BS203">
        <v>22</v>
      </c>
      <c r="BT203">
        <v>13</v>
      </c>
    </row>
    <row r="204" spans="1:72" hidden="1">
      <c r="A204" s="51" t="s">
        <v>442</v>
      </c>
      <c r="B204" t="s">
        <v>376</v>
      </c>
      <c r="C204" t="s">
        <v>237</v>
      </c>
      <c r="D204" t="s">
        <v>377</v>
      </c>
      <c r="E204">
        <v>613929664</v>
      </c>
      <c r="F204" t="s">
        <v>378</v>
      </c>
      <c r="G204" t="s">
        <v>241</v>
      </c>
      <c r="H204" t="s">
        <v>375</v>
      </c>
      <c r="I204" t="s">
        <v>332</v>
      </c>
      <c r="J204" s="1">
        <v>119469.03</v>
      </c>
      <c r="K204" t="s">
        <v>379</v>
      </c>
      <c r="L204" t="s">
        <v>377</v>
      </c>
      <c r="M204">
        <v>176232864</v>
      </c>
      <c r="N204" t="s">
        <v>443</v>
      </c>
      <c r="O204" t="s">
        <v>243</v>
      </c>
      <c r="P204" t="s">
        <v>64</v>
      </c>
      <c r="Q204" t="s">
        <v>65</v>
      </c>
      <c r="R204" t="s">
        <v>244</v>
      </c>
      <c r="S204" s="1">
        <v>2500</v>
      </c>
      <c r="T204" t="s">
        <v>441</v>
      </c>
      <c r="U204" t="s">
        <v>442</v>
      </c>
      <c r="V204">
        <v>334.78</v>
      </c>
      <c r="X204">
        <v>11447</v>
      </c>
      <c r="Y204">
        <v>26</v>
      </c>
      <c r="Z204" s="2">
        <v>2.2699999999999999E-3</v>
      </c>
      <c r="AA204">
        <v>29.25</v>
      </c>
      <c r="AB204">
        <v>12.88</v>
      </c>
      <c r="AF204">
        <v>6</v>
      </c>
      <c r="AG204">
        <v>0</v>
      </c>
      <c r="AH204">
        <v>0</v>
      </c>
      <c r="AI204">
        <v>0</v>
      </c>
      <c r="AJ204">
        <v>22</v>
      </c>
      <c r="AK204">
        <v>28</v>
      </c>
      <c r="AL204">
        <v>63</v>
      </c>
      <c r="AM204" s="2">
        <v>5.4999999999999997E-3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 s="9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 s="9">
        <v>0</v>
      </c>
      <c r="BH204">
        <v>0</v>
      </c>
      <c r="BI204">
        <v>11447</v>
      </c>
      <c r="BJ204">
        <v>1</v>
      </c>
      <c r="BK204">
        <v>29.25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334.78</v>
      </c>
      <c r="BS204">
        <v>26</v>
      </c>
      <c r="BT204">
        <v>9</v>
      </c>
    </row>
    <row r="205" spans="1:72" hidden="1">
      <c r="A205" s="51" t="s">
        <v>446</v>
      </c>
      <c r="B205" t="s">
        <v>376</v>
      </c>
      <c r="C205" t="s">
        <v>237</v>
      </c>
      <c r="D205" t="s">
        <v>377</v>
      </c>
      <c r="E205">
        <v>613929664</v>
      </c>
      <c r="F205" t="s">
        <v>378</v>
      </c>
      <c r="G205" t="s">
        <v>241</v>
      </c>
      <c r="H205" t="s">
        <v>375</v>
      </c>
      <c r="I205" t="s">
        <v>332</v>
      </c>
      <c r="J205" s="1">
        <v>119469.03</v>
      </c>
      <c r="K205" t="s">
        <v>379</v>
      </c>
      <c r="L205" t="s">
        <v>377</v>
      </c>
      <c r="M205">
        <v>175579924</v>
      </c>
      <c r="N205" t="s">
        <v>419</v>
      </c>
      <c r="O205" t="s">
        <v>243</v>
      </c>
      <c r="P205" t="s">
        <v>64</v>
      </c>
      <c r="Q205" t="s">
        <v>65</v>
      </c>
      <c r="R205" t="s">
        <v>244</v>
      </c>
      <c r="S205" s="1">
        <v>5000</v>
      </c>
      <c r="T205" t="s">
        <v>407</v>
      </c>
      <c r="U205" t="s">
        <v>416</v>
      </c>
      <c r="V205">
        <v>0</v>
      </c>
      <c r="X205">
        <v>0</v>
      </c>
      <c r="Y205">
        <v>0</v>
      </c>
      <c r="Z205" s="9">
        <v>0</v>
      </c>
      <c r="AA205">
        <v>0</v>
      </c>
      <c r="AB205">
        <v>0</v>
      </c>
      <c r="AC205">
        <v>1</v>
      </c>
      <c r="AD205">
        <v>0</v>
      </c>
      <c r="AE205" s="9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 s="9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 s="9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 s="9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hidden="1">
      <c r="A206" s="51" t="s">
        <v>446</v>
      </c>
      <c r="B206" t="s">
        <v>376</v>
      </c>
      <c r="C206" t="s">
        <v>237</v>
      </c>
      <c r="D206" t="s">
        <v>377</v>
      </c>
      <c r="E206">
        <v>613929664</v>
      </c>
      <c r="F206" t="s">
        <v>378</v>
      </c>
      <c r="G206" t="s">
        <v>241</v>
      </c>
      <c r="H206" t="s">
        <v>375</v>
      </c>
      <c r="I206" t="s">
        <v>332</v>
      </c>
      <c r="J206" s="1">
        <v>119469.03</v>
      </c>
      <c r="K206" t="s">
        <v>379</v>
      </c>
      <c r="L206" t="s">
        <v>377</v>
      </c>
      <c r="M206">
        <v>175931764</v>
      </c>
      <c r="N206" t="s">
        <v>425</v>
      </c>
      <c r="O206" t="s">
        <v>243</v>
      </c>
      <c r="P206" t="s">
        <v>64</v>
      </c>
      <c r="Q206" t="s">
        <v>65</v>
      </c>
      <c r="R206" t="s">
        <v>244</v>
      </c>
      <c r="S206" s="1">
        <v>2500</v>
      </c>
      <c r="T206" t="s">
        <v>424</v>
      </c>
      <c r="U206" t="s">
        <v>426</v>
      </c>
      <c r="V206">
        <v>0</v>
      </c>
      <c r="X206">
        <v>0</v>
      </c>
      <c r="Y206">
        <v>0</v>
      </c>
      <c r="Z206" s="9">
        <v>0</v>
      </c>
      <c r="AA206">
        <v>0</v>
      </c>
      <c r="AB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 s="9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 s="9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 s="9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hidden="1">
      <c r="A207" s="51" t="s">
        <v>446</v>
      </c>
      <c r="B207" t="s">
        <v>376</v>
      </c>
      <c r="C207" t="s">
        <v>237</v>
      </c>
      <c r="D207" t="s">
        <v>377</v>
      </c>
      <c r="E207">
        <v>613929664</v>
      </c>
      <c r="F207" t="s">
        <v>378</v>
      </c>
      <c r="G207" t="s">
        <v>241</v>
      </c>
      <c r="H207" t="s">
        <v>375</v>
      </c>
      <c r="I207" t="s">
        <v>332</v>
      </c>
      <c r="J207" s="1">
        <v>119469.03</v>
      </c>
      <c r="K207" t="s">
        <v>379</v>
      </c>
      <c r="L207" t="s">
        <v>377</v>
      </c>
      <c r="M207">
        <v>175974514</v>
      </c>
      <c r="N207" t="s">
        <v>429</v>
      </c>
      <c r="O207" t="s">
        <v>243</v>
      </c>
      <c r="P207" t="s">
        <v>64</v>
      </c>
      <c r="Q207" t="s">
        <v>65</v>
      </c>
      <c r="R207" t="s">
        <v>244</v>
      </c>
      <c r="S207" s="1">
        <v>1750</v>
      </c>
      <c r="T207" t="s">
        <v>428</v>
      </c>
      <c r="U207" t="s">
        <v>430</v>
      </c>
      <c r="V207">
        <v>0</v>
      </c>
      <c r="X207">
        <v>0</v>
      </c>
      <c r="Y207">
        <v>0</v>
      </c>
      <c r="Z207" s="9">
        <v>0</v>
      </c>
      <c r="AA207">
        <v>0</v>
      </c>
      <c r="AB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 s="9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 s="9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 s="9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hidden="1">
      <c r="A208" s="51" t="s">
        <v>447</v>
      </c>
      <c r="B208" t="s">
        <v>376</v>
      </c>
      <c r="C208" t="s">
        <v>237</v>
      </c>
      <c r="D208" t="s">
        <v>377</v>
      </c>
      <c r="E208">
        <v>613929664</v>
      </c>
      <c r="F208" t="s">
        <v>378</v>
      </c>
      <c r="G208" t="s">
        <v>241</v>
      </c>
      <c r="H208" t="s">
        <v>375</v>
      </c>
      <c r="I208" t="s">
        <v>332</v>
      </c>
      <c r="J208" s="1">
        <v>119469.03</v>
      </c>
      <c r="K208" t="s">
        <v>379</v>
      </c>
      <c r="L208" t="s">
        <v>377</v>
      </c>
      <c r="M208">
        <v>174643224</v>
      </c>
      <c r="N208" t="s">
        <v>401</v>
      </c>
      <c r="O208" t="s">
        <v>243</v>
      </c>
      <c r="P208" t="s">
        <v>64</v>
      </c>
      <c r="Q208" t="s">
        <v>65</v>
      </c>
      <c r="R208" t="s">
        <v>244</v>
      </c>
      <c r="S208" s="1">
        <v>2500</v>
      </c>
      <c r="T208" t="s">
        <v>399</v>
      </c>
      <c r="U208" t="s">
        <v>400</v>
      </c>
      <c r="V208">
        <v>0</v>
      </c>
      <c r="X208">
        <v>0</v>
      </c>
      <c r="Y208">
        <v>0</v>
      </c>
      <c r="Z208" s="9">
        <v>0</v>
      </c>
      <c r="AA208">
        <v>0</v>
      </c>
      <c r="AB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 s="9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 s="9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 s="9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hidden="1">
      <c r="A209" s="51" t="s">
        <v>447</v>
      </c>
      <c r="B209" t="s">
        <v>376</v>
      </c>
      <c r="C209" t="s">
        <v>237</v>
      </c>
      <c r="D209" t="s">
        <v>377</v>
      </c>
      <c r="E209">
        <v>613929664</v>
      </c>
      <c r="F209" t="s">
        <v>378</v>
      </c>
      <c r="G209" t="s">
        <v>241</v>
      </c>
      <c r="H209" t="s">
        <v>375</v>
      </c>
      <c r="I209" t="s">
        <v>332</v>
      </c>
      <c r="J209" s="1">
        <v>119469.03</v>
      </c>
      <c r="K209" t="s">
        <v>379</v>
      </c>
      <c r="L209" t="s">
        <v>377</v>
      </c>
      <c r="M209">
        <v>175931764</v>
      </c>
      <c r="N209" t="s">
        <v>425</v>
      </c>
      <c r="O209" t="s">
        <v>243</v>
      </c>
      <c r="P209" t="s">
        <v>64</v>
      </c>
      <c r="Q209" t="s">
        <v>65</v>
      </c>
      <c r="R209" t="s">
        <v>244</v>
      </c>
      <c r="S209" s="1">
        <v>2500</v>
      </c>
      <c r="T209" t="s">
        <v>424</v>
      </c>
      <c r="U209" t="s">
        <v>426</v>
      </c>
      <c r="V209">
        <v>0</v>
      </c>
      <c r="X209">
        <v>0</v>
      </c>
      <c r="Y209">
        <v>0</v>
      </c>
      <c r="Z209" s="9">
        <v>0</v>
      </c>
      <c r="AA209">
        <v>0</v>
      </c>
      <c r="AB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 s="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 s="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 s="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hidden="1">
      <c r="A210" s="51" t="s">
        <v>447</v>
      </c>
      <c r="B210" t="s">
        <v>376</v>
      </c>
      <c r="C210" t="s">
        <v>237</v>
      </c>
      <c r="D210" t="s">
        <v>377</v>
      </c>
      <c r="E210">
        <v>613929664</v>
      </c>
      <c r="F210" t="s">
        <v>378</v>
      </c>
      <c r="G210" t="s">
        <v>241</v>
      </c>
      <c r="H210" t="s">
        <v>375</v>
      </c>
      <c r="I210" t="s">
        <v>332</v>
      </c>
      <c r="J210" s="1">
        <v>119469.03</v>
      </c>
      <c r="K210" t="s">
        <v>379</v>
      </c>
      <c r="L210" t="s">
        <v>377</v>
      </c>
      <c r="M210">
        <v>176232864</v>
      </c>
      <c r="N210" t="s">
        <v>443</v>
      </c>
      <c r="O210" t="s">
        <v>243</v>
      </c>
      <c r="P210" t="s">
        <v>64</v>
      </c>
      <c r="Q210" t="s">
        <v>65</v>
      </c>
      <c r="R210" t="s">
        <v>244</v>
      </c>
      <c r="S210" s="1">
        <v>2500</v>
      </c>
      <c r="T210" t="s">
        <v>441</v>
      </c>
      <c r="U210" t="s">
        <v>442</v>
      </c>
      <c r="V210">
        <v>0</v>
      </c>
      <c r="X210">
        <v>0</v>
      </c>
      <c r="Y210">
        <v>0</v>
      </c>
      <c r="Z210" s="9">
        <v>0</v>
      </c>
      <c r="AA210">
        <v>0</v>
      </c>
      <c r="AB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 s="9">
        <v>0</v>
      </c>
      <c r="AN210">
        <v>2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s="9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 s="9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hidden="1">
      <c r="A211" s="51" t="s">
        <v>448</v>
      </c>
      <c r="B211" t="s">
        <v>376</v>
      </c>
      <c r="C211" t="s">
        <v>237</v>
      </c>
      <c r="D211" t="s">
        <v>377</v>
      </c>
      <c r="E211">
        <v>613929664</v>
      </c>
      <c r="F211" t="s">
        <v>378</v>
      </c>
      <c r="G211" t="s">
        <v>241</v>
      </c>
      <c r="H211" t="s">
        <v>375</v>
      </c>
      <c r="I211" t="s">
        <v>332</v>
      </c>
      <c r="J211" s="1">
        <v>119469.03</v>
      </c>
      <c r="K211" t="s">
        <v>379</v>
      </c>
      <c r="L211" t="s">
        <v>377</v>
      </c>
      <c r="M211">
        <v>176232864</v>
      </c>
      <c r="N211" t="s">
        <v>443</v>
      </c>
      <c r="O211" t="s">
        <v>243</v>
      </c>
      <c r="P211" t="s">
        <v>64</v>
      </c>
      <c r="Q211" t="s">
        <v>65</v>
      </c>
      <c r="R211" t="s">
        <v>244</v>
      </c>
      <c r="S211" s="1">
        <v>2500</v>
      </c>
      <c r="T211" t="s">
        <v>441</v>
      </c>
      <c r="U211" t="s">
        <v>442</v>
      </c>
      <c r="V211">
        <v>0</v>
      </c>
      <c r="X211">
        <v>0</v>
      </c>
      <c r="Y211">
        <v>0</v>
      </c>
      <c r="Z211" s="9">
        <v>0</v>
      </c>
      <c r="AA211">
        <v>0</v>
      </c>
      <c r="AB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 s="9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 s="9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 s="9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hidden="1">
      <c r="A212" s="51" t="s">
        <v>449</v>
      </c>
      <c r="B212" t="s">
        <v>376</v>
      </c>
      <c r="C212" t="s">
        <v>237</v>
      </c>
      <c r="D212" t="s">
        <v>377</v>
      </c>
      <c r="E212">
        <v>613929664</v>
      </c>
      <c r="F212" t="s">
        <v>378</v>
      </c>
      <c r="G212" t="s">
        <v>241</v>
      </c>
      <c r="H212" t="s">
        <v>375</v>
      </c>
      <c r="I212" t="s">
        <v>332</v>
      </c>
      <c r="J212" s="1">
        <v>119469.03</v>
      </c>
      <c r="K212" t="s">
        <v>379</v>
      </c>
      <c r="L212" t="s">
        <v>377</v>
      </c>
      <c r="M212">
        <v>176232864</v>
      </c>
      <c r="N212" t="s">
        <v>443</v>
      </c>
      <c r="O212" t="s">
        <v>243</v>
      </c>
      <c r="P212" t="s">
        <v>64</v>
      </c>
      <c r="Q212" t="s">
        <v>65</v>
      </c>
      <c r="R212" t="s">
        <v>244</v>
      </c>
      <c r="S212" s="1">
        <v>2500</v>
      </c>
      <c r="T212" t="s">
        <v>441</v>
      </c>
      <c r="U212" t="s">
        <v>442</v>
      </c>
      <c r="V212">
        <v>0</v>
      </c>
      <c r="W212" s="39">
        <f>SUM(V194:V212)</f>
        <v>1427.91</v>
      </c>
      <c r="X212">
        <v>0</v>
      </c>
      <c r="Y212">
        <v>0</v>
      </c>
      <c r="Z212" s="9">
        <v>0</v>
      </c>
      <c r="AA212">
        <v>0</v>
      </c>
      <c r="AB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 s="9">
        <v>0</v>
      </c>
      <c r="AN212">
        <v>2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 s="9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 s="9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hidden="1">
      <c r="A213" s="51" t="s">
        <v>450</v>
      </c>
      <c r="B213" t="s">
        <v>376</v>
      </c>
      <c r="C213" t="s">
        <v>237</v>
      </c>
      <c r="D213" t="s">
        <v>377</v>
      </c>
      <c r="E213">
        <v>613929664</v>
      </c>
      <c r="F213" t="s">
        <v>378</v>
      </c>
      <c r="G213" t="s">
        <v>241</v>
      </c>
      <c r="H213" t="s">
        <v>375</v>
      </c>
      <c r="I213" t="s">
        <v>332</v>
      </c>
      <c r="J213" s="1">
        <v>119469.03</v>
      </c>
      <c r="K213" t="s">
        <v>379</v>
      </c>
      <c r="L213" t="s">
        <v>377</v>
      </c>
      <c r="M213">
        <v>176232864</v>
      </c>
      <c r="N213" t="s">
        <v>443</v>
      </c>
      <c r="O213" t="s">
        <v>243</v>
      </c>
      <c r="P213" t="s">
        <v>64</v>
      </c>
      <c r="Q213" t="s">
        <v>65</v>
      </c>
      <c r="R213" t="s">
        <v>244</v>
      </c>
      <c r="S213" s="1">
        <v>2500</v>
      </c>
      <c r="T213" t="s">
        <v>441</v>
      </c>
      <c r="U213" t="s">
        <v>442</v>
      </c>
      <c r="V213">
        <v>0</v>
      </c>
      <c r="X213">
        <v>0</v>
      </c>
      <c r="Y213">
        <v>0</v>
      </c>
      <c r="Z213" s="9">
        <v>0</v>
      </c>
      <c r="AA213">
        <v>0</v>
      </c>
      <c r="AB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 s="9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 s="9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 s="9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hidden="1">
      <c r="A214" s="51" t="s">
        <v>451</v>
      </c>
      <c r="B214" t="s">
        <v>376</v>
      </c>
      <c r="C214" t="s">
        <v>237</v>
      </c>
      <c r="D214" t="s">
        <v>377</v>
      </c>
      <c r="E214">
        <v>613929664</v>
      </c>
      <c r="F214" t="s">
        <v>378</v>
      </c>
      <c r="G214" t="s">
        <v>241</v>
      </c>
      <c r="H214" t="s">
        <v>375</v>
      </c>
      <c r="I214" t="s">
        <v>332</v>
      </c>
      <c r="J214" s="1">
        <v>119469.03</v>
      </c>
      <c r="K214" t="s">
        <v>379</v>
      </c>
      <c r="L214" t="s">
        <v>377</v>
      </c>
      <c r="M214">
        <v>176926054</v>
      </c>
      <c r="N214" t="s">
        <v>452</v>
      </c>
      <c r="O214" t="s">
        <v>243</v>
      </c>
      <c r="P214" t="s">
        <v>64</v>
      </c>
      <c r="Q214" t="s">
        <v>65</v>
      </c>
      <c r="R214" t="s">
        <v>244</v>
      </c>
      <c r="S214" s="1">
        <v>1750</v>
      </c>
      <c r="T214" t="s">
        <v>451</v>
      </c>
      <c r="U214" t="s">
        <v>453</v>
      </c>
      <c r="V214">
        <v>138.5</v>
      </c>
      <c r="X214">
        <v>2071</v>
      </c>
      <c r="Y214">
        <v>11</v>
      </c>
      <c r="Z214" s="2">
        <v>5.3099999999999996E-3</v>
      </c>
      <c r="AA214">
        <v>66.88</v>
      </c>
      <c r="AB214">
        <v>12.59</v>
      </c>
      <c r="AF214">
        <v>1</v>
      </c>
      <c r="AG214">
        <v>0</v>
      </c>
      <c r="AH214">
        <v>0</v>
      </c>
      <c r="AI214">
        <v>0</v>
      </c>
      <c r="AJ214">
        <v>9</v>
      </c>
      <c r="AK214">
        <v>10</v>
      </c>
      <c r="AL214">
        <v>23</v>
      </c>
      <c r="AM214" s="2">
        <v>1.111E-2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 s="9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 s="9">
        <v>0</v>
      </c>
      <c r="BH214">
        <v>0</v>
      </c>
      <c r="BI214">
        <v>2018</v>
      </c>
      <c r="BJ214">
        <v>1.026</v>
      </c>
      <c r="BK214">
        <v>68.63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138.5</v>
      </c>
      <c r="BS214">
        <v>11</v>
      </c>
      <c r="BT214">
        <v>2</v>
      </c>
    </row>
    <row r="215" spans="1:72" hidden="1">
      <c r="A215" s="51" t="s">
        <v>454</v>
      </c>
      <c r="B215" t="s">
        <v>376</v>
      </c>
      <c r="C215" t="s">
        <v>237</v>
      </c>
      <c r="D215" t="s">
        <v>377</v>
      </c>
      <c r="E215">
        <v>613929664</v>
      </c>
      <c r="F215" t="s">
        <v>378</v>
      </c>
      <c r="G215" t="s">
        <v>241</v>
      </c>
      <c r="H215" t="s">
        <v>375</v>
      </c>
      <c r="I215" t="s">
        <v>332</v>
      </c>
      <c r="J215" s="1">
        <v>119469.03</v>
      </c>
      <c r="K215" t="s">
        <v>379</v>
      </c>
      <c r="L215" t="s">
        <v>377</v>
      </c>
      <c r="M215">
        <v>174643224</v>
      </c>
      <c r="N215" t="s">
        <v>401</v>
      </c>
      <c r="O215" t="s">
        <v>243</v>
      </c>
      <c r="P215" t="s">
        <v>64</v>
      </c>
      <c r="Q215" t="s">
        <v>65</v>
      </c>
      <c r="R215" t="s">
        <v>244</v>
      </c>
      <c r="S215" s="1">
        <v>2500</v>
      </c>
      <c r="T215" t="s">
        <v>399</v>
      </c>
      <c r="U215" t="s">
        <v>400</v>
      </c>
      <c r="V215">
        <v>0</v>
      </c>
      <c r="X215">
        <v>0</v>
      </c>
      <c r="Y215">
        <v>0</v>
      </c>
      <c r="Z215" s="9">
        <v>0</v>
      </c>
      <c r="AA215">
        <v>0</v>
      </c>
      <c r="AB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 s="9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 s="9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 s="9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</row>
    <row r="216" spans="1:72" hidden="1">
      <c r="A216" s="51" t="s">
        <v>454</v>
      </c>
      <c r="B216" t="s">
        <v>376</v>
      </c>
      <c r="C216" t="s">
        <v>237</v>
      </c>
      <c r="D216" t="s">
        <v>377</v>
      </c>
      <c r="E216">
        <v>613929664</v>
      </c>
      <c r="F216" t="s">
        <v>378</v>
      </c>
      <c r="G216" t="s">
        <v>241</v>
      </c>
      <c r="H216" t="s">
        <v>375</v>
      </c>
      <c r="I216" t="s">
        <v>332</v>
      </c>
      <c r="J216" s="1">
        <v>119469.03</v>
      </c>
      <c r="K216" t="s">
        <v>379</v>
      </c>
      <c r="L216" t="s">
        <v>377</v>
      </c>
      <c r="M216">
        <v>176926054</v>
      </c>
      <c r="N216" t="s">
        <v>452</v>
      </c>
      <c r="O216" t="s">
        <v>243</v>
      </c>
      <c r="P216" t="s">
        <v>64</v>
      </c>
      <c r="Q216" t="s">
        <v>65</v>
      </c>
      <c r="R216" t="s">
        <v>244</v>
      </c>
      <c r="S216" s="1">
        <v>1750</v>
      </c>
      <c r="T216" t="s">
        <v>451</v>
      </c>
      <c r="U216" t="s">
        <v>453</v>
      </c>
      <c r="V216">
        <v>172.66</v>
      </c>
      <c r="X216">
        <v>2772</v>
      </c>
      <c r="Y216">
        <v>12</v>
      </c>
      <c r="Z216" s="2">
        <v>4.3299999999999996E-3</v>
      </c>
      <c r="AA216">
        <v>62.29</v>
      </c>
      <c r="AB216">
        <v>14.39</v>
      </c>
      <c r="AF216">
        <v>2</v>
      </c>
      <c r="AG216">
        <v>0</v>
      </c>
      <c r="AH216">
        <v>0</v>
      </c>
      <c r="AI216">
        <v>0</v>
      </c>
      <c r="AJ216">
        <v>15</v>
      </c>
      <c r="AK216">
        <v>17</v>
      </c>
      <c r="AL216">
        <v>35</v>
      </c>
      <c r="AM216" s="2">
        <v>1.2630000000000001E-2</v>
      </c>
      <c r="AN216">
        <v>2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 s="9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 s="9">
        <v>0</v>
      </c>
      <c r="BH216">
        <v>0</v>
      </c>
      <c r="BI216">
        <v>2559</v>
      </c>
      <c r="BJ216">
        <v>1.083</v>
      </c>
      <c r="BK216">
        <v>67.47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172.66</v>
      </c>
      <c r="BS216">
        <v>12</v>
      </c>
      <c r="BT216">
        <v>6</v>
      </c>
    </row>
    <row r="217" spans="1:72" hidden="1">
      <c r="A217" s="51" t="s">
        <v>454</v>
      </c>
      <c r="B217" t="s">
        <v>376</v>
      </c>
      <c r="C217" t="s">
        <v>237</v>
      </c>
      <c r="D217" t="s">
        <v>377</v>
      </c>
      <c r="E217">
        <v>613929664</v>
      </c>
      <c r="F217" t="s">
        <v>378</v>
      </c>
      <c r="G217" t="s">
        <v>241</v>
      </c>
      <c r="H217" t="s">
        <v>375</v>
      </c>
      <c r="I217" t="s">
        <v>332</v>
      </c>
      <c r="J217" s="1">
        <v>119469.03</v>
      </c>
      <c r="K217" t="s">
        <v>379</v>
      </c>
      <c r="L217" t="s">
        <v>377</v>
      </c>
      <c r="M217">
        <v>176936994</v>
      </c>
      <c r="N217" t="s">
        <v>455</v>
      </c>
      <c r="O217" t="s">
        <v>243</v>
      </c>
      <c r="P217" t="s">
        <v>64</v>
      </c>
      <c r="Q217" t="s">
        <v>65</v>
      </c>
      <c r="R217" t="s">
        <v>244</v>
      </c>
      <c r="S217" s="1">
        <v>1750</v>
      </c>
      <c r="T217" t="s">
        <v>451</v>
      </c>
      <c r="U217" t="s">
        <v>453</v>
      </c>
      <c r="V217">
        <v>146.07</v>
      </c>
      <c r="X217">
        <v>2719</v>
      </c>
      <c r="Y217">
        <v>9</v>
      </c>
      <c r="Z217" s="2">
        <v>3.31E-3</v>
      </c>
      <c r="AA217">
        <v>53.72</v>
      </c>
      <c r="AB217">
        <v>16.23</v>
      </c>
      <c r="AF217">
        <v>1</v>
      </c>
      <c r="AG217">
        <v>0</v>
      </c>
      <c r="AH217">
        <v>0</v>
      </c>
      <c r="AI217">
        <v>0</v>
      </c>
      <c r="AJ217">
        <v>6</v>
      </c>
      <c r="AK217">
        <v>7</v>
      </c>
      <c r="AL217">
        <v>17</v>
      </c>
      <c r="AM217" s="2">
        <v>6.2500000000000003E-3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 s="9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 s="9">
        <v>0</v>
      </c>
      <c r="BH217">
        <v>0</v>
      </c>
      <c r="BI217">
        <v>2525</v>
      </c>
      <c r="BJ217">
        <v>1.077</v>
      </c>
      <c r="BK217">
        <v>57.85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146.07</v>
      </c>
      <c r="BS217">
        <v>9</v>
      </c>
      <c r="BT217">
        <v>1</v>
      </c>
    </row>
    <row r="218" spans="1:72" hidden="1">
      <c r="A218" s="51" t="s">
        <v>456</v>
      </c>
      <c r="B218" t="s">
        <v>376</v>
      </c>
      <c r="C218" t="s">
        <v>237</v>
      </c>
      <c r="D218" t="s">
        <v>377</v>
      </c>
      <c r="E218">
        <v>613929664</v>
      </c>
      <c r="F218" t="s">
        <v>378</v>
      </c>
      <c r="G218" t="s">
        <v>241</v>
      </c>
      <c r="H218" t="s">
        <v>375</v>
      </c>
      <c r="I218" t="s">
        <v>332</v>
      </c>
      <c r="J218" s="1">
        <v>119469.03</v>
      </c>
      <c r="K218" t="s">
        <v>379</v>
      </c>
      <c r="L218" t="s">
        <v>377</v>
      </c>
      <c r="M218">
        <v>174363604</v>
      </c>
      <c r="N218" t="s">
        <v>390</v>
      </c>
      <c r="O218" t="s">
        <v>243</v>
      </c>
      <c r="P218" t="s">
        <v>64</v>
      </c>
      <c r="Q218" t="s">
        <v>65</v>
      </c>
      <c r="R218" t="s">
        <v>244</v>
      </c>
      <c r="S218" s="1">
        <v>5000</v>
      </c>
      <c r="T218" t="s">
        <v>389</v>
      </c>
      <c r="U218" t="s">
        <v>391</v>
      </c>
      <c r="V218">
        <v>0</v>
      </c>
      <c r="X218">
        <v>0</v>
      </c>
      <c r="Y218">
        <v>0</v>
      </c>
      <c r="Z218" s="9">
        <v>0</v>
      </c>
      <c r="AA218">
        <v>0</v>
      </c>
      <c r="AB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 s="9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 s="9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 s="9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hidden="1">
      <c r="A219" s="51" t="s">
        <v>456</v>
      </c>
      <c r="B219" t="s">
        <v>376</v>
      </c>
      <c r="C219" t="s">
        <v>237</v>
      </c>
      <c r="D219" t="s">
        <v>377</v>
      </c>
      <c r="E219">
        <v>613929664</v>
      </c>
      <c r="F219" t="s">
        <v>378</v>
      </c>
      <c r="G219" t="s">
        <v>241</v>
      </c>
      <c r="H219" t="s">
        <v>375</v>
      </c>
      <c r="I219" t="s">
        <v>332</v>
      </c>
      <c r="J219" s="1">
        <v>119469.03</v>
      </c>
      <c r="K219" t="s">
        <v>379</v>
      </c>
      <c r="L219" t="s">
        <v>377</v>
      </c>
      <c r="M219">
        <v>176926054</v>
      </c>
      <c r="N219" t="s">
        <v>452</v>
      </c>
      <c r="O219" t="s">
        <v>243</v>
      </c>
      <c r="P219" t="s">
        <v>64</v>
      </c>
      <c r="Q219" t="s">
        <v>65</v>
      </c>
      <c r="R219" t="s">
        <v>244</v>
      </c>
      <c r="S219" s="1">
        <v>1750</v>
      </c>
      <c r="T219" t="s">
        <v>451</v>
      </c>
      <c r="U219" t="s">
        <v>453</v>
      </c>
      <c r="V219">
        <v>126.66</v>
      </c>
      <c r="X219">
        <v>1623</v>
      </c>
      <c r="Y219">
        <v>5</v>
      </c>
      <c r="Z219" s="2">
        <v>3.0799999999999998E-3</v>
      </c>
      <c r="AA219">
        <v>78.040000000000006</v>
      </c>
      <c r="AB219">
        <v>25.33</v>
      </c>
      <c r="AF219">
        <v>1</v>
      </c>
      <c r="AG219">
        <v>0</v>
      </c>
      <c r="AH219">
        <v>0</v>
      </c>
      <c r="AI219">
        <v>0</v>
      </c>
      <c r="AJ219">
        <v>7</v>
      </c>
      <c r="AK219">
        <v>8</v>
      </c>
      <c r="AL219">
        <v>17</v>
      </c>
      <c r="AM219" s="2">
        <v>1.047E-2</v>
      </c>
      <c r="AN219">
        <v>4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 s="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 s="9">
        <v>0</v>
      </c>
      <c r="BH219">
        <v>0</v>
      </c>
      <c r="BI219">
        <v>1593</v>
      </c>
      <c r="BJ219">
        <v>1.0189999999999999</v>
      </c>
      <c r="BK219">
        <v>79.510000000000005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126.66</v>
      </c>
      <c r="BS219">
        <v>5</v>
      </c>
      <c r="BT219">
        <v>4</v>
      </c>
    </row>
    <row r="220" spans="1:72" hidden="1">
      <c r="A220" s="51" t="s">
        <v>456</v>
      </c>
      <c r="B220" t="s">
        <v>376</v>
      </c>
      <c r="C220" t="s">
        <v>237</v>
      </c>
      <c r="D220" t="s">
        <v>377</v>
      </c>
      <c r="E220">
        <v>613929664</v>
      </c>
      <c r="F220" t="s">
        <v>378</v>
      </c>
      <c r="G220" t="s">
        <v>241</v>
      </c>
      <c r="H220" t="s">
        <v>375</v>
      </c>
      <c r="I220" t="s">
        <v>332</v>
      </c>
      <c r="J220" s="1">
        <v>119469.03</v>
      </c>
      <c r="K220" t="s">
        <v>379</v>
      </c>
      <c r="L220" t="s">
        <v>377</v>
      </c>
      <c r="M220">
        <v>176936994</v>
      </c>
      <c r="N220" t="s">
        <v>455</v>
      </c>
      <c r="O220" t="s">
        <v>243</v>
      </c>
      <c r="P220" t="s">
        <v>64</v>
      </c>
      <c r="Q220" t="s">
        <v>65</v>
      </c>
      <c r="R220" t="s">
        <v>244</v>
      </c>
      <c r="S220" s="1">
        <v>1750</v>
      </c>
      <c r="T220" t="s">
        <v>451</v>
      </c>
      <c r="U220" t="s">
        <v>453</v>
      </c>
      <c r="V220">
        <v>144.83000000000001</v>
      </c>
      <c r="X220">
        <v>2406</v>
      </c>
      <c r="Y220">
        <v>7</v>
      </c>
      <c r="Z220" s="2">
        <v>2.9099999999999998E-3</v>
      </c>
      <c r="AA220">
        <v>60.2</v>
      </c>
      <c r="AB220">
        <v>20.69</v>
      </c>
      <c r="AF220">
        <v>1</v>
      </c>
      <c r="AG220">
        <v>0</v>
      </c>
      <c r="AH220">
        <v>0</v>
      </c>
      <c r="AI220">
        <v>0</v>
      </c>
      <c r="AJ220">
        <v>5</v>
      </c>
      <c r="AK220">
        <v>6</v>
      </c>
      <c r="AL220">
        <v>16</v>
      </c>
      <c r="AM220" s="2">
        <v>6.6499999999999997E-3</v>
      </c>
      <c r="AN220">
        <v>2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 s="9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 s="9">
        <v>0</v>
      </c>
      <c r="BH220">
        <v>0</v>
      </c>
      <c r="BI220">
        <v>2138</v>
      </c>
      <c r="BJ220">
        <v>1.125</v>
      </c>
      <c r="BK220">
        <v>67.739999999999995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144.83000000000001</v>
      </c>
      <c r="BS220">
        <v>7</v>
      </c>
      <c r="BT220">
        <v>3</v>
      </c>
    </row>
    <row r="221" spans="1:72" hidden="1">
      <c r="A221" s="51" t="s">
        <v>457</v>
      </c>
      <c r="B221" t="s">
        <v>376</v>
      </c>
      <c r="C221" t="s">
        <v>237</v>
      </c>
      <c r="D221" t="s">
        <v>377</v>
      </c>
      <c r="E221">
        <v>613929664</v>
      </c>
      <c r="F221" t="s">
        <v>378</v>
      </c>
      <c r="G221" t="s">
        <v>241</v>
      </c>
      <c r="H221" t="s">
        <v>375</v>
      </c>
      <c r="I221" t="s">
        <v>332</v>
      </c>
      <c r="J221" s="1">
        <v>119469.03</v>
      </c>
      <c r="K221" t="s">
        <v>379</v>
      </c>
      <c r="L221" t="s">
        <v>377</v>
      </c>
      <c r="M221">
        <v>175931764</v>
      </c>
      <c r="N221" t="s">
        <v>425</v>
      </c>
      <c r="O221" t="s">
        <v>243</v>
      </c>
      <c r="P221" t="s">
        <v>64</v>
      </c>
      <c r="Q221" t="s">
        <v>65</v>
      </c>
      <c r="R221" t="s">
        <v>244</v>
      </c>
      <c r="S221" s="1">
        <v>2500</v>
      </c>
      <c r="T221" t="s">
        <v>424</v>
      </c>
      <c r="U221" t="s">
        <v>426</v>
      </c>
      <c r="V221">
        <v>0</v>
      </c>
      <c r="X221">
        <v>0</v>
      </c>
      <c r="Y221">
        <v>0</v>
      </c>
      <c r="Z221" s="9">
        <v>0</v>
      </c>
      <c r="AA221">
        <v>0</v>
      </c>
      <c r="AB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 s="9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 s="9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 s="9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hidden="1">
      <c r="A222" s="51" t="s">
        <v>457</v>
      </c>
      <c r="B222" t="s">
        <v>376</v>
      </c>
      <c r="C222" t="s">
        <v>237</v>
      </c>
      <c r="D222" t="s">
        <v>377</v>
      </c>
      <c r="E222">
        <v>613929664</v>
      </c>
      <c r="F222" t="s">
        <v>378</v>
      </c>
      <c r="G222" t="s">
        <v>241</v>
      </c>
      <c r="H222" t="s">
        <v>375</v>
      </c>
      <c r="I222" t="s">
        <v>332</v>
      </c>
      <c r="J222" s="1">
        <v>119469.03</v>
      </c>
      <c r="K222" t="s">
        <v>379</v>
      </c>
      <c r="L222" t="s">
        <v>377</v>
      </c>
      <c r="M222">
        <v>176926054</v>
      </c>
      <c r="N222" t="s">
        <v>452</v>
      </c>
      <c r="O222" t="s">
        <v>243</v>
      </c>
      <c r="P222" t="s">
        <v>64</v>
      </c>
      <c r="Q222" t="s">
        <v>65</v>
      </c>
      <c r="R222" t="s">
        <v>244</v>
      </c>
      <c r="S222" s="1">
        <v>1750</v>
      </c>
      <c r="T222" t="s">
        <v>451</v>
      </c>
      <c r="U222" t="s">
        <v>453</v>
      </c>
      <c r="V222">
        <v>112.31</v>
      </c>
      <c r="X222">
        <v>1509</v>
      </c>
      <c r="Y222">
        <v>7</v>
      </c>
      <c r="Z222" s="2">
        <v>4.64E-3</v>
      </c>
      <c r="AA222">
        <v>74.430000000000007</v>
      </c>
      <c r="AB222">
        <v>16.04</v>
      </c>
      <c r="AF222">
        <v>0</v>
      </c>
      <c r="AG222">
        <v>0</v>
      </c>
      <c r="AH222">
        <v>0</v>
      </c>
      <c r="AI222">
        <v>0</v>
      </c>
      <c r="AJ222">
        <v>11</v>
      </c>
      <c r="AK222">
        <v>11</v>
      </c>
      <c r="AL222">
        <v>20</v>
      </c>
      <c r="AM222" s="2">
        <v>1.325E-2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 s="9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 s="9">
        <v>0</v>
      </c>
      <c r="BH222">
        <v>0</v>
      </c>
      <c r="BI222">
        <v>1509</v>
      </c>
      <c r="BJ222">
        <v>1</v>
      </c>
      <c r="BK222">
        <v>74.430000000000007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112.31</v>
      </c>
      <c r="BS222">
        <v>7</v>
      </c>
      <c r="BT222">
        <v>2</v>
      </c>
    </row>
    <row r="223" spans="1:72" hidden="1">
      <c r="A223" s="51" t="s">
        <v>457</v>
      </c>
      <c r="B223" t="s">
        <v>376</v>
      </c>
      <c r="C223" t="s">
        <v>237</v>
      </c>
      <c r="D223" t="s">
        <v>377</v>
      </c>
      <c r="E223">
        <v>613929664</v>
      </c>
      <c r="F223" t="s">
        <v>378</v>
      </c>
      <c r="G223" t="s">
        <v>241</v>
      </c>
      <c r="H223" t="s">
        <v>375</v>
      </c>
      <c r="I223" t="s">
        <v>332</v>
      </c>
      <c r="J223" s="1">
        <v>119469.03</v>
      </c>
      <c r="K223" t="s">
        <v>379</v>
      </c>
      <c r="L223" t="s">
        <v>377</v>
      </c>
      <c r="M223">
        <v>176936994</v>
      </c>
      <c r="N223" t="s">
        <v>455</v>
      </c>
      <c r="O223" t="s">
        <v>243</v>
      </c>
      <c r="P223" t="s">
        <v>64</v>
      </c>
      <c r="Q223" t="s">
        <v>65</v>
      </c>
      <c r="R223" t="s">
        <v>244</v>
      </c>
      <c r="S223" s="1">
        <v>1750</v>
      </c>
      <c r="T223" t="s">
        <v>451</v>
      </c>
      <c r="U223" t="s">
        <v>453</v>
      </c>
      <c r="V223">
        <v>130.54</v>
      </c>
      <c r="X223">
        <v>2658</v>
      </c>
      <c r="Y223">
        <v>8</v>
      </c>
      <c r="Z223" s="2">
        <v>3.0100000000000001E-3</v>
      </c>
      <c r="AA223">
        <v>49.11</v>
      </c>
      <c r="AB223">
        <v>16.32</v>
      </c>
      <c r="AF223">
        <v>0</v>
      </c>
      <c r="AG223">
        <v>0</v>
      </c>
      <c r="AH223">
        <v>0</v>
      </c>
      <c r="AI223">
        <v>0</v>
      </c>
      <c r="AJ223">
        <v>8</v>
      </c>
      <c r="AK223">
        <v>8</v>
      </c>
      <c r="AL223">
        <v>17</v>
      </c>
      <c r="AM223" s="2">
        <v>6.4000000000000003E-3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 s="9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 s="9">
        <v>0</v>
      </c>
      <c r="BH223">
        <v>0</v>
      </c>
      <c r="BI223">
        <v>2658</v>
      </c>
      <c r="BJ223">
        <v>1</v>
      </c>
      <c r="BK223">
        <v>49.11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130.54</v>
      </c>
      <c r="BS223">
        <v>8</v>
      </c>
      <c r="BT223">
        <v>1</v>
      </c>
    </row>
    <row r="224" spans="1:72" hidden="1">
      <c r="A224" s="51" t="s">
        <v>458</v>
      </c>
      <c r="B224" t="s">
        <v>376</v>
      </c>
      <c r="C224" t="s">
        <v>237</v>
      </c>
      <c r="D224" t="s">
        <v>377</v>
      </c>
      <c r="E224">
        <v>613929664</v>
      </c>
      <c r="F224" t="s">
        <v>378</v>
      </c>
      <c r="G224" t="s">
        <v>241</v>
      </c>
      <c r="H224" t="s">
        <v>375</v>
      </c>
      <c r="I224" t="s">
        <v>332</v>
      </c>
      <c r="J224" s="1">
        <v>119469.03</v>
      </c>
      <c r="K224" t="s">
        <v>379</v>
      </c>
      <c r="L224" t="s">
        <v>377</v>
      </c>
      <c r="M224">
        <v>176926054</v>
      </c>
      <c r="N224" t="s">
        <v>452</v>
      </c>
      <c r="O224" t="s">
        <v>243</v>
      </c>
      <c r="P224" t="s">
        <v>64</v>
      </c>
      <c r="Q224" t="s">
        <v>65</v>
      </c>
      <c r="R224" t="s">
        <v>244</v>
      </c>
      <c r="S224" s="1">
        <v>1750</v>
      </c>
      <c r="T224" t="s">
        <v>451</v>
      </c>
      <c r="U224" t="s">
        <v>453</v>
      </c>
      <c r="V224">
        <v>83.27</v>
      </c>
      <c r="X224">
        <v>1158</v>
      </c>
      <c r="Y224">
        <v>4</v>
      </c>
      <c r="Z224" s="2">
        <v>3.4499999999999999E-3</v>
      </c>
      <c r="AA224">
        <v>71.91</v>
      </c>
      <c r="AB224">
        <v>20.82</v>
      </c>
      <c r="AF224">
        <v>2</v>
      </c>
      <c r="AG224">
        <v>0</v>
      </c>
      <c r="AH224">
        <v>1</v>
      </c>
      <c r="AI224">
        <v>0</v>
      </c>
      <c r="AJ224">
        <v>7</v>
      </c>
      <c r="AK224">
        <v>10</v>
      </c>
      <c r="AL224">
        <v>14</v>
      </c>
      <c r="AM224" s="2">
        <v>1.209E-2</v>
      </c>
      <c r="AN224">
        <v>6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 s="9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 s="9">
        <v>0</v>
      </c>
      <c r="BH224">
        <v>0</v>
      </c>
      <c r="BI224">
        <v>1158</v>
      </c>
      <c r="BJ224">
        <v>1</v>
      </c>
      <c r="BK224">
        <v>71.91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83.27</v>
      </c>
      <c r="BS224">
        <v>4</v>
      </c>
      <c r="BT224">
        <v>0</v>
      </c>
    </row>
    <row r="225" spans="1:72" hidden="1">
      <c r="A225" s="51" t="s">
        <v>458</v>
      </c>
      <c r="B225" t="s">
        <v>376</v>
      </c>
      <c r="C225" t="s">
        <v>237</v>
      </c>
      <c r="D225" t="s">
        <v>377</v>
      </c>
      <c r="E225">
        <v>613929664</v>
      </c>
      <c r="F225" t="s">
        <v>378</v>
      </c>
      <c r="G225" t="s">
        <v>241</v>
      </c>
      <c r="H225" t="s">
        <v>375</v>
      </c>
      <c r="I225" t="s">
        <v>332</v>
      </c>
      <c r="J225" s="1">
        <v>119469.03</v>
      </c>
      <c r="K225" t="s">
        <v>379</v>
      </c>
      <c r="L225" t="s">
        <v>377</v>
      </c>
      <c r="M225">
        <v>176936994</v>
      </c>
      <c r="N225" t="s">
        <v>455</v>
      </c>
      <c r="O225" t="s">
        <v>243</v>
      </c>
      <c r="P225" t="s">
        <v>64</v>
      </c>
      <c r="Q225" t="s">
        <v>65</v>
      </c>
      <c r="R225" t="s">
        <v>244</v>
      </c>
      <c r="S225" s="1">
        <v>1750</v>
      </c>
      <c r="T225" t="s">
        <v>451</v>
      </c>
      <c r="U225" t="s">
        <v>453</v>
      </c>
      <c r="V225">
        <v>87.9</v>
      </c>
      <c r="X225">
        <v>1797</v>
      </c>
      <c r="Y225">
        <v>2</v>
      </c>
      <c r="Z225" s="2">
        <v>1.1100000000000001E-3</v>
      </c>
      <c r="AA225">
        <v>48.91</v>
      </c>
      <c r="AB225">
        <v>43.95</v>
      </c>
      <c r="AF225">
        <v>1</v>
      </c>
      <c r="AG225">
        <v>0</v>
      </c>
      <c r="AH225">
        <v>0</v>
      </c>
      <c r="AI225">
        <v>0</v>
      </c>
      <c r="AJ225">
        <v>4</v>
      </c>
      <c r="AK225">
        <v>5</v>
      </c>
      <c r="AL225">
        <v>7</v>
      </c>
      <c r="AM225" s="2">
        <v>3.8999999999999998E-3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 s="9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 s="9">
        <v>0</v>
      </c>
      <c r="BH225">
        <v>0</v>
      </c>
      <c r="BI225">
        <v>1691</v>
      </c>
      <c r="BJ225">
        <v>1.0629999999999999</v>
      </c>
      <c r="BK225">
        <v>51.98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87.9</v>
      </c>
      <c r="BS225">
        <v>2</v>
      </c>
      <c r="BT225">
        <v>0</v>
      </c>
    </row>
    <row r="226" spans="1:72" hidden="1">
      <c r="A226" s="51" t="s">
        <v>459</v>
      </c>
      <c r="B226" t="s">
        <v>376</v>
      </c>
      <c r="C226" t="s">
        <v>237</v>
      </c>
      <c r="D226" t="s">
        <v>377</v>
      </c>
      <c r="E226">
        <v>613929664</v>
      </c>
      <c r="F226" t="s">
        <v>378</v>
      </c>
      <c r="G226" t="s">
        <v>241</v>
      </c>
      <c r="H226" t="s">
        <v>375</v>
      </c>
      <c r="I226" t="s">
        <v>332</v>
      </c>
      <c r="J226" s="1">
        <v>119469.03</v>
      </c>
      <c r="K226" t="s">
        <v>379</v>
      </c>
      <c r="L226" t="s">
        <v>377</v>
      </c>
      <c r="M226">
        <v>175931764</v>
      </c>
      <c r="N226" t="s">
        <v>425</v>
      </c>
      <c r="O226" t="s">
        <v>243</v>
      </c>
      <c r="P226" t="s">
        <v>64</v>
      </c>
      <c r="Q226" t="s">
        <v>65</v>
      </c>
      <c r="R226" t="s">
        <v>244</v>
      </c>
      <c r="S226" s="1">
        <v>2500</v>
      </c>
      <c r="T226" t="s">
        <v>424</v>
      </c>
      <c r="U226" t="s">
        <v>426</v>
      </c>
      <c r="V226">
        <v>0</v>
      </c>
      <c r="X226">
        <v>0</v>
      </c>
      <c r="Y226">
        <v>0</v>
      </c>
      <c r="Z226" s="9">
        <v>0</v>
      </c>
      <c r="AA226">
        <v>0</v>
      </c>
      <c r="AB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 s="9">
        <v>0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 s="9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 s="9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hidden="1">
      <c r="A227" s="51" t="s">
        <v>459</v>
      </c>
      <c r="B227" t="s">
        <v>376</v>
      </c>
      <c r="C227" t="s">
        <v>237</v>
      </c>
      <c r="D227" t="s">
        <v>377</v>
      </c>
      <c r="E227">
        <v>613929664</v>
      </c>
      <c r="F227" t="s">
        <v>378</v>
      </c>
      <c r="G227" t="s">
        <v>241</v>
      </c>
      <c r="H227" t="s">
        <v>375</v>
      </c>
      <c r="I227" t="s">
        <v>332</v>
      </c>
      <c r="J227" s="1">
        <v>119469.03</v>
      </c>
      <c r="K227" t="s">
        <v>379</v>
      </c>
      <c r="L227" t="s">
        <v>377</v>
      </c>
      <c r="M227">
        <v>176926054</v>
      </c>
      <c r="N227" t="s">
        <v>452</v>
      </c>
      <c r="O227" t="s">
        <v>243</v>
      </c>
      <c r="P227" t="s">
        <v>64</v>
      </c>
      <c r="Q227" t="s">
        <v>65</v>
      </c>
      <c r="R227" t="s">
        <v>244</v>
      </c>
      <c r="S227" s="1">
        <v>1750</v>
      </c>
      <c r="T227" t="s">
        <v>451</v>
      </c>
      <c r="U227" t="s">
        <v>453</v>
      </c>
      <c r="V227">
        <v>80.86</v>
      </c>
      <c r="X227">
        <v>1062</v>
      </c>
      <c r="Y227">
        <v>2</v>
      </c>
      <c r="Z227" s="2">
        <v>1.8799999999999999E-3</v>
      </c>
      <c r="AA227">
        <v>76.14</v>
      </c>
      <c r="AB227">
        <v>40.43</v>
      </c>
      <c r="AF227">
        <v>1</v>
      </c>
      <c r="AG227">
        <v>0</v>
      </c>
      <c r="AH227">
        <v>0</v>
      </c>
      <c r="AI227">
        <v>0</v>
      </c>
      <c r="AJ227">
        <v>5</v>
      </c>
      <c r="AK227">
        <v>6</v>
      </c>
      <c r="AL227">
        <v>8</v>
      </c>
      <c r="AM227" s="2">
        <v>7.5300000000000002E-3</v>
      </c>
      <c r="AN227">
        <v>3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 s="9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 s="9">
        <v>0</v>
      </c>
      <c r="BH227">
        <v>0</v>
      </c>
      <c r="BI227">
        <v>1062</v>
      </c>
      <c r="BJ227">
        <v>1</v>
      </c>
      <c r="BK227">
        <v>76.14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80.86</v>
      </c>
      <c r="BS227">
        <v>2</v>
      </c>
      <c r="BT227">
        <v>0</v>
      </c>
    </row>
    <row r="228" spans="1:72" hidden="1">
      <c r="A228" s="51" t="s">
        <v>459</v>
      </c>
      <c r="B228" t="s">
        <v>376</v>
      </c>
      <c r="C228" t="s">
        <v>237</v>
      </c>
      <c r="D228" t="s">
        <v>377</v>
      </c>
      <c r="E228">
        <v>613929664</v>
      </c>
      <c r="F228" t="s">
        <v>378</v>
      </c>
      <c r="G228" t="s">
        <v>241</v>
      </c>
      <c r="H228" t="s">
        <v>375</v>
      </c>
      <c r="I228" t="s">
        <v>332</v>
      </c>
      <c r="J228" s="1">
        <v>119469.03</v>
      </c>
      <c r="K228" t="s">
        <v>379</v>
      </c>
      <c r="L228" t="s">
        <v>377</v>
      </c>
      <c r="M228">
        <v>176936994</v>
      </c>
      <c r="N228" t="s">
        <v>455</v>
      </c>
      <c r="O228" t="s">
        <v>243</v>
      </c>
      <c r="P228" t="s">
        <v>64</v>
      </c>
      <c r="Q228" t="s">
        <v>65</v>
      </c>
      <c r="R228" t="s">
        <v>244</v>
      </c>
      <c r="S228" s="1">
        <v>1750</v>
      </c>
      <c r="T228" t="s">
        <v>451</v>
      </c>
      <c r="U228" t="s">
        <v>453</v>
      </c>
      <c r="V228">
        <v>84.2</v>
      </c>
      <c r="W228" s="39">
        <f>SUM(V213:V228)</f>
        <v>1307.8</v>
      </c>
      <c r="X228">
        <v>1761</v>
      </c>
      <c r="Y228">
        <v>3</v>
      </c>
      <c r="Z228" s="2">
        <v>1.6999999999999999E-3</v>
      </c>
      <c r="AA228">
        <v>47.81</v>
      </c>
      <c r="AB228">
        <v>28.07</v>
      </c>
      <c r="AF228">
        <v>1</v>
      </c>
      <c r="AG228">
        <v>0</v>
      </c>
      <c r="AH228">
        <v>0</v>
      </c>
      <c r="AI228">
        <v>0</v>
      </c>
      <c r="AJ228">
        <v>3</v>
      </c>
      <c r="AK228">
        <v>4</v>
      </c>
      <c r="AL228">
        <v>11</v>
      </c>
      <c r="AM228" s="2">
        <v>6.2500000000000003E-3</v>
      </c>
      <c r="AN228">
        <v>3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 s="9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 s="9">
        <v>0</v>
      </c>
      <c r="BH228">
        <v>0</v>
      </c>
      <c r="BI228">
        <v>1761</v>
      </c>
      <c r="BJ228">
        <v>1</v>
      </c>
      <c r="BK228">
        <v>47.81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84.2</v>
      </c>
      <c r="BS228">
        <v>3</v>
      </c>
      <c r="BT228">
        <v>4</v>
      </c>
    </row>
    <row r="229" spans="1:72" hidden="1">
      <c r="A229" s="51" t="s">
        <v>460</v>
      </c>
      <c r="B229" t="s">
        <v>376</v>
      </c>
      <c r="C229" t="s">
        <v>237</v>
      </c>
      <c r="D229" t="s">
        <v>377</v>
      </c>
      <c r="E229">
        <v>613929664</v>
      </c>
      <c r="F229" t="s">
        <v>378</v>
      </c>
      <c r="G229" t="s">
        <v>241</v>
      </c>
      <c r="H229" t="s">
        <v>375</v>
      </c>
      <c r="I229" t="s">
        <v>332</v>
      </c>
      <c r="J229" s="1">
        <v>119469.03</v>
      </c>
      <c r="K229" t="s">
        <v>379</v>
      </c>
      <c r="L229" t="s">
        <v>377</v>
      </c>
      <c r="M229">
        <v>176926054</v>
      </c>
      <c r="N229" t="s">
        <v>452</v>
      </c>
      <c r="O229" t="s">
        <v>243</v>
      </c>
      <c r="P229" t="s">
        <v>64</v>
      </c>
      <c r="Q229" t="s">
        <v>65</v>
      </c>
      <c r="R229" t="s">
        <v>244</v>
      </c>
      <c r="S229" s="1">
        <v>1750</v>
      </c>
      <c r="T229" t="s">
        <v>451</v>
      </c>
      <c r="U229" t="s">
        <v>453</v>
      </c>
      <c r="V229">
        <v>124.24</v>
      </c>
      <c r="X229">
        <v>1739</v>
      </c>
      <c r="Y229">
        <v>7</v>
      </c>
      <c r="Z229" s="2">
        <v>4.0299999999999997E-3</v>
      </c>
      <c r="AA229">
        <v>71.44</v>
      </c>
      <c r="AB229">
        <v>17.75</v>
      </c>
      <c r="AF229">
        <v>2</v>
      </c>
      <c r="AG229">
        <v>0</v>
      </c>
      <c r="AH229">
        <v>0</v>
      </c>
      <c r="AI229">
        <v>0</v>
      </c>
      <c r="AJ229">
        <v>6</v>
      </c>
      <c r="AK229">
        <v>8</v>
      </c>
      <c r="AL229">
        <v>17</v>
      </c>
      <c r="AM229" s="2">
        <v>9.7800000000000005E-3</v>
      </c>
      <c r="AN229">
        <v>4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 s="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 s="9">
        <v>0</v>
      </c>
      <c r="BH229">
        <v>0</v>
      </c>
      <c r="BI229">
        <v>1711</v>
      </c>
      <c r="BJ229">
        <v>1.016</v>
      </c>
      <c r="BK229">
        <v>72.61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124.24</v>
      </c>
      <c r="BS229">
        <v>7</v>
      </c>
      <c r="BT229">
        <v>2</v>
      </c>
    </row>
    <row r="230" spans="1:72" hidden="1">
      <c r="A230" s="51" t="s">
        <v>460</v>
      </c>
      <c r="B230" t="s">
        <v>376</v>
      </c>
      <c r="C230" t="s">
        <v>237</v>
      </c>
      <c r="D230" t="s">
        <v>377</v>
      </c>
      <c r="E230">
        <v>613929664</v>
      </c>
      <c r="F230" t="s">
        <v>378</v>
      </c>
      <c r="G230" t="s">
        <v>241</v>
      </c>
      <c r="H230" t="s">
        <v>375</v>
      </c>
      <c r="I230" t="s">
        <v>332</v>
      </c>
      <c r="J230" s="1">
        <v>119469.03</v>
      </c>
      <c r="K230" t="s">
        <v>379</v>
      </c>
      <c r="L230" t="s">
        <v>377</v>
      </c>
      <c r="M230">
        <v>176936994</v>
      </c>
      <c r="N230" t="s">
        <v>455</v>
      </c>
      <c r="O230" t="s">
        <v>243</v>
      </c>
      <c r="P230" t="s">
        <v>64</v>
      </c>
      <c r="Q230" t="s">
        <v>65</v>
      </c>
      <c r="R230" t="s">
        <v>244</v>
      </c>
      <c r="S230" s="1">
        <v>1750</v>
      </c>
      <c r="T230" t="s">
        <v>451</v>
      </c>
      <c r="U230" t="s">
        <v>453</v>
      </c>
      <c r="V230">
        <v>134.44999999999999</v>
      </c>
      <c r="X230">
        <v>3198</v>
      </c>
      <c r="Y230">
        <v>4</v>
      </c>
      <c r="Z230" s="2">
        <v>1.25E-3</v>
      </c>
      <c r="AA230">
        <v>42.04</v>
      </c>
      <c r="AB230">
        <v>33.61</v>
      </c>
      <c r="AF230">
        <v>0</v>
      </c>
      <c r="AG230">
        <v>0</v>
      </c>
      <c r="AH230">
        <v>0</v>
      </c>
      <c r="AI230">
        <v>0</v>
      </c>
      <c r="AJ230">
        <v>7</v>
      </c>
      <c r="AK230">
        <v>7</v>
      </c>
      <c r="AL230">
        <v>16</v>
      </c>
      <c r="AM230" s="2">
        <v>5.0000000000000001E-3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 s="9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 s="9">
        <v>0</v>
      </c>
      <c r="BH230">
        <v>0</v>
      </c>
      <c r="BI230">
        <v>3198</v>
      </c>
      <c r="BJ230">
        <v>1</v>
      </c>
      <c r="BK230">
        <v>42.04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134.44999999999999</v>
      </c>
      <c r="BS230">
        <v>4</v>
      </c>
      <c r="BT230">
        <v>5</v>
      </c>
    </row>
    <row r="231" spans="1:72" hidden="1">
      <c r="A231" s="51" t="s">
        <v>461</v>
      </c>
      <c r="B231" t="s">
        <v>376</v>
      </c>
      <c r="C231" t="s">
        <v>237</v>
      </c>
      <c r="D231" t="s">
        <v>377</v>
      </c>
      <c r="E231">
        <v>613929664</v>
      </c>
      <c r="F231" t="s">
        <v>378</v>
      </c>
      <c r="G231" t="s">
        <v>241</v>
      </c>
      <c r="H231" t="s">
        <v>375</v>
      </c>
      <c r="I231" t="s">
        <v>332</v>
      </c>
      <c r="J231" s="1">
        <v>119469.03</v>
      </c>
      <c r="K231" t="s">
        <v>379</v>
      </c>
      <c r="L231" t="s">
        <v>377</v>
      </c>
      <c r="M231">
        <v>176926054</v>
      </c>
      <c r="N231" t="s">
        <v>452</v>
      </c>
      <c r="O231" t="s">
        <v>243</v>
      </c>
      <c r="P231" t="s">
        <v>64</v>
      </c>
      <c r="Q231" t="s">
        <v>65</v>
      </c>
      <c r="R231" t="s">
        <v>244</v>
      </c>
      <c r="S231" s="1">
        <v>1750</v>
      </c>
      <c r="T231" t="s">
        <v>451</v>
      </c>
      <c r="U231" t="s">
        <v>453</v>
      </c>
      <c r="V231">
        <v>130.13999999999999</v>
      </c>
      <c r="X231">
        <v>1962</v>
      </c>
      <c r="Y231">
        <v>10</v>
      </c>
      <c r="Z231" s="2">
        <v>5.1000000000000004E-3</v>
      </c>
      <c r="AA231">
        <v>66.33</v>
      </c>
      <c r="AB231">
        <v>13.01</v>
      </c>
      <c r="AF231">
        <v>0</v>
      </c>
      <c r="AG231">
        <v>0</v>
      </c>
      <c r="AH231">
        <v>0</v>
      </c>
      <c r="AI231">
        <v>0</v>
      </c>
      <c r="AJ231">
        <v>7</v>
      </c>
      <c r="AK231">
        <v>7</v>
      </c>
      <c r="AL231">
        <v>18</v>
      </c>
      <c r="AM231" s="2">
        <v>9.1699999999999993E-3</v>
      </c>
      <c r="AN231">
        <v>2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 s="9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 s="9">
        <v>0</v>
      </c>
      <c r="BH231">
        <v>0</v>
      </c>
      <c r="BI231">
        <v>1881</v>
      </c>
      <c r="BJ231">
        <v>1.0429999999999999</v>
      </c>
      <c r="BK231">
        <v>69.19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130.13999999999999</v>
      </c>
      <c r="BS231">
        <v>10</v>
      </c>
      <c r="BT231">
        <v>1</v>
      </c>
    </row>
    <row r="232" spans="1:72" hidden="1">
      <c r="A232" s="51" t="s">
        <v>461</v>
      </c>
      <c r="B232" t="s">
        <v>376</v>
      </c>
      <c r="C232" t="s">
        <v>237</v>
      </c>
      <c r="D232" t="s">
        <v>377</v>
      </c>
      <c r="E232">
        <v>613929664</v>
      </c>
      <c r="F232" t="s">
        <v>378</v>
      </c>
      <c r="G232" t="s">
        <v>241</v>
      </c>
      <c r="H232" t="s">
        <v>375</v>
      </c>
      <c r="I232" t="s">
        <v>332</v>
      </c>
      <c r="J232" s="1">
        <v>119469.03</v>
      </c>
      <c r="K232" t="s">
        <v>379</v>
      </c>
      <c r="L232" t="s">
        <v>377</v>
      </c>
      <c r="M232">
        <v>176936994</v>
      </c>
      <c r="N232" t="s">
        <v>455</v>
      </c>
      <c r="O232" t="s">
        <v>243</v>
      </c>
      <c r="P232" t="s">
        <v>64</v>
      </c>
      <c r="Q232" t="s">
        <v>65</v>
      </c>
      <c r="R232" t="s">
        <v>244</v>
      </c>
      <c r="S232" s="1">
        <v>1750</v>
      </c>
      <c r="T232" t="s">
        <v>451</v>
      </c>
      <c r="U232" t="s">
        <v>453</v>
      </c>
      <c r="V232">
        <v>147.58000000000001</v>
      </c>
      <c r="X232">
        <v>3063</v>
      </c>
      <c r="Y232">
        <v>2</v>
      </c>
      <c r="Z232" s="2">
        <v>6.4999999999999997E-4</v>
      </c>
      <c r="AA232">
        <v>48.18</v>
      </c>
      <c r="AB232">
        <v>73.790000000000006</v>
      </c>
      <c r="AF232">
        <v>0</v>
      </c>
      <c r="AG232">
        <v>0</v>
      </c>
      <c r="AH232">
        <v>0</v>
      </c>
      <c r="AI232">
        <v>0</v>
      </c>
      <c r="AJ232">
        <v>4</v>
      </c>
      <c r="AK232">
        <v>4</v>
      </c>
      <c r="AL232">
        <v>8</v>
      </c>
      <c r="AM232" s="2">
        <v>2.6099999999999999E-3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 s="9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 s="9">
        <v>0</v>
      </c>
      <c r="BH232">
        <v>0</v>
      </c>
      <c r="BI232">
        <v>3063</v>
      </c>
      <c r="BJ232">
        <v>1</v>
      </c>
      <c r="BK232">
        <v>48.18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147.58000000000001</v>
      </c>
      <c r="BS232">
        <v>2</v>
      </c>
      <c r="BT232">
        <v>2</v>
      </c>
    </row>
    <row r="233" spans="1:72" hidden="1">
      <c r="A233" s="51" t="s">
        <v>462</v>
      </c>
      <c r="B233" t="s">
        <v>376</v>
      </c>
      <c r="C233" t="s">
        <v>237</v>
      </c>
      <c r="D233" t="s">
        <v>377</v>
      </c>
      <c r="E233">
        <v>613929664</v>
      </c>
      <c r="F233" t="s">
        <v>378</v>
      </c>
      <c r="G233" t="s">
        <v>241</v>
      </c>
      <c r="H233" t="s">
        <v>375</v>
      </c>
      <c r="I233" t="s">
        <v>332</v>
      </c>
      <c r="J233" s="1">
        <v>119469.03</v>
      </c>
      <c r="K233" t="s">
        <v>379</v>
      </c>
      <c r="L233" t="s">
        <v>377</v>
      </c>
      <c r="M233">
        <v>176926054</v>
      </c>
      <c r="N233" t="s">
        <v>452</v>
      </c>
      <c r="O233" t="s">
        <v>243</v>
      </c>
      <c r="P233" t="s">
        <v>64</v>
      </c>
      <c r="Q233" t="s">
        <v>65</v>
      </c>
      <c r="R233" t="s">
        <v>244</v>
      </c>
      <c r="S233" s="1">
        <v>1750</v>
      </c>
      <c r="T233" t="s">
        <v>451</v>
      </c>
      <c r="U233" t="s">
        <v>453</v>
      </c>
      <c r="V233">
        <v>130.15</v>
      </c>
      <c r="X233">
        <v>2106</v>
      </c>
      <c r="Y233">
        <v>5</v>
      </c>
      <c r="Z233" s="2">
        <v>2.3700000000000001E-3</v>
      </c>
      <c r="AA233">
        <v>61.8</v>
      </c>
      <c r="AB233">
        <v>26.03</v>
      </c>
      <c r="AF233">
        <v>1</v>
      </c>
      <c r="AG233">
        <v>0</v>
      </c>
      <c r="AH233">
        <v>0</v>
      </c>
      <c r="AI233">
        <v>0</v>
      </c>
      <c r="AJ233">
        <v>13</v>
      </c>
      <c r="AK233">
        <v>14</v>
      </c>
      <c r="AL233">
        <v>20</v>
      </c>
      <c r="AM233" s="2">
        <v>9.4999999999999998E-3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 s="9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 s="9">
        <v>0</v>
      </c>
      <c r="BH233">
        <v>0</v>
      </c>
      <c r="BI233">
        <v>2106</v>
      </c>
      <c r="BJ233">
        <v>1</v>
      </c>
      <c r="BK233">
        <v>61.8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130.15</v>
      </c>
      <c r="BS233">
        <v>5</v>
      </c>
      <c r="BT233">
        <v>1</v>
      </c>
    </row>
    <row r="234" spans="1:72" hidden="1">
      <c r="A234" s="51" t="s">
        <v>462</v>
      </c>
      <c r="B234" t="s">
        <v>376</v>
      </c>
      <c r="C234" t="s">
        <v>237</v>
      </c>
      <c r="D234" t="s">
        <v>377</v>
      </c>
      <c r="E234">
        <v>613929664</v>
      </c>
      <c r="F234" t="s">
        <v>378</v>
      </c>
      <c r="G234" t="s">
        <v>241</v>
      </c>
      <c r="H234" t="s">
        <v>375</v>
      </c>
      <c r="I234" t="s">
        <v>332</v>
      </c>
      <c r="J234" s="1">
        <v>119469.03</v>
      </c>
      <c r="K234" t="s">
        <v>379</v>
      </c>
      <c r="L234" t="s">
        <v>377</v>
      </c>
      <c r="M234">
        <v>176936994</v>
      </c>
      <c r="N234" t="s">
        <v>455</v>
      </c>
      <c r="O234" t="s">
        <v>243</v>
      </c>
      <c r="P234" t="s">
        <v>64</v>
      </c>
      <c r="Q234" t="s">
        <v>65</v>
      </c>
      <c r="R234" t="s">
        <v>244</v>
      </c>
      <c r="S234" s="1">
        <v>1750</v>
      </c>
      <c r="T234" t="s">
        <v>451</v>
      </c>
      <c r="U234" t="s">
        <v>453</v>
      </c>
      <c r="V234">
        <v>146.25</v>
      </c>
      <c r="X234">
        <v>4241</v>
      </c>
      <c r="Y234">
        <v>5</v>
      </c>
      <c r="Z234" s="2">
        <v>1.1800000000000001E-3</v>
      </c>
      <c r="AA234">
        <v>34.479999999999997</v>
      </c>
      <c r="AB234">
        <v>29.25</v>
      </c>
      <c r="AF234">
        <v>0</v>
      </c>
      <c r="AG234">
        <v>0</v>
      </c>
      <c r="AH234">
        <v>0</v>
      </c>
      <c r="AI234">
        <v>0</v>
      </c>
      <c r="AJ234">
        <v>12</v>
      </c>
      <c r="AK234">
        <v>12</v>
      </c>
      <c r="AL234">
        <v>20</v>
      </c>
      <c r="AM234" s="2">
        <v>4.7200000000000002E-3</v>
      </c>
      <c r="AN234">
        <v>2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 s="9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 s="9">
        <v>0</v>
      </c>
      <c r="BH234">
        <v>0</v>
      </c>
      <c r="BI234">
        <v>4082</v>
      </c>
      <c r="BJ234">
        <v>1.0389999999999999</v>
      </c>
      <c r="BK234">
        <v>35.83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146.25</v>
      </c>
      <c r="BS234">
        <v>5</v>
      </c>
      <c r="BT234">
        <v>3</v>
      </c>
    </row>
    <row r="235" spans="1:72" hidden="1">
      <c r="A235" s="51" t="s">
        <v>463</v>
      </c>
      <c r="B235" t="s">
        <v>376</v>
      </c>
      <c r="C235" t="s">
        <v>237</v>
      </c>
      <c r="D235" t="s">
        <v>377</v>
      </c>
      <c r="E235">
        <v>613929664</v>
      </c>
      <c r="F235" t="s">
        <v>378</v>
      </c>
      <c r="G235" t="s">
        <v>241</v>
      </c>
      <c r="H235" t="s">
        <v>375</v>
      </c>
      <c r="I235" t="s">
        <v>332</v>
      </c>
      <c r="J235" s="1">
        <v>119469.03</v>
      </c>
      <c r="K235" t="s">
        <v>379</v>
      </c>
      <c r="L235" t="s">
        <v>377</v>
      </c>
      <c r="M235">
        <v>176926054</v>
      </c>
      <c r="N235" t="s">
        <v>452</v>
      </c>
      <c r="O235" t="s">
        <v>243</v>
      </c>
      <c r="P235" t="s">
        <v>64</v>
      </c>
      <c r="Q235" t="s">
        <v>65</v>
      </c>
      <c r="R235" t="s">
        <v>244</v>
      </c>
      <c r="S235" s="1">
        <v>1750</v>
      </c>
      <c r="T235" t="s">
        <v>451</v>
      </c>
      <c r="U235" t="s">
        <v>453</v>
      </c>
      <c r="V235">
        <v>123.42</v>
      </c>
      <c r="X235">
        <v>2048</v>
      </c>
      <c r="Y235">
        <v>6</v>
      </c>
      <c r="Z235" s="2">
        <v>2.9299999999999999E-3</v>
      </c>
      <c r="AA235">
        <v>60.26</v>
      </c>
      <c r="AB235">
        <v>20.57</v>
      </c>
      <c r="AF235">
        <v>4</v>
      </c>
      <c r="AG235">
        <v>0</v>
      </c>
      <c r="AH235">
        <v>0</v>
      </c>
      <c r="AI235">
        <v>0</v>
      </c>
      <c r="AJ235">
        <v>11</v>
      </c>
      <c r="AK235">
        <v>15</v>
      </c>
      <c r="AL235">
        <v>23</v>
      </c>
      <c r="AM235" s="2">
        <v>1.123E-2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9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 s="9">
        <v>0</v>
      </c>
      <c r="BH235">
        <v>0</v>
      </c>
      <c r="BI235">
        <v>1714</v>
      </c>
      <c r="BJ235">
        <v>1.1950000000000001</v>
      </c>
      <c r="BK235">
        <v>72.010000000000005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123.42</v>
      </c>
      <c r="BS235">
        <v>6</v>
      </c>
      <c r="BT235">
        <v>2</v>
      </c>
    </row>
    <row r="236" spans="1:72" hidden="1">
      <c r="A236" s="51" t="s">
        <v>464</v>
      </c>
      <c r="B236" t="s">
        <v>376</v>
      </c>
      <c r="C236" t="s">
        <v>237</v>
      </c>
      <c r="D236" t="s">
        <v>377</v>
      </c>
      <c r="E236">
        <v>613929664</v>
      </c>
      <c r="F236" t="s">
        <v>378</v>
      </c>
      <c r="G236" t="s">
        <v>241</v>
      </c>
      <c r="H236" t="s">
        <v>375</v>
      </c>
      <c r="I236" t="s">
        <v>332</v>
      </c>
      <c r="J236" s="1">
        <v>119469.03</v>
      </c>
      <c r="K236" t="s">
        <v>379</v>
      </c>
      <c r="L236" t="s">
        <v>377</v>
      </c>
      <c r="M236">
        <v>175931764</v>
      </c>
      <c r="N236" t="s">
        <v>425</v>
      </c>
      <c r="O236" t="s">
        <v>243</v>
      </c>
      <c r="P236" t="s">
        <v>64</v>
      </c>
      <c r="Q236" t="s">
        <v>65</v>
      </c>
      <c r="R236" t="s">
        <v>244</v>
      </c>
      <c r="S236" s="1">
        <v>2500</v>
      </c>
      <c r="T236" t="s">
        <v>424</v>
      </c>
      <c r="U236" t="s">
        <v>426</v>
      </c>
      <c r="V236">
        <v>0</v>
      </c>
      <c r="X236">
        <v>0</v>
      </c>
      <c r="Y236">
        <v>0</v>
      </c>
      <c r="Z236" s="9">
        <v>0</v>
      </c>
      <c r="AA236">
        <v>0</v>
      </c>
      <c r="AB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 s="9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 s="9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 s="9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hidden="1">
      <c r="A237" s="51" t="s">
        <v>464</v>
      </c>
      <c r="B237" t="s">
        <v>376</v>
      </c>
      <c r="C237" t="s">
        <v>237</v>
      </c>
      <c r="D237" t="s">
        <v>377</v>
      </c>
      <c r="E237">
        <v>613929664</v>
      </c>
      <c r="F237" t="s">
        <v>378</v>
      </c>
      <c r="G237" t="s">
        <v>241</v>
      </c>
      <c r="H237" t="s">
        <v>375</v>
      </c>
      <c r="I237" t="s">
        <v>332</v>
      </c>
      <c r="J237" s="1">
        <v>119469.03</v>
      </c>
      <c r="K237" t="s">
        <v>379</v>
      </c>
      <c r="L237" t="s">
        <v>377</v>
      </c>
      <c r="M237">
        <v>176926054</v>
      </c>
      <c r="N237" t="s">
        <v>452</v>
      </c>
      <c r="O237" t="s">
        <v>243</v>
      </c>
      <c r="P237" t="s">
        <v>64</v>
      </c>
      <c r="Q237" t="s">
        <v>65</v>
      </c>
      <c r="R237" t="s">
        <v>244</v>
      </c>
      <c r="S237" s="1">
        <v>1750</v>
      </c>
      <c r="T237" t="s">
        <v>451</v>
      </c>
      <c r="U237" t="s">
        <v>453</v>
      </c>
      <c r="V237">
        <v>102.06</v>
      </c>
      <c r="X237">
        <v>1637</v>
      </c>
      <c r="Y237">
        <v>10</v>
      </c>
      <c r="Z237" s="2">
        <v>6.11E-3</v>
      </c>
      <c r="AA237">
        <v>62.35</v>
      </c>
      <c r="AB237">
        <v>10.210000000000001</v>
      </c>
      <c r="AF237">
        <v>1</v>
      </c>
      <c r="AG237">
        <v>0</v>
      </c>
      <c r="AH237">
        <v>0</v>
      </c>
      <c r="AI237">
        <v>0</v>
      </c>
      <c r="AJ237">
        <v>5</v>
      </c>
      <c r="AK237">
        <v>6</v>
      </c>
      <c r="AL237">
        <v>16</v>
      </c>
      <c r="AM237" s="2">
        <v>9.7699999999999992E-3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 s="9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 s="9">
        <v>0</v>
      </c>
      <c r="BH237">
        <v>0</v>
      </c>
      <c r="BI237">
        <v>1637</v>
      </c>
      <c r="BJ237">
        <v>1</v>
      </c>
      <c r="BK237">
        <v>62.35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102.06</v>
      </c>
      <c r="BS237">
        <v>10</v>
      </c>
      <c r="BT237">
        <v>0</v>
      </c>
    </row>
    <row r="238" spans="1:72" hidden="1">
      <c r="A238" s="51" t="s">
        <v>464</v>
      </c>
      <c r="B238" t="s">
        <v>376</v>
      </c>
      <c r="C238" t="s">
        <v>237</v>
      </c>
      <c r="D238" t="s">
        <v>377</v>
      </c>
      <c r="E238">
        <v>613929664</v>
      </c>
      <c r="F238" t="s">
        <v>378</v>
      </c>
      <c r="G238" t="s">
        <v>241</v>
      </c>
      <c r="H238" t="s">
        <v>375</v>
      </c>
      <c r="I238" t="s">
        <v>332</v>
      </c>
      <c r="J238" s="1">
        <v>119469.03</v>
      </c>
      <c r="K238" t="s">
        <v>379</v>
      </c>
      <c r="L238" t="s">
        <v>377</v>
      </c>
      <c r="M238">
        <v>176936994</v>
      </c>
      <c r="N238" t="s">
        <v>455</v>
      </c>
      <c r="O238" t="s">
        <v>243</v>
      </c>
      <c r="P238" t="s">
        <v>64</v>
      </c>
      <c r="Q238" t="s">
        <v>65</v>
      </c>
      <c r="R238" t="s">
        <v>244</v>
      </c>
      <c r="S238" s="1">
        <v>1750</v>
      </c>
      <c r="T238" t="s">
        <v>451</v>
      </c>
      <c r="U238" t="s">
        <v>453</v>
      </c>
      <c r="V238">
        <v>115.54</v>
      </c>
      <c r="W238" s="39">
        <f>SUBTOTAL(9,V229:V238)</f>
        <v>0</v>
      </c>
      <c r="X238">
        <v>4454</v>
      </c>
      <c r="Y238">
        <v>4</v>
      </c>
      <c r="Z238" s="2">
        <v>8.9999999999999998E-4</v>
      </c>
      <c r="AA238">
        <v>25.94</v>
      </c>
      <c r="AB238">
        <v>28.89</v>
      </c>
      <c r="AF238">
        <v>1</v>
      </c>
      <c r="AG238">
        <v>0</v>
      </c>
      <c r="AH238">
        <v>1</v>
      </c>
      <c r="AI238">
        <v>0</v>
      </c>
      <c r="AJ238">
        <v>12</v>
      </c>
      <c r="AK238">
        <v>14</v>
      </c>
      <c r="AL238">
        <v>20</v>
      </c>
      <c r="AM238" s="2">
        <v>4.4900000000000001E-3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 s="9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 s="9">
        <v>0</v>
      </c>
      <c r="BH238">
        <v>0</v>
      </c>
      <c r="BI238">
        <v>4298</v>
      </c>
      <c r="BJ238">
        <v>1.036</v>
      </c>
      <c r="BK238">
        <v>26.88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115.54</v>
      </c>
      <c r="BS238">
        <v>4</v>
      </c>
      <c r="BT238">
        <v>2</v>
      </c>
    </row>
    <row r="239" spans="1:72" hidden="1">
      <c r="A239" t="s">
        <v>465</v>
      </c>
      <c r="B239" t="s">
        <v>376</v>
      </c>
      <c r="J239" s="1"/>
      <c r="M239">
        <v>175271134</v>
      </c>
      <c r="N239" t="s">
        <v>408</v>
      </c>
      <c r="S239" s="1">
        <v>2500</v>
      </c>
      <c r="T239">
        <v>0</v>
      </c>
      <c r="V239">
        <v>0</v>
      </c>
      <c r="X239">
        <v>0</v>
      </c>
      <c r="Y239">
        <v>0</v>
      </c>
      <c r="Z239" s="53">
        <v>0</v>
      </c>
      <c r="AA239">
        <v>0</v>
      </c>
      <c r="AB239">
        <v>0</v>
      </c>
      <c r="AC239">
        <v>4</v>
      </c>
      <c r="AD239">
        <v>0</v>
      </c>
      <c r="AE239" s="53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 s="53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 s="53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 s="53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hidden="1">
      <c r="A240" t="s">
        <v>465</v>
      </c>
      <c r="B240" t="s">
        <v>376</v>
      </c>
      <c r="J240" s="1"/>
      <c r="M240">
        <v>175579924</v>
      </c>
      <c r="N240" t="s">
        <v>419</v>
      </c>
      <c r="S240" s="1">
        <v>5000</v>
      </c>
      <c r="T240">
        <v>0</v>
      </c>
      <c r="V240">
        <v>0</v>
      </c>
      <c r="X240">
        <v>0</v>
      </c>
      <c r="Y240">
        <v>0</v>
      </c>
      <c r="Z240" s="53">
        <v>0</v>
      </c>
      <c r="AA240">
        <v>0</v>
      </c>
      <c r="AB240">
        <v>0</v>
      </c>
      <c r="AC240">
        <v>2</v>
      </c>
      <c r="AD240">
        <v>0</v>
      </c>
      <c r="AE240" s="53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 s="53">
        <v>0</v>
      </c>
      <c r="AN240">
        <v>5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 s="53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 s="53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hidden="1">
      <c r="A241" s="51" t="s">
        <v>465</v>
      </c>
      <c r="B241" t="s">
        <v>376</v>
      </c>
      <c r="C241" t="s">
        <v>237</v>
      </c>
      <c r="D241" t="s">
        <v>377</v>
      </c>
      <c r="E241">
        <v>613929664</v>
      </c>
      <c r="F241" t="s">
        <v>378</v>
      </c>
      <c r="G241" t="s">
        <v>241</v>
      </c>
      <c r="H241" t="s">
        <v>375</v>
      </c>
      <c r="I241" t="s">
        <v>332</v>
      </c>
      <c r="J241" s="1">
        <v>119469.03</v>
      </c>
      <c r="K241" t="s">
        <v>379</v>
      </c>
      <c r="L241" t="s">
        <v>377</v>
      </c>
      <c r="M241">
        <v>175582254</v>
      </c>
      <c r="N241" t="s">
        <v>415</v>
      </c>
      <c r="O241" t="s">
        <v>243</v>
      </c>
      <c r="P241" t="s">
        <v>64</v>
      </c>
      <c r="Q241" t="s">
        <v>65</v>
      </c>
      <c r="R241" t="s">
        <v>244</v>
      </c>
      <c r="S241" s="1">
        <v>2500</v>
      </c>
      <c r="T241" t="s">
        <v>407</v>
      </c>
      <c r="U241" t="s">
        <v>416</v>
      </c>
      <c r="V241">
        <v>0</v>
      </c>
      <c r="X241">
        <v>0</v>
      </c>
      <c r="Y241">
        <v>0</v>
      </c>
      <c r="Z241" s="9">
        <v>0</v>
      </c>
      <c r="AA241">
        <v>0</v>
      </c>
      <c r="AB241">
        <v>0</v>
      </c>
      <c r="AC241">
        <v>0</v>
      </c>
      <c r="AD241">
        <v>0</v>
      </c>
      <c r="AE241" s="9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 s="9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 s="9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 s="9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hidden="1">
      <c r="A242" s="51" t="s">
        <v>465</v>
      </c>
      <c r="B242" t="s">
        <v>376</v>
      </c>
      <c r="C242" t="s">
        <v>237</v>
      </c>
      <c r="D242" t="s">
        <v>377</v>
      </c>
      <c r="E242">
        <v>613929664</v>
      </c>
      <c r="F242" t="s">
        <v>378</v>
      </c>
      <c r="G242" t="s">
        <v>241</v>
      </c>
      <c r="H242" t="s">
        <v>375</v>
      </c>
      <c r="I242" t="s">
        <v>332</v>
      </c>
      <c r="J242" s="1">
        <v>119469.03</v>
      </c>
      <c r="K242" t="s">
        <v>379</v>
      </c>
      <c r="L242" t="s">
        <v>377</v>
      </c>
      <c r="M242">
        <v>175583324</v>
      </c>
      <c r="N242" t="s">
        <v>417</v>
      </c>
      <c r="O242" t="s">
        <v>243</v>
      </c>
      <c r="P242" t="s">
        <v>64</v>
      </c>
      <c r="Q242" t="s">
        <v>65</v>
      </c>
      <c r="R242" t="s">
        <v>244</v>
      </c>
      <c r="S242" s="1">
        <v>2500</v>
      </c>
      <c r="T242" t="s">
        <v>407</v>
      </c>
      <c r="U242" t="s">
        <v>416</v>
      </c>
      <c r="V242">
        <v>0</v>
      </c>
      <c r="X242">
        <v>0</v>
      </c>
      <c r="Y242">
        <v>0</v>
      </c>
      <c r="Z242" s="9">
        <v>0</v>
      </c>
      <c r="AA242">
        <v>0</v>
      </c>
      <c r="AB242">
        <v>0</v>
      </c>
      <c r="AC242">
        <v>3</v>
      </c>
      <c r="AD242">
        <v>0</v>
      </c>
      <c r="AE242" s="9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 s="9">
        <v>0</v>
      </c>
      <c r="AN242">
        <v>3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 s="9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 s="9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hidden="1">
      <c r="A243" s="51" t="s">
        <v>465</v>
      </c>
      <c r="B243" t="s">
        <v>376</v>
      </c>
      <c r="C243" t="s">
        <v>237</v>
      </c>
      <c r="D243" t="s">
        <v>377</v>
      </c>
      <c r="E243">
        <v>613929664</v>
      </c>
      <c r="F243" t="s">
        <v>378</v>
      </c>
      <c r="G243" t="s">
        <v>241</v>
      </c>
      <c r="H243" t="s">
        <v>375</v>
      </c>
      <c r="I243" t="s">
        <v>332</v>
      </c>
      <c r="J243" s="1">
        <v>119469.03</v>
      </c>
      <c r="K243" t="s">
        <v>379</v>
      </c>
      <c r="L243" t="s">
        <v>377</v>
      </c>
      <c r="M243">
        <v>175931764</v>
      </c>
      <c r="N243" t="s">
        <v>425</v>
      </c>
      <c r="O243" t="s">
        <v>243</v>
      </c>
      <c r="P243" t="s">
        <v>64</v>
      </c>
      <c r="Q243" t="s">
        <v>65</v>
      </c>
      <c r="R243" t="s">
        <v>244</v>
      </c>
      <c r="S243" s="1">
        <v>2500</v>
      </c>
      <c r="T243" t="s">
        <v>424</v>
      </c>
      <c r="U243" t="s">
        <v>426</v>
      </c>
      <c r="V243">
        <v>0</v>
      </c>
      <c r="X243">
        <v>0</v>
      </c>
      <c r="Y243">
        <v>0</v>
      </c>
      <c r="Z243" s="9">
        <v>0</v>
      </c>
      <c r="AA243">
        <v>0</v>
      </c>
      <c r="AB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 s="9">
        <v>0</v>
      </c>
      <c r="AN243">
        <v>17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 s="9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 s="9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hidden="1">
      <c r="A244" s="51" t="s">
        <v>465</v>
      </c>
      <c r="B244" t="s">
        <v>376</v>
      </c>
      <c r="C244" t="s">
        <v>237</v>
      </c>
      <c r="D244" t="s">
        <v>377</v>
      </c>
      <c r="E244">
        <v>613929664</v>
      </c>
      <c r="F244" t="s">
        <v>378</v>
      </c>
      <c r="G244" t="s">
        <v>241</v>
      </c>
      <c r="H244" t="s">
        <v>375</v>
      </c>
      <c r="I244" t="s">
        <v>332</v>
      </c>
      <c r="J244" s="1">
        <v>119469.03</v>
      </c>
      <c r="K244" t="s">
        <v>379</v>
      </c>
      <c r="L244" t="s">
        <v>377</v>
      </c>
      <c r="M244">
        <v>175932384</v>
      </c>
      <c r="N244" t="s">
        <v>427</v>
      </c>
      <c r="O244" t="s">
        <v>243</v>
      </c>
      <c r="P244" t="s">
        <v>64</v>
      </c>
      <c r="Q244" t="s">
        <v>65</v>
      </c>
      <c r="R244" t="s">
        <v>244</v>
      </c>
      <c r="S244" s="1">
        <v>2500</v>
      </c>
      <c r="T244" t="s">
        <v>424</v>
      </c>
      <c r="U244" t="s">
        <v>426</v>
      </c>
      <c r="V244">
        <v>0</v>
      </c>
      <c r="X244">
        <v>0</v>
      </c>
      <c r="Y244">
        <v>0</v>
      </c>
      <c r="Z244" s="9">
        <v>0</v>
      </c>
      <c r="AA244">
        <v>0</v>
      </c>
      <c r="AB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 s="9">
        <v>0</v>
      </c>
      <c r="AN244">
        <v>5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 s="9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 s="9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hidden="1">
      <c r="A245" s="51" t="s">
        <v>465</v>
      </c>
      <c r="B245" t="s">
        <v>376</v>
      </c>
      <c r="C245" t="s">
        <v>237</v>
      </c>
      <c r="D245" t="s">
        <v>377</v>
      </c>
      <c r="E245">
        <v>613929664</v>
      </c>
      <c r="F245" t="s">
        <v>378</v>
      </c>
      <c r="G245" t="s">
        <v>241</v>
      </c>
      <c r="H245" t="s">
        <v>375</v>
      </c>
      <c r="I245" t="s">
        <v>332</v>
      </c>
      <c r="J245" s="1">
        <v>119469.03</v>
      </c>
      <c r="K245" t="s">
        <v>379</v>
      </c>
      <c r="L245" t="s">
        <v>377</v>
      </c>
      <c r="M245">
        <v>175974514</v>
      </c>
      <c r="N245" t="s">
        <v>429</v>
      </c>
      <c r="O245" t="s">
        <v>243</v>
      </c>
      <c r="P245" t="s">
        <v>64</v>
      </c>
      <c r="Q245" t="s">
        <v>65</v>
      </c>
      <c r="R245" t="s">
        <v>244</v>
      </c>
      <c r="S245" s="1">
        <v>1750</v>
      </c>
      <c r="T245" t="s">
        <v>428</v>
      </c>
      <c r="U245" t="s">
        <v>430</v>
      </c>
      <c r="V245">
        <v>188.03</v>
      </c>
      <c r="X245">
        <v>2486</v>
      </c>
      <c r="Y245">
        <v>22</v>
      </c>
      <c r="Z245" s="2">
        <v>8.8500000000000002E-3</v>
      </c>
      <c r="AA245">
        <v>75.64</v>
      </c>
      <c r="AB245">
        <v>8.5500000000000007</v>
      </c>
      <c r="AF245">
        <v>2</v>
      </c>
      <c r="AG245">
        <v>0</v>
      </c>
      <c r="AH245">
        <v>0</v>
      </c>
      <c r="AI245">
        <v>0</v>
      </c>
      <c r="AJ245">
        <v>18</v>
      </c>
      <c r="AK245">
        <v>20</v>
      </c>
      <c r="AL245">
        <v>49</v>
      </c>
      <c r="AM245" s="2">
        <v>1.9709999999999998E-2</v>
      </c>
      <c r="AN245">
        <v>8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 s="9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 s="9">
        <v>0</v>
      </c>
      <c r="BH245">
        <v>0</v>
      </c>
      <c r="BI245">
        <v>2388</v>
      </c>
      <c r="BJ245">
        <v>1.0409999999999999</v>
      </c>
      <c r="BK245">
        <v>78.739999999999995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188.03</v>
      </c>
      <c r="BS245">
        <v>22</v>
      </c>
      <c r="BT245">
        <v>7</v>
      </c>
    </row>
    <row r="246" spans="1:72" hidden="1">
      <c r="A246" s="51" t="s">
        <v>465</v>
      </c>
      <c r="B246" t="s">
        <v>376</v>
      </c>
      <c r="C246" t="s">
        <v>237</v>
      </c>
      <c r="D246" t="s">
        <v>377</v>
      </c>
      <c r="E246">
        <v>613929664</v>
      </c>
      <c r="F246" t="s">
        <v>378</v>
      </c>
      <c r="G246" t="s">
        <v>241</v>
      </c>
      <c r="H246" t="s">
        <v>375</v>
      </c>
      <c r="I246" t="s">
        <v>332</v>
      </c>
      <c r="J246" s="1">
        <v>119469.03</v>
      </c>
      <c r="K246" t="s">
        <v>379</v>
      </c>
      <c r="L246" t="s">
        <v>377</v>
      </c>
      <c r="M246">
        <v>175975664</v>
      </c>
      <c r="N246" t="s">
        <v>431</v>
      </c>
      <c r="O246" t="s">
        <v>243</v>
      </c>
      <c r="P246" t="s">
        <v>64</v>
      </c>
      <c r="Q246" t="s">
        <v>65</v>
      </c>
      <c r="R246" t="s">
        <v>244</v>
      </c>
      <c r="S246" s="1">
        <v>1750</v>
      </c>
      <c r="T246" t="s">
        <v>428</v>
      </c>
      <c r="U246" t="s">
        <v>430</v>
      </c>
      <c r="V246">
        <v>181.71</v>
      </c>
      <c r="X246">
        <v>5524</v>
      </c>
      <c r="Y246">
        <v>12</v>
      </c>
      <c r="Z246" s="2">
        <v>2.1700000000000001E-3</v>
      </c>
      <c r="AA246">
        <v>32.89</v>
      </c>
      <c r="AB246">
        <v>15.14</v>
      </c>
      <c r="AF246">
        <v>2</v>
      </c>
      <c r="AG246">
        <v>0</v>
      </c>
      <c r="AH246">
        <v>1</v>
      </c>
      <c r="AI246">
        <v>0</v>
      </c>
      <c r="AJ246">
        <v>14</v>
      </c>
      <c r="AK246">
        <v>17</v>
      </c>
      <c r="AL246">
        <v>33</v>
      </c>
      <c r="AM246" s="2">
        <v>5.9699999999999996E-3</v>
      </c>
      <c r="AN246">
        <v>2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 s="9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 s="9">
        <v>0</v>
      </c>
      <c r="BH246">
        <v>0</v>
      </c>
      <c r="BI246">
        <v>5096</v>
      </c>
      <c r="BJ246">
        <v>1.0840000000000001</v>
      </c>
      <c r="BK246">
        <v>35.659999999999997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181.71</v>
      </c>
      <c r="BS246">
        <v>12</v>
      </c>
      <c r="BT246">
        <v>4</v>
      </c>
    </row>
    <row r="247" spans="1:72" hidden="1">
      <c r="A247" s="51" t="s">
        <v>466</v>
      </c>
      <c r="B247" t="s">
        <v>376</v>
      </c>
      <c r="C247" t="s">
        <v>237</v>
      </c>
      <c r="D247" t="s">
        <v>377</v>
      </c>
      <c r="E247">
        <v>613929664</v>
      </c>
      <c r="F247" t="s">
        <v>378</v>
      </c>
      <c r="G247" t="s">
        <v>241</v>
      </c>
      <c r="H247" t="s">
        <v>375</v>
      </c>
      <c r="I247" t="s">
        <v>332</v>
      </c>
      <c r="J247" s="1">
        <v>119469.03</v>
      </c>
      <c r="K247" t="s">
        <v>379</v>
      </c>
      <c r="L247" t="s">
        <v>377</v>
      </c>
      <c r="M247">
        <v>175261424</v>
      </c>
      <c r="N247" t="s">
        <v>406</v>
      </c>
      <c r="O247" t="s">
        <v>243</v>
      </c>
      <c r="P247" t="s">
        <v>64</v>
      </c>
      <c r="Q247" t="s">
        <v>65</v>
      </c>
      <c r="R247" t="s">
        <v>244</v>
      </c>
      <c r="S247" s="1">
        <v>2500</v>
      </c>
      <c r="T247" t="s">
        <v>405</v>
      </c>
      <c r="U247" t="s">
        <v>407</v>
      </c>
      <c r="V247">
        <v>0</v>
      </c>
      <c r="X247">
        <v>0</v>
      </c>
      <c r="Y247">
        <v>0</v>
      </c>
      <c r="Z247" s="9">
        <v>0</v>
      </c>
      <c r="AA247">
        <v>0</v>
      </c>
      <c r="AB247">
        <v>0</v>
      </c>
      <c r="AC247">
        <v>1</v>
      </c>
      <c r="AD247">
        <v>0</v>
      </c>
      <c r="AE247" s="9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 s="9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s="9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 s="9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hidden="1">
      <c r="A248" s="51" t="s">
        <v>466</v>
      </c>
      <c r="B248" t="s">
        <v>376</v>
      </c>
      <c r="C248" t="s">
        <v>237</v>
      </c>
      <c r="D248" t="s">
        <v>377</v>
      </c>
      <c r="E248">
        <v>613929664</v>
      </c>
      <c r="F248" t="s">
        <v>378</v>
      </c>
      <c r="G248" t="s">
        <v>241</v>
      </c>
      <c r="H248" t="s">
        <v>375</v>
      </c>
      <c r="I248" t="s">
        <v>332</v>
      </c>
      <c r="J248" s="1">
        <v>119469.03</v>
      </c>
      <c r="K248" t="s">
        <v>379</v>
      </c>
      <c r="L248" t="s">
        <v>377</v>
      </c>
      <c r="M248">
        <v>175579924</v>
      </c>
      <c r="N248" t="s">
        <v>419</v>
      </c>
      <c r="O248" t="s">
        <v>243</v>
      </c>
      <c r="P248" t="s">
        <v>64</v>
      </c>
      <c r="Q248" t="s">
        <v>65</v>
      </c>
      <c r="R248" t="s">
        <v>244</v>
      </c>
      <c r="S248" s="1">
        <v>5000</v>
      </c>
      <c r="T248" t="s">
        <v>407</v>
      </c>
      <c r="U248" t="s">
        <v>416</v>
      </c>
      <c r="V248">
        <v>0</v>
      </c>
      <c r="X248">
        <v>0</v>
      </c>
      <c r="Y248">
        <v>0</v>
      </c>
      <c r="Z248" s="9">
        <v>0</v>
      </c>
      <c r="AA248">
        <v>0</v>
      </c>
      <c r="AB248">
        <v>0</v>
      </c>
      <c r="AC248">
        <v>9</v>
      </c>
      <c r="AD248">
        <v>0</v>
      </c>
      <c r="AE248" s="9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 s="9">
        <v>0</v>
      </c>
      <c r="AN248">
        <v>8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 s="9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 s="9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hidden="1">
      <c r="A249" s="51" t="s">
        <v>466</v>
      </c>
      <c r="B249" t="s">
        <v>376</v>
      </c>
      <c r="C249" t="s">
        <v>237</v>
      </c>
      <c r="D249" t="s">
        <v>377</v>
      </c>
      <c r="E249">
        <v>613929664</v>
      </c>
      <c r="F249" t="s">
        <v>378</v>
      </c>
      <c r="G249" t="s">
        <v>241</v>
      </c>
      <c r="H249" t="s">
        <v>375</v>
      </c>
      <c r="I249" t="s">
        <v>332</v>
      </c>
      <c r="J249" s="1">
        <v>119469.03</v>
      </c>
      <c r="K249" t="s">
        <v>379</v>
      </c>
      <c r="L249" t="s">
        <v>377</v>
      </c>
      <c r="M249">
        <v>175583324</v>
      </c>
      <c r="N249" t="s">
        <v>417</v>
      </c>
      <c r="O249" t="s">
        <v>243</v>
      </c>
      <c r="P249" t="s">
        <v>64</v>
      </c>
      <c r="Q249" t="s">
        <v>65</v>
      </c>
      <c r="R249" t="s">
        <v>244</v>
      </c>
      <c r="S249" s="1">
        <v>2500</v>
      </c>
      <c r="T249" t="s">
        <v>407</v>
      </c>
      <c r="U249" t="s">
        <v>416</v>
      </c>
      <c r="V249">
        <v>0</v>
      </c>
      <c r="X249">
        <v>0</v>
      </c>
      <c r="Y249">
        <v>0</v>
      </c>
      <c r="Z249" s="9">
        <v>0</v>
      </c>
      <c r="AA249">
        <v>0</v>
      </c>
      <c r="AB249">
        <v>0</v>
      </c>
      <c r="AC249">
        <v>3</v>
      </c>
      <c r="AD249">
        <v>0</v>
      </c>
      <c r="AE249" s="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 s="9">
        <v>0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 s="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 s="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hidden="1">
      <c r="A250" s="51" t="s">
        <v>466</v>
      </c>
      <c r="B250" t="s">
        <v>376</v>
      </c>
      <c r="C250" t="s">
        <v>237</v>
      </c>
      <c r="D250" t="s">
        <v>377</v>
      </c>
      <c r="E250">
        <v>613929664</v>
      </c>
      <c r="F250" t="s">
        <v>378</v>
      </c>
      <c r="G250" t="s">
        <v>241</v>
      </c>
      <c r="H250" t="s">
        <v>375</v>
      </c>
      <c r="I250" t="s">
        <v>332</v>
      </c>
      <c r="J250" s="1">
        <v>119469.03</v>
      </c>
      <c r="K250" t="s">
        <v>379</v>
      </c>
      <c r="L250" t="s">
        <v>377</v>
      </c>
      <c r="M250">
        <v>175931764</v>
      </c>
      <c r="N250" t="s">
        <v>425</v>
      </c>
      <c r="O250" t="s">
        <v>243</v>
      </c>
      <c r="P250" t="s">
        <v>64</v>
      </c>
      <c r="Q250" t="s">
        <v>65</v>
      </c>
      <c r="R250" t="s">
        <v>244</v>
      </c>
      <c r="S250" s="1">
        <v>2500</v>
      </c>
      <c r="T250" t="s">
        <v>424</v>
      </c>
      <c r="U250" t="s">
        <v>426</v>
      </c>
      <c r="V250">
        <v>0</v>
      </c>
      <c r="X250">
        <v>0</v>
      </c>
      <c r="Y250">
        <v>0</v>
      </c>
      <c r="Z250" s="9">
        <v>0</v>
      </c>
      <c r="AA250">
        <v>0</v>
      </c>
      <c r="AB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 s="9">
        <v>0</v>
      </c>
      <c r="AN250">
        <v>8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 s="9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 s="9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hidden="1">
      <c r="A251" s="51" t="s">
        <v>466</v>
      </c>
      <c r="B251" t="s">
        <v>376</v>
      </c>
      <c r="C251" t="s">
        <v>237</v>
      </c>
      <c r="D251" t="s">
        <v>377</v>
      </c>
      <c r="E251">
        <v>613929664</v>
      </c>
      <c r="F251" t="s">
        <v>378</v>
      </c>
      <c r="G251" t="s">
        <v>241</v>
      </c>
      <c r="H251" t="s">
        <v>375</v>
      </c>
      <c r="I251" t="s">
        <v>332</v>
      </c>
      <c r="J251" s="1">
        <v>119469.03</v>
      </c>
      <c r="K251" t="s">
        <v>379</v>
      </c>
      <c r="L251" t="s">
        <v>377</v>
      </c>
      <c r="M251">
        <v>175932384</v>
      </c>
      <c r="N251" t="s">
        <v>427</v>
      </c>
      <c r="O251" t="s">
        <v>243</v>
      </c>
      <c r="P251" t="s">
        <v>64</v>
      </c>
      <c r="Q251" t="s">
        <v>65</v>
      </c>
      <c r="R251" t="s">
        <v>244</v>
      </c>
      <c r="S251" s="1">
        <v>2500</v>
      </c>
      <c r="T251" t="s">
        <v>424</v>
      </c>
      <c r="U251" t="s">
        <v>426</v>
      </c>
      <c r="V251">
        <v>0</v>
      </c>
      <c r="X251">
        <v>0</v>
      </c>
      <c r="Y251">
        <v>0</v>
      </c>
      <c r="Z251" s="9">
        <v>0</v>
      </c>
      <c r="AA251">
        <v>0</v>
      </c>
      <c r="AB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 s="9">
        <v>0</v>
      </c>
      <c r="AN251">
        <v>2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 s="9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 s="9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hidden="1">
      <c r="A252" s="51" t="s">
        <v>466</v>
      </c>
      <c r="B252" t="s">
        <v>376</v>
      </c>
      <c r="C252" t="s">
        <v>237</v>
      </c>
      <c r="D252" t="s">
        <v>377</v>
      </c>
      <c r="E252">
        <v>613929664</v>
      </c>
      <c r="F252" t="s">
        <v>378</v>
      </c>
      <c r="G252" t="s">
        <v>241</v>
      </c>
      <c r="H252" t="s">
        <v>375</v>
      </c>
      <c r="I252" t="s">
        <v>332</v>
      </c>
      <c r="J252" s="1">
        <v>119469.03</v>
      </c>
      <c r="K252" t="s">
        <v>379</v>
      </c>
      <c r="L252" t="s">
        <v>377</v>
      </c>
      <c r="M252">
        <v>175974514</v>
      </c>
      <c r="N252" t="s">
        <v>429</v>
      </c>
      <c r="O252" t="s">
        <v>243</v>
      </c>
      <c r="P252" t="s">
        <v>64</v>
      </c>
      <c r="Q252" t="s">
        <v>65</v>
      </c>
      <c r="R252" t="s">
        <v>244</v>
      </c>
      <c r="S252" s="1">
        <v>1750</v>
      </c>
      <c r="T252" t="s">
        <v>428</v>
      </c>
      <c r="U252" t="s">
        <v>430</v>
      </c>
      <c r="V252">
        <v>261.02</v>
      </c>
      <c r="X252">
        <v>3606</v>
      </c>
      <c r="Y252">
        <v>18</v>
      </c>
      <c r="Z252" s="2">
        <v>4.9899999999999996E-3</v>
      </c>
      <c r="AA252">
        <v>72.38</v>
      </c>
      <c r="AB252">
        <v>14.5</v>
      </c>
      <c r="AF252">
        <v>6</v>
      </c>
      <c r="AG252">
        <v>0</v>
      </c>
      <c r="AH252">
        <v>0</v>
      </c>
      <c r="AI252">
        <v>0</v>
      </c>
      <c r="AJ252">
        <v>16</v>
      </c>
      <c r="AK252">
        <v>22</v>
      </c>
      <c r="AL252">
        <v>41</v>
      </c>
      <c r="AM252" s="2">
        <v>1.137E-2</v>
      </c>
      <c r="AN252">
        <v>2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 s="9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 s="9">
        <v>0</v>
      </c>
      <c r="BH252">
        <v>0</v>
      </c>
      <c r="BI252">
        <v>3606</v>
      </c>
      <c r="BJ252">
        <v>1</v>
      </c>
      <c r="BK252">
        <v>72.38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261.02</v>
      </c>
      <c r="BS252">
        <v>18</v>
      </c>
      <c r="BT252">
        <v>1</v>
      </c>
    </row>
    <row r="253" spans="1:72" hidden="1">
      <c r="A253" s="51" t="s">
        <v>466</v>
      </c>
      <c r="B253" t="s">
        <v>376</v>
      </c>
      <c r="C253" t="s">
        <v>237</v>
      </c>
      <c r="D253" t="s">
        <v>377</v>
      </c>
      <c r="E253">
        <v>613929664</v>
      </c>
      <c r="F253" t="s">
        <v>378</v>
      </c>
      <c r="G253" t="s">
        <v>241</v>
      </c>
      <c r="H253" t="s">
        <v>375</v>
      </c>
      <c r="I253" t="s">
        <v>332</v>
      </c>
      <c r="J253" s="1">
        <v>119469.03</v>
      </c>
      <c r="K253" t="s">
        <v>379</v>
      </c>
      <c r="L253" t="s">
        <v>377</v>
      </c>
      <c r="M253">
        <v>175975664</v>
      </c>
      <c r="N253" t="s">
        <v>431</v>
      </c>
      <c r="O253" t="s">
        <v>243</v>
      </c>
      <c r="P253" t="s">
        <v>64</v>
      </c>
      <c r="Q253" t="s">
        <v>65</v>
      </c>
      <c r="R253" t="s">
        <v>244</v>
      </c>
      <c r="S253" s="1">
        <v>1750</v>
      </c>
      <c r="T253" t="s">
        <v>428</v>
      </c>
      <c r="U253" t="s">
        <v>430</v>
      </c>
      <c r="V253">
        <v>261.87</v>
      </c>
      <c r="W253" s="39">
        <f>SUM(V165:V253)</f>
        <v>8659.49</v>
      </c>
      <c r="X253">
        <v>9282</v>
      </c>
      <c r="Y253">
        <v>13</v>
      </c>
      <c r="Z253" s="2">
        <v>1.4E-3</v>
      </c>
      <c r="AA253">
        <v>28.21</v>
      </c>
      <c r="AB253">
        <v>20.14</v>
      </c>
      <c r="AF253">
        <v>6</v>
      </c>
      <c r="AG253">
        <v>0</v>
      </c>
      <c r="AH253">
        <v>0</v>
      </c>
      <c r="AI253">
        <v>0</v>
      </c>
      <c r="AJ253">
        <v>21</v>
      </c>
      <c r="AK253">
        <v>27</v>
      </c>
      <c r="AL253">
        <v>45</v>
      </c>
      <c r="AM253" s="2">
        <v>4.8500000000000001E-3</v>
      </c>
      <c r="AN253">
        <v>4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 s="9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 s="9">
        <v>0</v>
      </c>
      <c r="BH253">
        <v>0</v>
      </c>
      <c r="BI253">
        <v>8180</v>
      </c>
      <c r="BJ253">
        <v>1.135</v>
      </c>
      <c r="BK253">
        <v>32.01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261.87</v>
      </c>
      <c r="BS253">
        <v>13</v>
      </c>
      <c r="BT253">
        <v>5</v>
      </c>
    </row>
    <row r="254" spans="1:72" hidden="1">
      <c r="A254" s="51" t="s">
        <v>430</v>
      </c>
      <c r="B254" t="s">
        <v>376</v>
      </c>
      <c r="C254" t="s">
        <v>237</v>
      </c>
      <c r="D254" t="s">
        <v>377</v>
      </c>
      <c r="E254">
        <v>613929664</v>
      </c>
      <c r="F254" t="s">
        <v>378</v>
      </c>
      <c r="G254" t="s">
        <v>241</v>
      </c>
      <c r="H254" t="s">
        <v>375</v>
      </c>
      <c r="I254" t="s">
        <v>332</v>
      </c>
      <c r="J254" s="1">
        <v>119469.03</v>
      </c>
      <c r="K254" t="s">
        <v>379</v>
      </c>
      <c r="L254" t="s">
        <v>377</v>
      </c>
      <c r="M254">
        <v>174643224</v>
      </c>
      <c r="N254" t="s">
        <v>401</v>
      </c>
      <c r="O254" t="s">
        <v>243</v>
      </c>
      <c r="P254" t="s">
        <v>64</v>
      </c>
      <c r="Q254" t="s">
        <v>65</v>
      </c>
      <c r="R254" t="s">
        <v>244</v>
      </c>
      <c r="S254" s="1">
        <v>2500</v>
      </c>
      <c r="T254" t="s">
        <v>399</v>
      </c>
      <c r="U254" t="s">
        <v>400</v>
      </c>
      <c r="V254">
        <v>0</v>
      </c>
      <c r="X254">
        <v>0</v>
      </c>
      <c r="Y254">
        <v>0</v>
      </c>
      <c r="Z254" s="9">
        <v>0</v>
      </c>
      <c r="AA254">
        <v>0</v>
      </c>
      <c r="AB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 s="9">
        <v>0</v>
      </c>
      <c r="AN254">
        <v>2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 s="9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 s="9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hidden="1">
      <c r="A255" s="51" t="s">
        <v>430</v>
      </c>
      <c r="B255" t="s">
        <v>376</v>
      </c>
      <c r="C255" t="s">
        <v>237</v>
      </c>
      <c r="D255" t="s">
        <v>377</v>
      </c>
      <c r="E255">
        <v>613929664</v>
      </c>
      <c r="F255" t="s">
        <v>378</v>
      </c>
      <c r="G255" t="s">
        <v>241</v>
      </c>
      <c r="H255" t="s">
        <v>375</v>
      </c>
      <c r="I255" t="s">
        <v>332</v>
      </c>
      <c r="J255" s="1">
        <v>119469.03</v>
      </c>
      <c r="K255" t="s">
        <v>379</v>
      </c>
      <c r="L255" t="s">
        <v>377</v>
      </c>
      <c r="M255">
        <v>175579924</v>
      </c>
      <c r="N255" t="s">
        <v>419</v>
      </c>
      <c r="O255" t="s">
        <v>243</v>
      </c>
      <c r="P255" t="s">
        <v>64</v>
      </c>
      <c r="Q255" t="s">
        <v>65</v>
      </c>
      <c r="R255" t="s">
        <v>244</v>
      </c>
      <c r="S255" s="1">
        <v>5000</v>
      </c>
      <c r="T255" t="s">
        <v>407</v>
      </c>
      <c r="U255" t="s">
        <v>416</v>
      </c>
      <c r="V255">
        <v>0</v>
      </c>
      <c r="X255">
        <v>0</v>
      </c>
      <c r="Y255">
        <v>0</v>
      </c>
      <c r="Z255" s="9">
        <v>0</v>
      </c>
      <c r="AA255">
        <v>0</v>
      </c>
      <c r="AB255">
        <v>0</v>
      </c>
      <c r="AC255">
        <v>11</v>
      </c>
      <c r="AD255">
        <v>0</v>
      </c>
      <c r="AE255" s="9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 s="9">
        <v>0</v>
      </c>
      <c r="AN255">
        <v>7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 s="9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 s="9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hidden="1">
      <c r="A256" s="51" t="s">
        <v>430</v>
      </c>
      <c r="B256" t="s">
        <v>376</v>
      </c>
      <c r="C256" t="s">
        <v>237</v>
      </c>
      <c r="D256" t="s">
        <v>377</v>
      </c>
      <c r="E256">
        <v>613929664</v>
      </c>
      <c r="F256" t="s">
        <v>378</v>
      </c>
      <c r="G256" t="s">
        <v>241</v>
      </c>
      <c r="H256" t="s">
        <v>375</v>
      </c>
      <c r="I256" t="s">
        <v>332</v>
      </c>
      <c r="J256" s="1">
        <v>119469.03</v>
      </c>
      <c r="K256" t="s">
        <v>379</v>
      </c>
      <c r="L256" t="s">
        <v>377</v>
      </c>
      <c r="M256">
        <v>175582254</v>
      </c>
      <c r="N256" t="s">
        <v>415</v>
      </c>
      <c r="O256" t="s">
        <v>243</v>
      </c>
      <c r="P256" t="s">
        <v>64</v>
      </c>
      <c r="Q256" t="s">
        <v>65</v>
      </c>
      <c r="R256" t="s">
        <v>244</v>
      </c>
      <c r="S256" s="1">
        <v>2500</v>
      </c>
      <c r="T256" t="s">
        <v>407</v>
      </c>
      <c r="U256" t="s">
        <v>416</v>
      </c>
      <c r="V256">
        <v>0</v>
      </c>
      <c r="X256">
        <v>0</v>
      </c>
      <c r="Y256">
        <v>0</v>
      </c>
      <c r="Z256" s="9">
        <v>0</v>
      </c>
      <c r="AA256">
        <v>0</v>
      </c>
      <c r="AB256">
        <v>0</v>
      </c>
      <c r="AC256">
        <v>0</v>
      </c>
      <c r="AD256">
        <v>0</v>
      </c>
      <c r="AE256" s="9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 s="9">
        <v>0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 s="9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 s="9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hidden="1">
      <c r="A257" s="51" t="s">
        <v>430</v>
      </c>
      <c r="B257" t="s">
        <v>376</v>
      </c>
      <c r="C257" t="s">
        <v>237</v>
      </c>
      <c r="D257" t="s">
        <v>377</v>
      </c>
      <c r="E257">
        <v>613929664</v>
      </c>
      <c r="F257" t="s">
        <v>378</v>
      </c>
      <c r="G257" t="s">
        <v>241</v>
      </c>
      <c r="H257" t="s">
        <v>375</v>
      </c>
      <c r="I257" t="s">
        <v>332</v>
      </c>
      <c r="J257" s="1">
        <v>119469.03</v>
      </c>
      <c r="K257" t="s">
        <v>379</v>
      </c>
      <c r="L257" t="s">
        <v>377</v>
      </c>
      <c r="M257">
        <v>175583324</v>
      </c>
      <c r="N257" t="s">
        <v>417</v>
      </c>
      <c r="O257" t="s">
        <v>243</v>
      </c>
      <c r="P257" t="s">
        <v>64</v>
      </c>
      <c r="Q257" t="s">
        <v>65</v>
      </c>
      <c r="R257" t="s">
        <v>244</v>
      </c>
      <c r="S257" s="1">
        <v>2500</v>
      </c>
      <c r="T257" t="s">
        <v>407</v>
      </c>
      <c r="U257" t="s">
        <v>416</v>
      </c>
      <c r="V257">
        <v>0</v>
      </c>
      <c r="X257">
        <v>0</v>
      </c>
      <c r="Y257">
        <v>0</v>
      </c>
      <c r="Z257" s="9">
        <v>0</v>
      </c>
      <c r="AA257">
        <v>0</v>
      </c>
      <c r="AB257">
        <v>0</v>
      </c>
      <c r="AC257">
        <v>3</v>
      </c>
      <c r="AD257">
        <v>0</v>
      </c>
      <c r="AE257" s="9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 s="9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 s="9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 s="9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hidden="1">
      <c r="A258" s="51" t="s">
        <v>430</v>
      </c>
      <c r="B258" t="s">
        <v>376</v>
      </c>
      <c r="C258" t="s">
        <v>237</v>
      </c>
      <c r="D258" t="s">
        <v>377</v>
      </c>
      <c r="E258">
        <v>613929664</v>
      </c>
      <c r="F258" t="s">
        <v>378</v>
      </c>
      <c r="G258" t="s">
        <v>241</v>
      </c>
      <c r="H258" t="s">
        <v>375</v>
      </c>
      <c r="I258" t="s">
        <v>332</v>
      </c>
      <c r="J258" s="1">
        <v>119469.03</v>
      </c>
      <c r="K258" t="s">
        <v>379</v>
      </c>
      <c r="L258" t="s">
        <v>377</v>
      </c>
      <c r="M258">
        <v>175931764</v>
      </c>
      <c r="N258" t="s">
        <v>425</v>
      </c>
      <c r="O258" t="s">
        <v>243</v>
      </c>
      <c r="P258" t="s">
        <v>64</v>
      </c>
      <c r="Q258" t="s">
        <v>65</v>
      </c>
      <c r="R258" t="s">
        <v>244</v>
      </c>
      <c r="S258" s="1">
        <v>2500</v>
      </c>
      <c r="T258" t="s">
        <v>424</v>
      </c>
      <c r="U258" t="s">
        <v>426</v>
      </c>
      <c r="V258">
        <v>0</v>
      </c>
      <c r="X258">
        <v>0</v>
      </c>
      <c r="Y258">
        <v>0</v>
      </c>
      <c r="Z258" s="9">
        <v>0</v>
      </c>
      <c r="AA258">
        <v>0</v>
      </c>
      <c r="AB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 s="9">
        <v>0</v>
      </c>
      <c r="AN258">
        <v>6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 s="9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 s="9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hidden="1">
      <c r="A259" s="51" t="s">
        <v>430</v>
      </c>
      <c r="B259" t="s">
        <v>376</v>
      </c>
      <c r="C259" t="s">
        <v>237</v>
      </c>
      <c r="D259" t="s">
        <v>377</v>
      </c>
      <c r="E259">
        <v>613929664</v>
      </c>
      <c r="F259" t="s">
        <v>378</v>
      </c>
      <c r="G259" t="s">
        <v>241</v>
      </c>
      <c r="H259" t="s">
        <v>375</v>
      </c>
      <c r="I259" t="s">
        <v>332</v>
      </c>
      <c r="J259" s="1">
        <v>119469.03</v>
      </c>
      <c r="K259" t="s">
        <v>379</v>
      </c>
      <c r="L259" t="s">
        <v>377</v>
      </c>
      <c r="M259">
        <v>175932384</v>
      </c>
      <c r="N259" t="s">
        <v>427</v>
      </c>
      <c r="O259" t="s">
        <v>243</v>
      </c>
      <c r="P259" t="s">
        <v>64</v>
      </c>
      <c r="Q259" t="s">
        <v>65</v>
      </c>
      <c r="R259" t="s">
        <v>244</v>
      </c>
      <c r="S259" s="1">
        <v>2500</v>
      </c>
      <c r="T259" t="s">
        <v>424</v>
      </c>
      <c r="U259" t="s">
        <v>426</v>
      </c>
      <c r="V259">
        <v>0</v>
      </c>
      <c r="X259">
        <v>0</v>
      </c>
      <c r="Y259">
        <v>0</v>
      </c>
      <c r="Z259" s="9">
        <v>0</v>
      </c>
      <c r="AA259">
        <v>0</v>
      </c>
      <c r="AB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 s="9">
        <v>0</v>
      </c>
      <c r="AN259">
        <v>3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 s="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 s="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hidden="1">
      <c r="A260" s="51" t="s">
        <v>430</v>
      </c>
      <c r="B260" t="s">
        <v>376</v>
      </c>
      <c r="C260" t="s">
        <v>237</v>
      </c>
      <c r="D260" t="s">
        <v>377</v>
      </c>
      <c r="E260">
        <v>613929664</v>
      </c>
      <c r="F260" t="s">
        <v>378</v>
      </c>
      <c r="G260" t="s">
        <v>241</v>
      </c>
      <c r="H260" t="s">
        <v>375</v>
      </c>
      <c r="I260" t="s">
        <v>332</v>
      </c>
      <c r="J260" s="1">
        <v>119469.03</v>
      </c>
      <c r="K260" t="s">
        <v>379</v>
      </c>
      <c r="L260" t="s">
        <v>377</v>
      </c>
      <c r="M260">
        <v>175974514</v>
      </c>
      <c r="N260" t="s">
        <v>429</v>
      </c>
      <c r="O260" t="s">
        <v>243</v>
      </c>
      <c r="P260" t="s">
        <v>64</v>
      </c>
      <c r="Q260" t="s">
        <v>65</v>
      </c>
      <c r="R260" t="s">
        <v>244</v>
      </c>
      <c r="S260" s="1">
        <v>1750</v>
      </c>
      <c r="T260" t="s">
        <v>428</v>
      </c>
      <c r="U260" t="s">
        <v>430</v>
      </c>
      <c r="V260">
        <v>257.22000000000003</v>
      </c>
      <c r="X260">
        <v>3990</v>
      </c>
      <c r="Y260">
        <v>17</v>
      </c>
      <c r="Z260" s="2">
        <v>4.2599999999999999E-3</v>
      </c>
      <c r="AA260">
        <v>64.47</v>
      </c>
      <c r="AB260">
        <v>15.13</v>
      </c>
      <c r="AF260">
        <v>6</v>
      </c>
      <c r="AG260">
        <v>0</v>
      </c>
      <c r="AH260">
        <v>1</v>
      </c>
      <c r="AI260">
        <v>0</v>
      </c>
      <c r="AJ260">
        <v>22</v>
      </c>
      <c r="AK260">
        <v>29</v>
      </c>
      <c r="AL260">
        <v>56</v>
      </c>
      <c r="AM260" s="2">
        <v>1.404E-2</v>
      </c>
      <c r="AN260">
        <v>11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1</v>
      </c>
      <c r="AU260">
        <v>0</v>
      </c>
      <c r="AV260">
        <v>0</v>
      </c>
      <c r="AW260">
        <v>0</v>
      </c>
      <c r="AX260" s="9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 s="9">
        <v>0</v>
      </c>
      <c r="BH260">
        <v>0</v>
      </c>
      <c r="BI260">
        <v>3927</v>
      </c>
      <c r="BJ260">
        <v>1.016</v>
      </c>
      <c r="BK260">
        <v>65.5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257.22000000000003</v>
      </c>
      <c r="BS260">
        <v>17</v>
      </c>
      <c r="BT260">
        <v>10</v>
      </c>
    </row>
    <row r="261" spans="1:72" hidden="1">
      <c r="A261" s="51" t="s">
        <v>430</v>
      </c>
      <c r="B261" t="s">
        <v>376</v>
      </c>
      <c r="C261" t="s">
        <v>237</v>
      </c>
      <c r="D261" t="s">
        <v>377</v>
      </c>
      <c r="E261">
        <v>613929664</v>
      </c>
      <c r="F261" t="s">
        <v>378</v>
      </c>
      <c r="G261" t="s">
        <v>241</v>
      </c>
      <c r="H261" t="s">
        <v>375</v>
      </c>
      <c r="I261" t="s">
        <v>332</v>
      </c>
      <c r="J261" s="1">
        <v>119469.03</v>
      </c>
      <c r="K261" t="s">
        <v>379</v>
      </c>
      <c r="L261" t="s">
        <v>377</v>
      </c>
      <c r="M261">
        <v>175975664</v>
      </c>
      <c r="N261" t="s">
        <v>431</v>
      </c>
      <c r="O261" t="s">
        <v>243</v>
      </c>
      <c r="P261" t="s">
        <v>64</v>
      </c>
      <c r="Q261" t="s">
        <v>65</v>
      </c>
      <c r="R261" t="s">
        <v>244</v>
      </c>
      <c r="S261" s="1">
        <v>1750</v>
      </c>
      <c r="T261" t="s">
        <v>428</v>
      </c>
      <c r="U261" t="s">
        <v>430</v>
      </c>
      <c r="V261">
        <v>262.22000000000003</v>
      </c>
      <c r="X261">
        <v>9639</v>
      </c>
      <c r="Y261">
        <v>16</v>
      </c>
      <c r="Z261" s="2">
        <v>1.66E-3</v>
      </c>
      <c r="AA261">
        <v>27.2</v>
      </c>
      <c r="AB261">
        <v>16.39</v>
      </c>
      <c r="AF261">
        <v>3</v>
      </c>
      <c r="AG261">
        <v>0</v>
      </c>
      <c r="AH261">
        <v>0</v>
      </c>
      <c r="AI261">
        <v>0</v>
      </c>
      <c r="AJ261">
        <v>8</v>
      </c>
      <c r="AK261">
        <v>11</v>
      </c>
      <c r="AL261">
        <v>31</v>
      </c>
      <c r="AM261" s="2">
        <v>3.2200000000000002E-3</v>
      </c>
      <c r="AN261">
        <v>6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 s="9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 s="9">
        <v>0</v>
      </c>
      <c r="BH261">
        <v>0</v>
      </c>
      <c r="BI261">
        <v>9265</v>
      </c>
      <c r="BJ261">
        <v>1.04</v>
      </c>
      <c r="BK261">
        <v>28.3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262.22000000000003</v>
      </c>
      <c r="BS261">
        <v>16</v>
      </c>
      <c r="BT261">
        <v>4</v>
      </c>
    </row>
    <row r="262" spans="1:72" hidden="1">
      <c r="A262" s="51" t="s">
        <v>441</v>
      </c>
      <c r="B262" t="s">
        <v>376</v>
      </c>
      <c r="C262" t="s">
        <v>237</v>
      </c>
      <c r="D262" t="s">
        <v>377</v>
      </c>
      <c r="E262">
        <v>613929664</v>
      </c>
      <c r="F262" t="s">
        <v>378</v>
      </c>
      <c r="G262" t="s">
        <v>241</v>
      </c>
      <c r="H262" t="s">
        <v>375</v>
      </c>
      <c r="I262" t="s">
        <v>332</v>
      </c>
      <c r="J262" s="1">
        <v>119469.03</v>
      </c>
      <c r="K262" t="s">
        <v>379</v>
      </c>
      <c r="L262" t="s">
        <v>377</v>
      </c>
      <c r="M262">
        <v>175579924</v>
      </c>
      <c r="N262" t="s">
        <v>419</v>
      </c>
      <c r="O262" t="s">
        <v>243</v>
      </c>
      <c r="P262" t="s">
        <v>64</v>
      </c>
      <c r="Q262" t="s">
        <v>65</v>
      </c>
      <c r="R262" t="s">
        <v>244</v>
      </c>
      <c r="S262" s="1">
        <v>5000</v>
      </c>
      <c r="T262" t="s">
        <v>407</v>
      </c>
      <c r="U262" t="s">
        <v>416</v>
      </c>
      <c r="V262">
        <v>0</v>
      </c>
      <c r="X262">
        <v>0</v>
      </c>
      <c r="Y262">
        <v>0</v>
      </c>
      <c r="Z262" s="9">
        <v>0</v>
      </c>
      <c r="AA262">
        <v>0</v>
      </c>
      <c r="AB262">
        <v>0</v>
      </c>
      <c r="AC262">
        <v>1</v>
      </c>
      <c r="AD262">
        <v>0</v>
      </c>
      <c r="AE262" s="9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 s="9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 s="9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 s="9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hidden="1">
      <c r="A263" s="51" t="s">
        <v>441</v>
      </c>
      <c r="B263" t="s">
        <v>376</v>
      </c>
      <c r="C263" t="s">
        <v>237</v>
      </c>
      <c r="D263" t="s">
        <v>377</v>
      </c>
      <c r="E263">
        <v>613929664</v>
      </c>
      <c r="F263" t="s">
        <v>378</v>
      </c>
      <c r="G263" t="s">
        <v>241</v>
      </c>
      <c r="H263" t="s">
        <v>375</v>
      </c>
      <c r="I263" t="s">
        <v>332</v>
      </c>
      <c r="J263" s="1">
        <v>119469.03</v>
      </c>
      <c r="K263" t="s">
        <v>379</v>
      </c>
      <c r="L263" t="s">
        <v>377</v>
      </c>
      <c r="M263">
        <v>175931764</v>
      </c>
      <c r="N263" t="s">
        <v>425</v>
      </c>
      <c r="O263" t="s">
        <v>243</v>
      </c>
      <c r="P263" t="s">
        <v>64</v>
      </c>
      <c r="Q263" t="s">
        <v>65</v>
      </c>
      <c r="R263" t="s">
        <v>244</v>
      </c>
      <c r="S263" s="1">
        <v>2500</v>
      </c>
      <c r="T263" t="s">
        <v>424</v>
      </c>
      <c r="U263" t="s">
        <v>426</v>
      </c>
      <c r="V263">
        <v>0</v>
      </c>
      <c r="X263">
        <v>0</v>
      </c>
      <c r="Y263">
        <v>0</v>
      </c>
      <c r="Z263" s="9">
        <v>0</v>
      </c>
      <c r="AA263">
        <v>0</v>
      </c>
      <c r="AB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 s="9">
        <v>0</v>
      </c>
      <c r="AN263">
        <v>4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s="9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 s="9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hidden="1">
      <c r="A264" s="51" t="s">
        <v>441</v>
      </c>
      <c r="B264" t="s">
        <v>376</v>
      </c>
      <c r="C264" t="s">
        <v>237</v>
      </c>
      <c r="D264" t="s">
        <v>377</v>
      </c>
      <c r="E264">
        <v>613929664</v>
      </c>
      <c r="F264" t="s">
        <v>378</v>
      </c>
      <c r="G264" t="s">
        <v>241</v>
      </c>
      <c r="H264" t="s">
        <v>375</v>
      </c>
      <c r="I264" t="s">
        <v>332</v>
      </c>
      <c r="J264" s="1">
        <v>119469.03</v>
      </c>
      <c r="K264" t="s">
        <v>379</v>
      </c>
      <c r="L264" t="s">
        <v>377</v>
      </c>
      <c r="M264">
        <v>175932384</v>
      </c>
      <c r="N264" t="s">
        <v>427</v>
      </c>
      <c r="O264" t="s">
        <v>243</v>
      </c>
      <c r="P264" t="s">
        <v>64</v>
      </c>
      <c r="Q264" t="s">
        <v>65</v>
      </c>
      <c r="R264" t="s">
        <v>244</v>
      </c>
      <c r="S264" s="1">
        <v>2500</v>
      </c>
      <c r="T264" t="s">
        <v>424</v>
      </c>
      <c r="U264" t="s">
        <v>426</v>
      </c>
      <c r="V264">
        <v>0</v>
      </c>
      <c r="X264">
        <v>0</v>
      </c>
      <c r="Y264">
        <v>0</v>
      </c>
      <c r="Z264" s="9">
        <v>0</v>
      </c>
      <c r="AA264">
        <v>0</v>
      </c>
      <c r="AB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 s="9">
        <v>0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 s="9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 s="9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hidden="1">
      <c r="A265" s="51" t="s">
        <v>441</v>
      </c>
      <c r="B265" t="s">
        <v>376</v>
      </c>
      <c r="C265" t="s">
        <v>237</v>
      </c>
      <c r="D265" t="s">
        <v>377</v>
      </c>
      <c r="E265">
        <v>613929664</v>
      </c>
      <c r="F265" t="s">
        <v>378</v>
      </c>
      <c r="G265" t="s">
        <v>241</v>
      </c>
      <c r="H265" t="s">
        <v>375</v>
      </c>
      <c r="I265" t="s">
        <v>332</v>
      </c>
      <c r="J265" s="1">
        <v>119469.03</v>
      </c>
      <c r="K265" t="s">
        <v>379</v>
      </c>
      <c r="L265" t="s">
        <v>377</v>
      </c>
      <c r="M265">
        <v>175974514</v>
      </c>
      <c r="N265" t="s">
        <v>429</v>
      </c>
      <c r="O265" t="s">
        <v>243</v>
      </c>
      <c r="P265" t="s">
        <v>64</v>
      </c>
      <c r="Q265" t="s">
        <v>65</v>
      </c>
      <c r="R265" t="s">
        <v>244</v>
      </c>
      <c r="S265" s="1">
        <v>1750</v>
      </c>
      <c r="T265" t="s">
        <v>428</v>
      </c>
      <c r="U265" t="s">
        <v>430</v>
      </c>
      <c r="V265">
        <v>0</v>
      </c>
      <c r="X265">
        <v>0</v>
      </c>
      <c r="Y265">
        <v>0</v>
      </c>
      <c r="Z265" s="9">
        <v>0</v>
      </c>
      <c r="AA265">
        <v>0</v>
      </c>
      <c r="AB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 s="9">
        <v>0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 s="9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 s="9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hidden="1">
      <c r="A266" s="51" t="s">
        <v>441</v>
      </c>
      <c r="B266" t="s">
        <v>376</v>
      </c>
      <c r="C266" t="s">
        <v>237</v>
      </c>
      <c r="D266" t="s">
        <v>377</v>
      </c>
      <c r="E266">
        <v>613929664</v>
      </c>
      <c r="F266" t="s">
        <v>378</v>
      </c>
      <c r="G266" t="s">
        <v>241</v>
      </c>
      <c r="H266" t="s">
        <v>375</v>
      </c>
      <c r="I266" t="s">
        <v>332</v>
      </c>
      <c r="J266" s="1">
        <v>119469.03</v>
      </c>
      <c r="K266" t="s">
        <v>379</v>
      </c>
      <c r="L266" t="s">
        <v>377</v>
      </c>
      <c r="M266">
        <v>175975664</v>
      </c>
      <c r="N266" t="s">
        <v>431</v>
      </c>
      <c r="O266" t="s">
        <v>243</v>
      </c>
      <c r="P266" t="s">
        <v>64</v>
      </c>
      <c r="Q266" t="s">
        <v>65</v>
      </c>
      <c r="R266" t="s">
        <v>244</v>
      </c>
      <c r="S266" s="1">
        <v>1750</v>
      </c>
      <c r="T266" t="s">
        <v>428</v>
      </c>
      <c r="U266" t="s">
        <v>430</v>
      </c>
      <c r="V266">
        <v>0</v>
      </c>
      <c r="X266">
        <v>0</v>
      </c>
      <c r="Y266">
        <v>0</v>
      </c>
      <c r="Z266" s="9">
        <v>0</v>
      </c>
      <c r="AA266">
        <v>0</v>
      </c>
      <c r="AB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 s="9">
        <v>0</v>
      </c>
      <c r="AN266">
        <v>2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 s="9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 s="9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hidden="1">
      <c r="A267" s="51" t="s">
        <v>441</v>
      </c>
      <c r="B267" t="s">
        <v>376</v>
      </c>
      <c r="C267" t="s">
        <v>237</v>
      </c>
      <c r="D267" t="s">
        <v>377</v>
      </c>
      <c r="E267">
        <v>613929664</v>
      </c>
      <c r="F267" t="s">
        <v>378</v>
      </c>
      <c r="G267" t="s">
        <v>241</v>
      </c>
      <c r="H267" t="s">
        <v>375</v>
      </c>
      <c r="I267" t="s">
        <v>332</v>
      </c>
      <c r="J267" s="1">
        <v>119469.03</v>
      </c>
      <c r="K267" t="s">
        <v>379</v>
      </c>
      <c r="L267" t="s">
        <v>377</v>
      </c>
      <c r="M267">
        <v>176227574</v>
      </c>
      <c r="N267" t="s">
        <v>440</v>
      </c>
      <c r="O267" t="s">
        <v>243</v>
      </c>
      <c r="P267" t="s">
        <v>64</v>
      </c>
      <c r="Q267" t="s">
        <v>65</v>
      </c>
      <c r="R267" t="s">
        <v>244</v>
      </c>
      <c r="S267" s="1">
        <v>2500</v>
      </c>
      <c r="T267" t="s">
        <v>441</v>
      </c>
      <c r="U267" t="s">
        <v>442</v>
      </c>
      <c r="V267">
        <v>357.91</v>
      </c>
      <c r="X267">
        <v>5835</v>
      </c>
      <c r="Y267">
        <v>21</v>
      </c>
      <c r="Z267" s="2">
        <v>3.5999999999999999E-3</v>
      </c>
      <c r="AA267">
        <v>61.34</v>
      </c>
      <c r="AB267">
        <v>17.04</v>
      </c>
      <c r="AF267">
        <v>4</v>
      </c>
      <c r="AG267">
        <v>0</v>
      </c>
      <c r="AH267">
        <v>1</v>
      </c>
      <c r="AI267">
        <v>0</v>
      </c>
      <c r="AJ267">
        <v>47</v>
      </c>
      <c r="AK267">
        <v>52</v>
      </c>
      <c r="AL267">
        <v>84</v>
      </c>
      <c r="AM267" s="2">
        <v>1.44E-2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 s="9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 s="9">
        <v>0</v>
      </c>
      <c r="BH267">
        <v>0</v>
      </c>
      <c r="BI267">
        <v>5375</v>
      </c>
      <c r="BJ267">
        <v>1.0860000000000001</v>
      </c>
      <c r="BK267">
        <v>66.59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357.91</v>
      </c>
      <c r="BS267">
        <v>21</v>
      </c>
      <c r="BT267">
        <v>11</v>
      </c>
    </row>
    <row r="268" spans="1:72" hidden="1">
      <c r="A268" s="51" t="s">
        <v>467</v>
      </c>
      <c r="B268" t="s">
        <v>376</v>
      </c>
      <c r="C268" t="s">
        <v>237</v>
      </c>
      <c r="D268" t="s">
        <v>377</v>
      </c>
      <c r="E268">
        <v>613929664</v>
      </c>
      <c r="F268" t="s">
        <v>378</v>
      </c>
      <c r="G268" t="s">
        <v>241</v>
      </c>
      <c r="H268" t="s">
        <v>375</v>
      </c>
      <c r="I268" t="s">
        <v>332</v>
      </c>
      <c r="J268" s="1">
        <v>119469.03</v>
      </c>
      <c r="K268" t="s">
        <v>379</v>
      </c>
      <c r="L268" t="s">
        <v>377</v>
      </c>
      <c r="M268">
        <v>175579924</v>
      </c>
      <c r="N268" t="s">
        <v>419</v>
      </c>
      <c r="O268" t="s">
        <v>243</v>
      </c>
      <c r="P268" t="s">
        <v>64</v>
      </c>
      <c r="Q268" t="s">
        <v>65</v>
      </c>
      <c r="R268" t="s">
        <v>244</v>
      </c>
      <c r="S268" s="1">
        <v>5000</v>
      </c>
      <c r="T268" t="s">
        <v>407</v>
      </c>
      <c r="U268" t="s">
        <v>416</v>
      </c>
      <c r="V268">
        <v>0</v>
      </c>
      <c r="X268">
        <v>0</v>
      </c>
      <c r="Y268">
        <v>0</v>
      </c>
      <c r="Z268" s="9">
        <v>0</v>
      </c>
      <c r="AA268">
        <v>0</v>
      </c>
      <c r="AB268">
        <v>0</v>
      </c>
      <c r="AC268">
        <v>1</v>
      </c>
      <c r="AD268">
        <v>0</v>
      </c>
      <c r="AE268" s="9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 s="9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 s="9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 s="9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hidden="1">
      <c r="A269" s="51" t="s">
        <v>467</v>
      </c>
      <c r="B269" t="s">
        <v>376</v>
      </c>
      <c r="C269" t="s">
        <v>237</v>
      </c>
      <c r="D269" t="s">
        <v>377</v>
      </c>
      <c r="E269">
        <v>613929664</v>
      </c>
      <c r="F269" t="s">
        <v>378</v>
      </c>
      <c r="G269" t="s">
        <v>241</v>
      </c>
      <c r="H269" t="s">
        <v>375</v>
      </c>
      <c r="I269" t="s">
        <v>332</v>
      </c>
      <c r="J269" s="1">
        <v>119469.03</v>
      </c>
      <c r="K269" t="s">
        <v>379</v>
      </c>
      <c r="L269" t="s">
        <v>377</v>
      </c>
      <c r="M269">
        <v>175583324</v>
      </c>
      <c r="N269" t="s">
        <v>417</v>
      </c>
      <c r="O269" t="s">
        <v>243</v>
      </c>
      <c r="P269" t="s">
        <v>64</v>
      </c>
      <c r="Q269" t="s">
        <v>65</v>
      </c>
      <c r="R269" t="s">
        <v>244</v>
      </c>
      <c r="S269" s="1">
        <v>2500</v>
      </c>
      <c r="T269" t="s">
        <v>407</v>
      </c>
      <c r="U269" t="s">
        <v>416</v>
      </c>
      <c r="V269">
        <v>0</v>
      </c>
      <c r="X269">
        <v>0</v>
      </c>
      <c r="Y269">
        <v>0</v>
      </c>
      <c r="Z269" s="9">
        <v>0</v>
      </c>
      <c r="AA269">
        <v>0</v>
      </c>
      <c r="AB269">
        <v>0</v>
      </c>
      <c r="AC269">
        <v>0</v>
      </c>
      <c r="AD269">
        <v>0</v>
      </c>
      <c r="AE269" s="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 s="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 s="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 s="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hidden="1">
      <c r="A270" s="51" t="s">
        <v>467</v>
      </c>
      <c r="B270" t="s">
        <v>376</v>
      </c>
      <c r="C270" t="s">
        <v>237</v>
      </c>
      <c r="D270" t="s">
        <v>377</v>
      </c>
      <c r="E270">
        <v>613929664</v>
      </c>
      <c r="F270" t="s">
        <v>378</v>
      </c>
      <c r="G270" t="s">
        <v>241</v>
      </c>
      <c r="H270" t="s">
        <v>375</v>
      </c>
      <c r="I270" t="s">
        <v>332</v>
      </c>
      <c r="J270" s="1">
        <v>119469.03</v>
      </c>
      <c r="K270" t="s">
        <v>379</v>
      </c>
      <c r="L270" t="s">
        <v>377</v>
      </c>
      <c r="M270">
        <v>175931764</v>
      </c>
      <c r="N270" t="s">
        <v>425</v>
      </c>
      <c r="O270" t="s">
        <v>243</v>
      </c>
      <c r="P270" t="s">
        <v>64</v>
      </c>
      <c r="Q270" t="s">
        <v>65</v>
      </c>
      <c r="R270" t="s">
        <v>244</v>
      </c>
      <c r="S270" s="1">
        <v>2500</v>
      </c>
      <c r="T270" t="s">
        <v>424</v>
      </c>
      <c r="U270" t="s">
        <v>426</v>
      </c>
      <c r="V270">
        <v>0</v>
      </c>
      <c r="X270">
        <v>0</v>
      </c>
      <c r="Y270">
        <v>0</v>
      </c>
      <c r="Z270" s="9">
        <v>0</v>
      </c>
      <c r="AA270">
        <v>0</v>
      </c>
      <c r="AB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 s="9">
        <v>0</v>
      </c>
      <c r="AN270">
        <v>2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 s="9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 s="9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hidden="1">
      <c r="A271" s="51" t="s">
        <v>467</v>
      </c>
      <c r="B271" t="s">
        <v>376</v>
      </c>
      <c r="C271" t="s">
        <v>237</v>
      </c>
      <c r="D271" t="s">
        <v>377</v>
      </c>
      <c r="E271">
        <v>613929664</v>
      </c>
      <c r="F271" t="s">
        <v>378</v>
      </c>
      <c r="G271" t="s">
        <v>241</v>
      </c>
      <c r="H271" t="s">
        <v>375</v>
      </c>
      <c r="I271" t="s">
        <v>332</v>
      </c>
      <c r="J271" s="1">
        <v>119469.03</v>
      </c>
      <c r="K271" t="s">
        <v>379</v>
      </c>
      <c r="L271" t="s">
        <v>377</v>
      </c>
      <c r="M271">
        <v>175932384</v>
      </c>
      <c r="N271" t="s">
        <v>427</v>
      </c>
      <c r="O271" t="s">
        <v>243</v>
      </c>
      <c r="P271" t="s">
        <v>64</v>
      </c>
      <c r="Q271" t="s">
        <v>65</v>
      </c>
      <c r="R271" t="s">
        <v>244</v>
      </c>
      <c r="S271" s="1">
        <v>2500</v>
      </c>
      <c r="T271" t="s">
        <v>424</v>
      </c>
      <c r="U271" t="s">
        <v>426</v>
      </c>
      <c r="V271">
        <v>0</v>
      </c>
      <c r="X271">
        <v>0</v>
      </c>
      <c r="Y271">
        <v>0</v>
      </c>
      <c r="Z271" s="9">
        <v>0</v>
      </c>
      <c r="AA271">
        <v>0</v>
      </c>
      <c r="AB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 s="9">
        <v>0</v>
      </c>
      <c r="AN271">
        <v>2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 s="9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 s="9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hidden="1">
      <c r="A272" s="51" t="s">
        <v>467</v>
      </c>
      <c r="B272" t="s">
        <v>376</v>
      </c>
      <c r="C272" t="s">
        <v>237</v>
      </c>
      <c r="D272" t="s">
        <v>377</v>
      </c>
      <c r="E272">
        <v>613929664</v>
      </c>
      <c r="F272" t="s">
        <v>378</v>
      </c>
      <c r="G272" t="s">
        <v>241</v>
      </c>
      <c r="H272" t="s">
        <v>375</v>
      </c>
      <c r="I272" t="s">
        <v>332</v>
      </c>
      <c r="J272" s="1">
        <v>119469.03</v>
      </c>
      <c r="K272" t="s">
        <v>379</v>
      </c>
      <c r="L272" t="s">
        <v>377</v>
      </c>
      <c r="M272">
        <v>175974514</v>
      </c>
      <c r="N272" t="s">
        <v>429</v>
      </c>
      <c r="O272" t="s">
        <v>243</v>
      </c>
      <c r="P272" t="s">
        <v>64</v>
      </c>
      <c r="Q272" t="s">
        <v>65</v>
      </c>
      <c r="R272" t="s">
        <v>244</v>
      </c>
      <c r="S272" s="1">
        <v>1750</v>
      </c>
      <c r="T272" t="s">
        <v>428</v>
      </c>
      <c r="U272" t="s">
        <v>430</v>
      </c>
      <c r="V272">
        <v>0</v>
      </c>
      <c r="X272">
        <v>0</v>
      </c>
      <c r="Y272">
        <v>0</v>
      </c>
      <c r="Z272" s="9">
        <v>0</v>
      </c>
      <c r="AA272">
        <v>0</v>
      </c>
      <c r="AB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 s="9">
        <v>0</v>
      </c>
      <c r="AN272">
        <v>3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0</v>
      </c>
      <c r="AV272">
        <v>0</v>
      </c>
      <c r="AW272">
        <v>0</v>
      </c>
      <c r="AX272" s="9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 s="9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hidden="1">
      <c r="A273" s="51" t="s">
        <v>467</v>
      </c>
      <c r="B273" t="s">
        <v>376</v>
      </c>
      <c r="C273" t="s">
        <v>237</v>
      </c>
      <c r="D273" t="s">
        <v>377</v>
      </c>
      <c r="E273">
        <v>613929664</v>
      </c>
      <c r="F273" t="s">
        <v>378</v>
      </c>
      <c r="G273" t="s">
        <v>241</v>
      </c>
      <c r="H273" t="s">
        <v>375</v>
      </c>
      <c r="I273" t="s">
        <v>332</v>
      </c>
      <c r="J273" s="1">
        <v>119469.03</v>
      </c>
      <c r="K273" t="s">
        <v>379</v>
      </c>
      <c r="L273" t="s">
        <v>377</v>
      </c>
      <c r="M273">
        <v>175975664</v>
      </c>
      <c r="N273" t="s">
        <v>431</v>
      </c>
      <c r="O273" t="s">
        <v>243</v>
      </c>
      <c r="P273" t="s">
        <v>64</v>
      </c>
      <c r="Q273" t="s">
        <v>65</v>
      </c>
      <c r="R273" t="s">
        <v>244</v>
      </c>
      <c r="S273" s="1">
        <v>1750</v>
      </c>
      <c r="T273" t="s">
        <v>428</v>
      </c>
      <c r="U273" t="s">
        <v>430</v>
      </c>
      <c r="V273">
        <v>0</v>
      </c>
      <c r="X273">
        <v>0</v>
      </c>
      <c r="Y273">
        <v>0</v>
      </c>
      <c r="Z273" s="9">
        <v>0</v>
      </c>
      <c r="AA273">
        <v>0</v>
      </c>
      <c r="AB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 s="9">
        <v>0</v>
      </c>
      <c r="AN273">
        <v>2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 s="9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 s="9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hidden="1">
      <c r="A274" s="51" t="s">
        <v>467</v>
      </c>
      <c r="B274" t="s">
        <v>376</v>
      </c>
      <c r="C274" t="s">
        <v>237</v>
      </c>
      <c r="D274" t="s">
        <v>377</v>
      </c>
      <c r="E274">
        <v>613929664</v>
      </c>
      <c r="F274" t="s">
        <v>378</v>
      </c>
      <c r="G274" t="s">
        <v>241</v>
      </c>
      <c r="H274" t="s">
        <v>375</v>
      </c>
      <c r="I274" t="s">
        <v>332</v>
      </c>
      <c r="J274" s="1">
        <v>119469.03</v>
      </c>
      <c r="K274" t="s">
        <v>379</v>
      </c>
      <c r="L274" t="s">
        <v>377</v>
      </c>
      <c r="M274">
        <v>176227574</v>
      </c>
      <c r="N274" t="s">
        <v>440</v>
      </c>
      <c r="O274" t="s">
        <v>243</v>
      </c>
      <c r="P274" t="s">
        <v>64</v>
      </c>
      <c r="Q274" t="s">
        <v>65</v>
      </c>
      <c r="R274" t="s">
        <v>244</v>
      </c>
      <c r="S274" s="1">
        <v>2500</v>
      </c>
      <c r="T274" t="s">
        <v>441</v>
      </c>
      <c r="U274" t="s">
        <v>442</v>
      </c>
      <c r="V274">
        <v>342.67</v>
      </c>
      <c r="X274">
        <v>5291</v>
      </c>
      <c r="Y274">
        <v>25</v>
      </c>
      <c r="Z274" s="2">
        <v>4.7299999999999998E-3</v>
      </c>
      <c r="AA274">
        <v>64.760000000000005</v>
      </c>
      <c r="AB274">
        <v>13.71</v>
      </c>
      <c r="AF274">
        <v>6</v>
      </c>
      <c r="AG274">
        <v>0</v>
      </c>
      <c r="AH274">
        <v>1</v>
      </c>
      <c r="AI274">
        <v>0</v>
      </c>
      <c r="AJ274">
        <v>41</v>
      </c>
      <c r="AK274">
        <v>48</v>
      </c>
      <c r="AL274">
        <v>79</v>
      </c>
      <c r="AM274" s="2">
        <v>1.4930000000000001E-2</v>
      </c>
      <c r="AN274">
        <v>11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 s="9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 s="9">
        <v>0</v>
      </c>
      <c r="BH274">
        <v>0</v>
      </c>
      <c r="BI274">
        <v>4991</v>
      </c>
      <c r="BJ274">
        <v>1.06</v>
      </c>
      <c r="BK274">
        <v>68.66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342.67</v>
      </c>
      <c r="BS274">
        <v>25</v>
      </c>
      <c r="BT274">
        <v>6</v>
      </c>
    </row>
    <row r="275" spans="1:72" hidden="1">
      <c r="A275" s="51" t="s">
        <v>467</v>
      </c>
      <c r="B275" t="s">
        <v>376</v>
      </c>
      <c r="C275" t="s">
        <v>237</v>
      </c>
      <c r="D275" t="s">
        <v>377</v>
      </c>
      <c r="E275">
        <v>613929664</v>
      </c>
      <c r="F275" t="s">
        <v>378</v>
      </c>
      <c r="G275" t="s">
        <v>241</v>
      </c>
      <c r="H275" t="s">
        <v>375</v>
      </c>
      <c r="I275" t="s">
        <v>332</v>
      </c>
      <c r="J275" s="1">
        <v>119469.03</v>
      </c>
      <c r="K275" t="s">
        <v>379</v>
      </c>
      <c r="L275" t="s">
        <v>377</v>
      </c>
      <c r="M275">
        <v>176232864</v>
      </c>
      <c r="N275" t="s">
        <v>443</v>
      </c>
      <c r="O275" t="s">
        <v>243</v>
      </c>
      <c r="P275" t="s">
        <v>64</v>
      </c>
      <c r="Q275" t="s">
        <v>65</v>
      </c>
      <c r="R275" t="s">
        <v>244</v>
      </c>
      <c r="S275" s="1">
        <v>2500</v>
      </c>
      <c r="T275" t="s">
        <v>441</v>
      </c>
      <c r="U275" t="s">
        <v>442</v>
      </c>
      <c r="V275">
        <v>400.45</v>
      </c>
      <c r="X275">
        <v>11589</v>
      </c>
      <c r="Y275">
        <v>27</v>
      </c>
      <c r="Z275" s="2">
        <v>2.33E-3</v>
      </c>
      <c r="AA275">
        <v>34.549999999999997</v>
      </c>
      <c r="AB275">
        <v>14.83</v>
      </c>
      <c r="AF275">
        <v>8</v>
      </c>
      <c r="AG275">
        <v>0</v>
      </c>
      <c r="AH275">
        <v>0</v>
      </c>
      <c r="AI275">
        <v>0</v>
      </c>
      <c r="AJ275">
        <v>18</v>
      </c>
      <c r="AK275">
        <v>26</v>
      </c>
      <c r="AL275">
        <v>58</v>
      </c>
      <c r="AM275" s="2">
        <v>5.0000000000000001E-3</v>
      </c>
      <c r="AN275">
        <v>2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 s="9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 s="9">
        <v>0</v>
      </c>
      <c r="BH275">
        <v>0</v>
      </c>
      <c r="BI275">
        <v>10942</v>
      </c>
      <c r="BJ275">
        <v>1.0589999999999999</v>
      </c>
      <c r="BK275">
        <v>36.6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400.45</v>
      </c>
      <c r="BS275">
        <v>27</v>
      </c>
      <c r="BT275">
        <v>5</v>
      </c>
    </row>
    <row r="276" spans="1:72" hidden="1">
      <c r="A276" s="51" t="s">
        <v>468</v>
      </c>
      <c r="B276" t="s">
        <v>376</v>
      </c>
      <c r="C276" t="s">
        <v>237</v>
      </c>
      <c r="D276" t="s">
        <v>377</v>
      </c>
      <c r="E276">
        <v>613929664</v>
      </c>
      <c r="F276" t="s">
        <v>378</v>
      </c>
      <c r="G276" t="s">
        <v>241</v>
      </c>
      <c r="H276" t="s">
        <v>375</v>
      </c>
      <c r="I276" t="s">
        <v>332</v>
      </c>
      <c r="J276" s="1">
        <v>119469.03</v>
      </c>
      <c r="K276" t="s">
        <v>379</v>
      </c>
      <c r="L276" t="s">
        <v>377</v>
      </c>
      <c r="M276">
        <v>175579924</v>
      </c>
      <c r="N276" t="s">
        <v>419</v>
      </c>
      <c r="O276" t="s">
        <v>243</v>
      </c>
      <c r="P276" t="s">
        <v>64</v>
      </c>
      <c r="Q276" t="s">
        <v>65</v>
      </c>
      <c r="R276" t="s">
        <v>244</v>
      </c>
      <c r="S276" s="1">
        <v>5000</v>
      </c>
      <c r="T276" t="s">
        <v>407</v>
      </c>
      <c r="U276" t="s">
        <v>416</v>
      </c>
      <c r="V276">
        <v>0</v>
      </c>
      <c r="X276">
        <v>0</v>
      </c>
      <c r="Y276">
        <v>0</v>
      </c>
      <c r="Z276" s="9">
        <v>0</v>
      </c>
      <c r="AA276">
        <v>0</v>
      </c>
      <c r="AB276">
        <v>0</v>
      </c>
      <c r="AC276">
        <v>0</v>
      </c>
      <c r="AD276">
        <v>0</v>
      </c>
      <c r="AE276" s="9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 s="9">
        <v>0</v>
      </c>
      <c r="AN276">
        <v>4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 s="9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 s="9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hidden="1">
      <c r="A277" s="51" t="s">
        <v>468</v>
      </c>
      <c r="B277" t="s">
        <v>376</v>
      </c>
      <c r="C277" t="s">
        <v>237</v>
      </c>
      <c r="D277" t="s">
        <v>377</v>
      </c>
      <c r="E277">
        <v>613929664</v>
      </c>
      <c r="F277" t="s">
        <v>378</v>
      </c>
      <c r="G277" t="s">
        <v>241</v>
      </c>
      <c r="H277" t="s">
        <v>375</v>
      </c>
      <c r="I277" t="s">
        <v>332</v>
      </c>
      <c r="J277" s="1">
        <v>119469.03</v>
      </c>
      <c r="K277" t="s">
        <v>379</v>
      </c>
      <c r="L277" t="s">
        <v>377</v>
      </c>
      <c r="M277">
        <v>175582254</v>
      </c>
      <c r="N277" t="s">
        <v>415</v>
      </c>
      <c r="O277" t="s">
        <v>243</v>
      </c>
      <c r="P277" t="s">
        <v>64</v>
      </c>
      <c r="Q277" t="s">
        <v>65</v>
      </c>
      <c r="R277" t="s">
        <v>244</v>
      </c>
      <c r="S277" s="1">
        <v>2500</v>
      </c>
      <c r="T277" t="s">
        <v>407</v>
      </c>
      <c r="U277" t="s">
        <v>416</v>
      </c>
      <c r="V277">
        <v>0</v>
      </c>
      <c r="X277">
        <v>0</v>
      </c>
      <c r="Y277">
        <v>0</v>
      </c>
      <c r="Z277" s="9">
        <v>0</v>
      </c>
      <c r="AA277">
        <v>0</v>
      </c>
      <c r="AB277">
        <v>0</v>
      </c>
      <c r="AC277">
        <v>1</v>
      </c>
      <c r="AD277">
        <v>0</v>
      </c>
      <c r="AE277" s="9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 s="9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 s="9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 s="9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hidden="1">
      <c r="A278" s="51" t="s">
        <v>468</v>
      </c>
      <c r="B278" t="s">
        <v>376</v>
      </c>
      <c r="C278" t="s">
        <v>237</v>
      </c>
      <c r="D278" t="s">
        <v>377</v>
      </c>
      <c r="E278">
        <v>613929664</v>
      </c>
      <c r="F278" t="s">
        <v>378</v>
      </c>
      <c r="G278" t="s">
        <v>241</v>
      </c>
      <c r="H278" t="s">
        <v>375</v>
      </c>
      <c r="I278" t="s">
        <v>332</v>
      </c>
      <c r="J278" s="1">
        <v>119469.03</v>
      </c>
      <c r="K278" t="s">
        <v>379</v>
      </c>
      <c r="L278" t="s">
        <v>377</v>
      </c>
      <c r="M278">
        <v>175583324</v>
      </c>
      <c r="N278" t="s">
        <v>417</v>
      </c>
      <c r="O278" t="s">
        <v>243</v>
      </c>
      <c r="P278" t="s">
        <v>64</v>
      </c>
      <c r="Q278" t="s">
        <v>65</v>
      </c>
      <c r="R278" t="s">
        <v>244</v>
      </c>
      <c r="S278" s="1">
        <v>2500</v>
      </c>
      <c r="T278" t="s">
        <v>407</v>
      </c>
      <c r="U278" t="s">
        <v>416</v>
      </c>
      <c r="V278">
        <v>0</v>
      </c>
      <c r="X278">
        <v>0</v>
      </c>
      <c r="Y278">
        <v>0</v>
      </c>
      <c r="Z278" s="9">
        <v>0</v>
      </c>
      <c r="AA278">
        <v>0</v>
      </c>
      <c r="AB278">
        <v>0</v>
      </c>
      <c r="AC278">
        <v>1</v>
      </c>
      <c r="AD278">
        <v>0</v>
      </c>
      <c r="AE278" s="9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 s="9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 s="9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 s="9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hidden="1">
      <c r="A279" s="51" t="s">
        <v>468</v>
      </c>
      <c r="B279" t="s">
        <v>376</v>
      </c>
      <c r="C279" t="s">
        <v>237</v>
      </c>
      <c r="D279" t="s">
        <v>377</v>
      </c>
      <c r="E279">
        <v>613929664</v>
      </c>
      <c r="F279" t="s">
        <v>378</v>
      </c>
      <c r="G279" t="s">
        <v>241</v>
      </c>
      <c r="H279" t="s">
        <v>375</v>
      </c>
      <c r="I279" t="s">
        <v>332</v>
      </c>
      <c r="J279" s="1">
        <v>119469.03</v>
      </c>
      <c r="K279" t="s">
        <v>379</v>
      </c>
      <c r="L279" t="s">
        <v>377</v>
      </c>
      <c r="M279">
        <v>175931764</v>
      </c>
      <c r="N279" t="s">
        <v>425</v>
      </c>
      <c r="O279" t="s">
        <v>243</v>
      </c>
      <c r="P279" t="s">
        <v>64</v>
      </c>
      <c r="Q279" t="s">
        <v>65</v>
      </c>
      <c r="R279" t="s">
        <v>244</v>
      </c>
      <c r="S279" s="1">
        <v>2500</v>
      </c>
      <c r="T279" t="s">
        <v>424</v>
      </c>
      <c r="U279" t="s">
        <v>426</v>
      </c>
      <c r="V279">
        <v>0</v>
      </c>
      <c r="X279">
        <v>0</v>
      </c>
      <c r="Y279">
        <v>0</v>
      </c>
      <c r="Z279" s="9">
        <v>0</v>
      </c>
      <c r="AA279">
        <v>0</v>
      </c>
      <c r="AB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 s="9">
        <v>0</v>
      </c>
      <c r="AN279">
        <v>2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 s="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 s="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hidden="1">
      <c r="A280" s="51" t="s">
        <v>468</v>
      </c>
      <c r="B280" t="s">
        <v>376</v>
      </c>
      <c r="C280" t="s">
        <v>237</v>
      </c>
      <c r="D280" t="s">
        <v>377</v>
      </c>
      <c r="E280">
        <v>613929664</v>
      </c>
      <c r="F280" t="s">
        <v>378</v>
      </c>
      <c r="G280" t="s">
        <v>241</v>
      </c>
      <c r="H280" t="s">
        <v>375</v>
      </c>
      <c r="I280" t="s">
        <v>332</v>
      </c>
      <c r="J280" s="1">
        <v>119469.03</v>
      </c>
      <c r="K280" t="s">
        <v>379</v>
      </c>
      <c r="L280" t="s">
        <v>377</v>
      </c>
      <c r="M280">
        <v>175932384</v>
      </c>
      <c r="N280" t="s">
        <v>427</v>
      </c>
      <c r="O280" t="s">
        <v>243</v>
      </c>
      <c r="P280" t="s">
        <v>64</v>
      </c>
      <c r="Q280" t="s">
        <v>65</v>
      </c>
      <c r="R280" t="s">
        <v>244</v>
      </c>
      <c r="S280" s="1">
        <v>2500</v>
      </c>
      <c r="T280" t="s">
        <v>424</v>
      </c>
      <c r="U280" t="s">
        <v>426</v>
      </c>
      <c r="V280">
        <v>0</v>
      </c>
      <c r="X280">
        <v>0</v>
      </c>
      <c r="Y280">
        <v>0</v>
      </c>
      <c r="Z280" s="9">
        <v>0</v>
      </c>
      <c r="AA280">
        <v>0</v>
      </c>
      <c r="AB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 s="9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 s="9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 s="9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hidden="1">
      <c r="A281" s="51" t="s">
        <v>468</v>
      </c>
      <c r="B281" t="s">
        <v>376</v>
      </c>
      <c r="C281" t="s">
        <v>237</v>
      </c>
      <c r="D281" t="s">
        <v>377</v>
      </c>
      <c r="E281">
        <v>613929664</v>
      </c>
      <c r="F281" t="s">
        <v>378</v>
      </c>
      <c r="G281" t="s">
        <v>241</v>
      </c>
      <c r="H281" t="s">
        <v>375</v>
      </c>
      <c r="I281" t="s">
        <v>332</v>
      </c>
      <c r="J281" s="1">
        <v>119469.03</v>
      </c>
      <c r="K281" t="s">
        <v>379</v>
      </c>
      <c r="L281" t="s">
        <v>377</v>
      </c>
      <c r="M281">
        <v>175974514</v>
      </c>
      <c r="N281" t="s">
        <v>429</v>
      </c>
      <c r="O281" t="s">
        <v>243</v>
      </c>
      <c r="P281" t="s">
        <v>64</v>
      </c>
      <c r="Q281" t="s">
        <v>65</v>
      </c>
      <c r="R281" t="s">
        <v>244</v>
      </c>
      <c r="S281" s="1">
        <v>1750</v>
      </c>
      <c r="T281" t="s">
        <v>428</v>
      </c>
      <c r="U281" t="s">
        <v>430</v>
      </c>
      <c r="V281">
        <v>0</v>
      </c>
      <c r="X281">
        <v>0</v>
      </c>
      <c r="Y281">
        <v>0</v>
      </c>
      <c r="Z281" s="9">
        <v>0</v>
      </c>
      <c r="AA281">
        <v>0</v>
      </c>
      <c r="AB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 s="9">
        <v>0</v>
      </c>
      <c r="AN281">
        <v>2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 s="9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 s="9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hidden="1">
      <c r="A282" s="51" t="s">
        <v>468</v>
      </c>
      <c r="B282" t="s">
        <v>376</v>
      </c>
      <c r="C282" t="s">
        <v>237</v>
      </c>
      <c r="D282" t="s">
        <v>377</v>
      </c>
      <c r="E282">
        <v>613929664</v>
      </c>
      <c r="F282" t="s">
        <v>378</v>
      </c>
      <c r="G282" t="s">
        <v>241</v>
      </c>
      <c r="H282" t="s">
        <v>375</v>
      </c>
      <c r="I282" t="s">
        <v>332</v>
      </c>
      <c r="J282" s="1">
        <v>119469.03</v>
      </c>
      <c r="K282" t="s">
        <v>379</v>
      </c>
      <c r="L282" t="s">
        <v>377</v>
      </c>
      <c r="M282">
        <v>175975664</v>
      </c>
      <c r="N282" t="s">
        <v>431</v>
      </c>
      <c r="O282" t="s">
        <v>243</v>
      </c>
      <c r="P282" t="s">
        <v>64</v>
      </c>
      <c r="Q282" t="s">
        <v>65</v>
      </c>
      <c r="R282" t="s">
        <v>244</v>
      </c>
      <c r="S282" s="1">
        <v>1750</v>
      </c>
      <c r="T282" t="s">
        <v>428</v>
      </c>
      <c r="U282" t="s">
        <v>430</v>
      </c>
      <c r="V282">
        <v>0</v>
      </c>
      <c r="X282">
        <v>0</v>
      </c>
      <c r="Y282">
        <v>0</v>
      </c>
      <c r="Z282" s="9">
        <v>0</v>
      </c>
      <c r="AA282">
        <v>0</v>
      </c>
      <c r="AB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 s="9">
        <v>0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 s="9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 s="9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hidden="1">
      <c r="A283" s="51" t="s">
        <v>468</v>
      </c>
      <c r="B283" t="s">
        <v>376</v>
      </c>
      <c r="C283" t="s">
        <v>237</v>
      </c>
      <c r="D283" t="s">
        <v>377</v>
      </c>
      <c r="E283">
        <v>613929664</v>
      </c>
      <c r="F283" t="s">
        <v>378</v>
      </c>
      <c r="G283" t="s">
        <v>241</v>
      </c>
      <c r="H283" t="s">
        <v>375</v>
      </c>
      <c r="I283" t="s">
        <v>332</v>
      </c>
      <c r="J283" s="1">
        <v>119469.03</v>
      </c>
      <c r="K283" t="s">
        <v>379</v>
      </c>
      <c r="L283" t="s">
        <v>377</v>
      </c>
      <c r="M283">
        <v>176227574</v>
      </c>
      <c r="N283" t="s">
        <v>440</v>
      </c>
      <c r="O283" t="s">
        <v>243</v>
      </c>
      <c r="P283" t="s">
        <v>64</v>
      </c>
      <c r="Q283" t="s">
        <v>65</v>
      </c>
      <c r="R283" t="s">
        <v>244</v>
      </c>
      <c r="S283" s="1">
        <v>2500</v>
      </c>
      <c r="T283" t="s">
        <v>441</v>
      </c>
      <c r="U283" t="s">
        <v>442</v>
      </c>
      <c r="V283">
        <v>335.11</v>
      </c>
      <c r="X283">
        <v>5041</v>
      </c>
      <c r="Y283">
        <v>23</v>
      </c>
      <c r="Z283" s="2">
        <v>4.5599999999999998E-3</v>
      </c>
      <c r="AA283">
        <v>66.48</v>
      </c>
      <c r="AB283">
        <v>14.57</v>
      </c>
      <c r="AF283">
        <v>4</v>
      </c>
      <c r="AG283">
        <v>1</v>
      </c>
      <c r="AH283">
        <v>0</v>
      </c>
      <c r="AI283">
        <v>0</v>
      </c>
      <c r="AJ283">
        <v>37</v>
      </c>
      <c r="AK283">
        <v>42</v>
      </c>
      <c r="AL283">
        <v>71</v>
      </c>
      <c r="AM283" s="2">
        <v>1.4080000000000001E-2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 s="9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 s="9">
        <v>0</v>
      </c>
      <c r="BH283">
        <v>0</v>
      </c>
      <c r="BI283">
        <v>4990</v>
      </c>
      <c r="BJ283">
        <v>1.01</v>
      </c>
      <c r="BK283">
        <v>67.16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335.11</v>
      </c>
      <c r="BS283">
        <v>23</v>
      </c>
      <c r="BT283">
        <v>6</v>
      </c>
    </row>
    <row r="284" spans="1:72" hidden="1">
      <c r="A284" s="51" t="s">
        <v>468</v>
      </c>
      <c r="B284" t="s">
        <v>376</v>
      </c>
      <c r="C284" t="s">
        <v>237</v>
      </c>
      <c r="D284" t="s">
        <v>377</v>
      </c>
      <c r="E284">
        <v>613929664</v>
      </c>
      <c r="F284" t="s">
        <v>378</v>
      </c>
      <c r="G284" t="s">
        <v>241</v>
      </c>
      <c r="H284" t="s">
        <v>375</v>
      </c>
      <c r="I284" t="s">
        <v>332</v>
      </c>
      <c r="J284" s="1">
        <v>119469.03</v>
      </c>
      <c r="K284" t="s">
        <v>379</v>
      </c>
      <c r="L284" t="s">
        <v>377</v>
      </c>
      <c r="M284">
        <v>176232864</v>
      </c>
      <c r="N284" t="s">
        <v>443</v>
      </c>
      <c r="O284" t="s">
        <v>243</v>
      </c>
      <c r="P284" t="s">
        <v>64</v>
      </c>
      <c r="Q284" t="s">
        <v>65</v>
      </c>
      <c r="R284" t="s">
        <v>244</v>
      </c>
      <c r="S284" s="1">
        <v>2500</v>
      </c>
      <c r="T284" t="s">
        <v>441</v>
      </c>
      <c r="U284" t="s">
        <v>442</v>
      </c>
      <c r="V284">
        <v>392.54</v>
      </c>
      <c r="X284">
        <v>10975</v>
      </c>
      <c r="Y284">
        <v>21</v>
      </c>
      <c r="Z284" s="2">
        <v>1.91E-3</v>
      </c>
      <c r="AA284">
        <v>35.770000000000003</v>
      </c>
      <c r="AB284">
        <v>18.690000000000001</v>
      </c>
      <c r="AF284">
        <v>2</v>
      </c>
      <c r="AG284">
        <v>0</v>
      </c>
      <c r="AH284">
        <v>0</v>
      </c>
      <c r="AI284">
        <v>0</v>
      </c>
      <c r="AJ284">
        <v>18</v>
      </c>
      <c r="AK284">
        <v>20</v>
      </c>
      <c r="AL284">
        <v>49</v>
      </c>
      <c r="AM284" s="2">
        <v>4.4600000000000004E-3</v>
      </c>
      <c r="AN284">
        <v>5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9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 s="9">
        <v>0</v>
      </c>
      <c r="BH284">
        <v>0</v>
      </c>
      <c r="BI284">
        <v>10762</v>
      </c>
      <c r="BJ284">
        <v>1.02</v>
      </c>
      <c r="BK284">
        <v>36.47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392.54</v>
      </c>
      <c r="BS284">
        <v>21</v>
      </c>
      <c r="BT284">
        <v>8</v>
      </c>
    </row>
    <row r="285" spans="1:72" hidden="1">
      <c r="A285" s="51" t="s">
        <v>469</v>
      </c>
      <c r="B285" t="s">
        <v>376</v>
      </c>
      <c r="C285" t="s">
        <v>237</v>
      </c>
      <c r="D285" t="s">
        <v>377</v>
      </c>
      <c r="E285">
        <v>613929664</v>
      </c>
      <c r="F285" t="s">
        <v>378</v>
      </c>
      <c r="G285" t="s">
        <v>241</v>
      </c>
      <c r="H285" t="s">
        <v>375</v>
      </c>
      <c r="I285" t="s">
        <v>332</v>
      </c>
      <c r="J285" s="1">
        <v>119469.03</v>
      </c>
      <c r="K285" t="s">
        <v>379</v>
      </c>
      <c r="L285" t="s">
        <v>377</v>
      </c>
      <c r="M285">
        <v>175579924</v>
      </c>
      <c r="N285" t="s">
        <v>419</v>
      </c>
      <c r="O285" t="s">
        <v>243</v>
      </c>
      <c r="P285" t="s">
        <v>64</v>
      </c>
      <c r="Q285" t="s">
        <v>65</v>
      </c>
      <c r="R285" t="s">
        <v>244</v>
      </c>
      <c r="S285" s="1">
        <v>5000</v>
      </c>
      <c r="T285" t="s">
        <v>407</v>
      </c>
      <c r="U285" t="s">
        <v>416</v>
      </c>
      <c r="V285">
        <v>0</v>
      </c>
      <c r="X285">
        <v>0</v>
      </c>
      <c r="Y285">
        <v>0</v>
      </c>
      <c r="Z285" s="9">
        <v>0</v>
      </c>
      <c r="AA285">
        <v>0</v>
      </c>
      <c r="AB285">
        <v>0</v>
      </c>
      <c r="AC285">
        <v>1</v>
      </c>
      <c r="AD285">
        <v>0</v>
      </c>
      <c r="AE285" s="9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 s="9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 s="9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 s="9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hidden="1">
      <c r="A286" s="51" t="s">
        <v>469</v>
      </c>
      <c r="B286" t="s">
        <v>376</v>
      </c>
      <c r="C286" t="s">
        <v>237</v>
      </c>
      <c r="D286" t="s">
        <v>377</v>
      </c>
      <c r="E286">
        <v>613929664</v>
      </c>
      <c r="F286" t="s">
        <v>378</v>
      </c>
      <c r="G286" t="s">
        <v>241</v>
      </c>
      <c r="H286" t="s">
        <v>375</v>
      </c>
      <c r="I286" t="s">
        <v>332</v>
      </c>
      <c r="J286" s="1">
        <v>119469.03</v>
      </c>
      <c r="K286" t="s">
        <v>379</v>
      </c>
      <c r="L286" t="s">
        <v>377</v>
      </c>
      <c r="M286">
        <v>175931764</v>
      </c>
      <c r="N286" t="s">
        <v>425</v>
      </c>
      <c r="O286" t="s">
        <v>243</v>
      </c>
      <c r="P286" t="s">
        <v>64</v>
      </c>
      <c r="Q286" t="s">
        <v>65</v>
      </c>
      <c r="R286" t="s">
        <v>244</v>
      </c>
      <c r="S286" s="1">
        <v>2500</v>
      </c>
      <c r="T286" t="s">
        <v>424</v>
      </c>
      <c r="U286" t="s">
        <v>426</v>
      </c>
      <c r="V286">
        <v>0</v>
      </c>
      <c r="X286">
        <v>0</v>
      </c>
      <c r="Y286">
        <v>0</v>
      </c>
      <c r="Z286" s="9">
        <v>0</v>
      </c>
      <c r="AA286">
        <v>0</v>
      </c>
      <c r="AB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 s="9">
        <v>0</v>
      </c>
      <c r="AN286">
        <v>4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 s="9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 s="9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hidden="1">
      <c r="A287" s="51" t="s">
        <v>469</v>
      </c>
      <c r="B287" t="s">
        <v>376</v>
      </c>
      <c r="C287" t="s">
        <v>237</v>
      </c>
      <c r="D287" t="s">
        <v>377</v>
      </c>
      <c r="E287">
        <v>613929664</v>
      </c>
      <c r="F287" t="s">
        <v>378</v>
      </c>
      <c r="G287" t="s">
        <v>241</v>
      </c>
      <c r="H287" t="s">
        <v>375</v>
      </c>
      <c r="I287" t="s">
        <v>332</v>
      </c>
      <c r="J287" s="1">
        <v>119469.03</v>
      </c>
      <c r="K287" t="s">
        <v>379</v>
      </c>
      <c r="L287" t="s">
        <v>377</v>
      </c>
      <c r="M287">
        <v>175932384</v>
      </c>
      <c r="N287" t="s">
        <v>427</v>
      </c>
      <c r="O287" t="s">
        <v>243</v>
      </c>
      <c r="P287" t="s">
        <v>64</v>
      </c>
      <c r="Q287" t="s">
        <v>65</v>
      </c>
      <c r="R287" t="s">
        <v>244</v>
      </c>
      <c r="S287" s="1">
        <v>2500</v>
      </c>
      <c r="T287" t="s">
        <v>424</v>
      </c>
      <c r="U287" t="s">
        <v>426</v>
      </c>
      <c r="V287">
        <v>0</v>
      </c>
      <c r="X287">
        <v>0</v>
      </c>
      <c r="Y287">
        <v>0</v>
      </c>
      <c r="Z287" s="9">
        <v>0</v>
      </c>
      <c r="AA287">
        <v>0</v>
      </c>
      <c r="AB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 s="9">
        <v>0</v>
      </c>
      <c r="AN287">
        <v>2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 s="9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 s="9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hidden="1">
      <c r="A288" s="51" t="s">
        <v>469</v>
      </c>
      <c r="B288" t="s">
        <v>376</v>
      </c>
      <c r="C288" t="s">
        <v>237</v>
      </c>
      <c r="D288" t="s">
        <v>377</v>
      </c>
      <c r="E288">
        <v>613929664</v>
      </c>
      <c r="F288" t="s">
        <v>378</v>
      </c>
      <c r="G288" t="s">
        <v>241</v>
      </c>
      <c r="H288" t="s">
        <v>375</v>
      </c>
      <c r="I288" t="s">
        <v>332</v>
      </c>
      <c r="J288" s="1">
        <v>119469.03</v>
      </c>
      <c r="K288" t="s">
        <v>379</v>
      </c>
      <c r="L288" t="s">
        <v>377</v>
      </c>
      <c r="M288">
        <v>175974514</v>
      </c>
      <c r="N288" t="s">
        <v>429</v>
      </c>
      <c r="O288" t="s">
        <v>243</v>
      </c>
      <c r="P288" t="s">
        <v>64</v>
      </c>
      <c r="Q288" t="s">
        <v>65</v>
      </c>
      <c r="R288" t="s">
        <v>244</v>
      </c>
      <c r="S288" s="1">
        <v>1750</v>
      </c>
      <c r="T288" t="s">
        <v>428</v>
      </c>
      <c r="U288" t="s">
        <v>430</v>
      </c>
      <c r="V288">
        <v>0</v>
      </c>
      <c r="X288">
        <v>0</v>
      </c>
      <c r="Y288">
        <v>0</v>
      </c>
      <c r="Z288" s="9">
        <v>0</v>
      </c>
      <c r="AA288">
        <v>0</v>
      </c>
      <c r="AB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 s="9">
        <v>0</v>
      </c>
      <c r="AN288">
        <v>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 s="9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 s="9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hidden="1">
      <c r="A289" s="51" t="s">
        <v>469</v>
      </c>
      <c r="B289" t="s">
        <v>376</v>
      </c>
      <c r="C289" t="s">
        <v>237</v>
      </c>
      <c r="D289" t="s">
        <v>377</v>
      </c>
      <c r="E289">
        <v>613929664</v>
      </c>
      <c r="F289" t="s">
        <v>378</v>
      </c>
      <c r="G289" t="s">
        <v>241</v>
      </c>
      <c r="H289" t="s">
        <v>375</v>
      </c>
      <c r="I289" t="s">
        <v>332</v>
      </c>
      <c r="J289" s="1">
        <v>119469.03</v>
      </c>
      <c r="K289" t="s">
        <v>379</v>
      </c>
      <c r="L289" t="s">
        <v>377</v>
      </c>
      <c r="M289">
        <v>175975664</v>
      </c>
      <c r="N289" t="s">
        <v>431</v>
      </c>
      <c r="O289" t="s">
        <v>243</v>
      </c>
      <c r="P289" t="s">
        <v>64</v>
      </c>
      <c r="Q289" t="s">
        <v>65</v>
      </c>
      <c r="R289" t="s">
        <v>244</v>
      </c>
      <c r="S289" s="1">
        <v>1750</v>
      </c>
      <c r="T289" t="s">
        <v>428</v>
      </c>
      <c r="U289" t="s">
        <v>430</v>
      </c>
      <c r="V289">
        <v>0</v>
      </c>
      <c r="X289">
        <v>0</v>
      </c>
      <c r="Y289">
        <v>0</v>
      </c>
      <c r="Z289" s="9">
        <v>0</v>
      </c>
      <c r="AA289">
        <v>0</v>
      </c>
      <c r="AB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 s="9">
        <v>0</v>
      </c>
      <c r="AN289">
        <v>3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 s="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 s="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hidden="1">
      <c r="A290" s="51" t="s">
        <v>469</v>
      </c>
      <c r="B290" t="s">
        <v>376</v>
      </c>
      <c r="C290" t="s">
        <v>237</v>
      </c>
      <c r="D290" t="s">
        <v>377</v>
      </c>
      <c r="E290">
        <v>613929664</v>
      </c>
      <c r="F290" t="s">
        <v>378</v>
      </c>
      <c r="G290" t="s">
        <v>241</v>
      </c>
      <c r="H290" t="s">
        <v>375</v>
      </c>
      <c r="I290" t="s">
        <v>332</v>
      </c>
      <c r="J290" s="1">
        <v>119469.03</v>
      </c>
      <c r="K290" t="s">
        <v>379</v>
      </c>
      <c r="L290" t="s">
        <v>377</v>
      </c>
      <c r="M290">
        <v>176227574</v>
      </c>
      <c r="N290" t="s">
        <v>440</v>
      </c>
      <c r="O290" t="s">
        <v>243</v>
      </c>
      <c r="P290" t="s">
        <v>64</v>
      </c>
      <c r="Q290" t="s">
        <v>65</v>
      </c>
      <c r="R290" t="s">
        <v>244</v>
      </c>
      <c r="S290" s="1">
        <v>2500</v>
      </c>
      <c r="T290" t="s">
        <v>441</v>
      </c>
      <c r="U290" t="s">
        <v>442</v>
      </c>
      <c r="V290">
        <v>280.06</v>
      </c>
      <c r="X290">
        <v>3964</v>
      </c>
      <c r="Y290">
        <v>10</v>
      </c>
      <c r="Z290" s="2">
        <v>2.5200000000000001E-3</v>
      </c>
      <c r="AA290">
        <v>70.650000000000006</v>
      </c>
      <c r="AB290">
        <v>28.01</v>
      </c>
      <c r="AF290">
        <v>2</v>
      </c>
      <c r="AG290">
        <v>0</v>
      </c>
      <c r="AH290">
        <v>0</v>
      </c>
      <c r="AI290">
        <v>0</v>
      </c>
      <c r="AJ290">
        <v>24</v>
      </c>
      <c r="AK290">
        <v>26</v>
      </c>
      <c r="AL290">
        <v>43</v>
      </c>
      <c r="AM290" s="2">
        <v>1.085E-2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s="9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 s="9">
        <v>0</v>
      </c>
      <c r="BH290">
        <v>0</v>
      </c>
      <c r="BI290">
        <v>3600</v>
      </c>
      <c r="BJ290">
        <v>1.101</v>
      </c>
      <c r="BK290">
        <v>77.790000000000006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280.06</v>
      </c>
      <c r="BS290">
        <v>10</v>
      </c>
      <c r="BT290">
        <v>7</v>
      </c>
    </row>
    <row r="291" spans="1:72" hidden="1">
      <c r="A291" s="51" t="s">
        <v>469</v>
      </c>
      <c r="B291" t="s">
        <v>376</v>
      </c>
      <c r="C291" t="s">
        <v>237</v>
      </c>
      <c r="D291" t="s">
        <v>377</v>
      </c>
      <c r="E291">
        <v>613929664</v>
      </c>
      <c r="F291" t="s">
        <v>378</v>
      </c>
      <c r="G291" t="s">
        <v>241</v>
      </c>
      <c r="H291" t="s">
        <v>375</v>
      </c>
      <c r="I291" t="s">
        <v>332</v>
      </c>
      <c r="J291" s="1">
        <v>119469.03</v>
      </c>
      <c r="K291" t="s">
        <v>379</v>
      </c>
      <c r="L291" t="s">
        <v>377</v>
      </c>
      <c r="M291">
        <v>176232864</v>
      </c>
      <c r="N291" t="s">
        <v>443</v>
      </c>
      <c r="O291" t="s">
        <v>243</v>
      </c>
      <c r="P291" t="s">
        <v>64</v>
      </c>
      <c r="Q291" t="s">
        <v>65</v>
      </c>
      <c r="R291" t="s">
        <v>244</v>
      </c>
      <c r="S291" s="1">
        <v>2500</v>
      </c>
      <c r="T291" t="s">
        <v>441</v>
      </c>
      <c r="U291" t="s">
        <v>442</v>
      </c>
      <c r="V291">
        <v>328.17</v>
      </c>
      <c r="W291" s="39">
        <f>SUM(V254:V291)</f>
        <v>2956.3500000000004</v>
      </c>
      <c r="X291">
        <v>10384</v>
      </c>
      <c r="Y291">
        <v>16</v>
      </c>
      <c r="Z291" s="2">
        <v>1.5399999999999999E-3</v>
      </c>
      <c r="AA291">
        <v>31.6</v>
      </c>
      <c r="AB291">
        <v>20.51</v>
      </c>
      <c r="AF291">
        <v>2</v>
      </c>
      <c r="AG291">
        <v>0</v>
      </c>
      <c r="AH291">
        <v>0</v>
      </c>
      <c r="AI291">
        <v>0</v>
      </c>
      <c r="AJ291">
        <v>21</v>
      </c>
      <c r="AK291">
        <v>23</v>
      </c>
      <c r="AL291">
        <v>46</v>
      </c>
      <c r="AM291" s="2">
        <v>4.4299999999999999E-3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 s="9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 s="9">
        <v>0</v>
      </c>
      <c r="BH291">
        <v>0</v>
      </c>
      <c r="BI291">
        <v>9788</v>
      </c>
      <c r="BJ291">
        <v>1.0609999999999999</v>
      </c>
      <c r="BK291">
        <v>33.53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328.17</v>
      </c>
      <c r="BS291">
        <v>16</v>
      </c>
      <c r="BT291">
        <v>7</v>
      </c>
    </row>
    <row r="292" spans="1:72" hidden="1">
      <c r="A292" s="51" t="s">
        <v>470</v>
      </c>
      <c r="B292" t="s">
        <v>376</v>
      </c>
      <c r="C292" t="s">
        <v>237</v>
      </c>
      <c r="D292" t="s">
        <v>377</v>
      </c>
      <c r="E292">
        <v>613929664</v>
      </c>
      <c r="F292" t="s">
        <v>378</v>
      </c>
      <c r="G292" t="s">
        <v>241</v>
      </c>
      <c r="H292" t="s">
        <v>375</v>
      </c>
      <c r="I292" t="s">
        <v>332</v>
      </c>
      <c r="J292" s="1">
        <v>119469.03</v>
      </c>
      <c r="K292" t="s">
        <v>379</v>
      </c>
      <c r="L292" t="s">
        <v>377</v>
      </c>
      <c r="M292">
        <v>173981534</v>
      </c>
      <c r="N292" t="s">
        <v>380</v>
      </c>
      <c r="O292" t="s">
        <v>243</v>
      </c>
      <c r="P292" t="s">
        <v>64</v>
      </c>
      <c r="Q292" t="s">
        <v>65</v>
      </c>
      <c r="R292" t="s">
        <v>244</v>
      </c>
      <c r="S292" s="1">
        <v>5000</v>
      </c>
      <c r="T292" t="s">
        <v>375</v>
      </c>
      <c r="U292" t="s">
        <v>381</v>
      </c>
      <c r="V292">
        <v>0</v>
      </c>
      <c r="X292">
        <v>0</v>
      </c>
      <c r="Y292">
        <v>0</v>
      </c>
      <c r="Z292" s="9">
        <v>0</v>
      </c>
      <c r="AA292">
        <v>0</v>
      </c>
      <c r="AB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 s="9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 s="9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 s="9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hidden="1">
      <c r="A293" s="51" t="s">
        <v>470</v>
      </c>
      <c r="B293" t="s">
        <v>376</v>
      </c>
      <c r="C293" t="s">
        <v>237</v>
      </c>
      <c r="D293" t="s">
        <v>377</v>
      </c>
      <c r="E293">
        <v>613929664</v>
      </c>
      <c r="F293" t="s">
        <v>378</v>
      </c>
      <c r="G293" t="s">
        <v>241</v>
      </c>
      <c r="H293" t="s">
        <v>375</v>
      </c>
      <c r="I293" t="s">
        <v>332</v>
      </c>
      <c r="J293" s="1">
        <v>119469.03</v>
      </c>
      <c r="K293" t="s">
        <v>379</v>
      </c>
      <c r="L293" t="s">
        <v>377</v>
      </c>
      <c r="M293">
        <v>176926054</v>
      </c>
      <c r="N293" t="s">
        <v>452</v>
      </c>
      <c r="O293" t="s">
        <v>243</v>
      </c>
      <c r="P293" t="s">
        <v>64</v>
      </c>
      <c r="Q293" t="s">
        <v>65</v>
      </c>
      <c r="R293" t="s">
        <v>244</v>
      </c>
      <c r="S293" s="1">
        <v>1750</v>
      </c>
      <c r="T293" t="s">
        <v>451</v>
      </c>
      <c r="U293" t="s">
        <v>453</v>
      </c>
      <c r="V293">
        <v>79.09</v>
      </c>
      <c r="X293">
        <v>1255</v>
      </c>
      <c r="Y293">
        <v>4</v>
      </c>
      <c r="Z293" s="2">
        <v>3.1900000000000001E-3</v>
      </c>
      <c r="AA293">
        <v>63.02</v>
      </c>
      <c r="AB293">
        <v>19.77</v>
      </c>
      <c r="AF293">
        <v>3</v>
      </c>
      <c r="AG293">
        <v>0</v>
      </c>
      <c r="AH293">
        <v>0</v>
      </c>
      <c r="AI293">
        <v>0</v>
      </c>
      <c r="AJ293">
        <v>9</v>
      </c>
      <c r="AK293">
        <v>12</v>
      </c>
      <c r="AL293">
        <v>19</v>
      </c>
      <c r="AM293" s="2">
        <v>1.5140000000000001E-2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 s="9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 s="9">
        <v>0</v>
      </c>
      <c r="BH293">
        <v>0</v>
      </c>
      <c r="BI293">
        <v>1255</v>
      </c>
      <c r="BJ293">
        <v>1</v>
      </c>
      <c r="BK293">
        <v>63.02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79.09</v>
      </c>
      <c r="BS293">
        <v>4</v>
      </c>
      <c r="BT293">
        <v>3</v>
      </c>
    </row>
    <row r="294" spans="1:72" hidden="1">
      <c r="A294" t="s">
        <v>470</v>
      </c>
      <c r="B294" t="s">
        <v>376</v>
      </c>
      <c r="J294" s="1"/>
      <c r="M294">
        <v>176936994</v>
      </c>
      <c r="N294" t="s">
        <v>455</v>
      </c>
      <c r="S294" s="1">
        <v>1750</v>
      </c>
      <c r="T294">
        <v>82.3</v>
      </c>
      <c r="V294">
        <v>82.3</v>
      </c>
      <c r="X294">
        <v>2590</v>
      </c>
      <c r="Y294">
        <v>8</v>
      </c>
      <c r="Z294" s="2">
        <v>3.0999999999999999E-3</v>
      </c>
      <c r="AA294">
        <v>31.78</v>
      </c>
      <c r="AF294">
        <v>1</v>
      </c>
      <c r="AG294">
        <v>0</v>
      </c>
      <c r="AH294">
        <v>0</v>
      </c>
      <c r="AI294">
        <v>0</v>
      </c>
      <c r="AJ294">
        <v>8</v>
      </c>
      <c r="AK294">
        <v>9</v>
      </c>
      <c r="AL294">
        <v>17</v>
      </c>
      <c r="AM294" s="2">
        <v>6.6E-3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2261</v>
      </c>
      <c r="BJ294">
        <v>1.1459999999999999</v>
      </c>
      <c r="BK294">
        <v>36.4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82.3</v>
      </c>
      <c r="BS294">
        <v>8</v>
      </c>
      <c r="BT294">
        <v>0</v>
      </c>
    </row>
    <row r="295" spans="1:72" hidden="1">
      <c r="A295" s="51" t="s">
        <v>471</v>
      </c>
      <c r="B295" t="s">
        <v>376</v>
      </c>
      <c r="C295" t="s">
        <v>237</v>
      </c>
      <c r="D295" t="s">
        <v>377</v>
      </c>
      <c r="E295">
        <v>613929664</v>
      </c>
      <c r="F295" t="s">
        <v>378</v>
      </c>
      <c r="G295" t="s">
        <v>241</v>
      </c>
      <c r="H295" t="s">
        <v>375</v>
      </c>
      <c r="I295" t="s">
        <v>332</v>
      </c>
      <c r="J295" s="1">
        <v>119469.03</v>
      </c>
      <c r="K295" t="s">
        <v>379</v>
      </c>
      <c r="L295" t="s">
        <v>377</v>
      </c>
      <c r="M295">
        <v>175974514</v>
      </c>
      <c r="N295" t="s">
        <v>429</v>
      </c>
      <c r="O295" t="s">
        <v>243</v>
      </c>
      <c r="P295" t="s">
        <v>64</v>
      </c>
      <c r="Q295" t="s">
        <v>65</v>
      </c>
      <c r="R295" t="s">
        <v>244</v>
      </c>
      <c r="S295" s="1">
        <v>1750</v>
      </c>
      <c r="T295" t="s">
        <v>428</v>
      </c>
      <c r="U295" t="s">
        <v>430</v>
      </c>
      <c r="V295">
        <v>0</v>
      </c>
      <c r="X295">
        <v>0</v>
      </c>
      <c r="Y295">
        <v>0</v>
      </c>
      <c r="Z295" s="9">
        <v>0</v>
      </c>
      <c r="AA295">
        <v>0</v>
      </c>
      <c r="AB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 s="9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 s="9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 s="9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hidden="1">
      <c r="A296" s="51" t="s">
        <v>471</v>
      </c>
      <c r="B296" t="s">
        <v>376</v>
      </c>
      <c r="C296" t="s">
        <v>237</v>
      </c>
      <c r="D296" t="s">
        <v>377</v>
      </c>
      <c r="E296">
        <v>613929664</v>
      </c>
      <c r="F296" t="s">
        <v>378</v>
      </c>
      <c r="G296" t="s">
        <v>241</v>
      </c>
      <c r="H296" t="s">
        <v>375</v>
      </c>
      <c r="I296" t="s">
        <v>332</v>
      </c>
      <c r="J296" s="1">
        <v>119469.03</v>
      </c>
      <c r="K296" t="s">
        <v>379</v>
      </c>
      <c r="L296" t="s">
        <v>377</v>
      </c>
      <c r="M296">
        <v>176926054</v>
      </c>
      <c r="N296" t="s">
        <v>452</v>
      </c>
      <c r="O296" t="s">
        <v>243</v>
      </c>
      <c r="P296" t="s">
        <v>64</v>
      </c>
      <c r="Q296" t="s">
        <v>65</v>
      </c>
      <c r="R296" t="s">
        <v>244</v>
      </c>
      <c r="S296" s="1">
        <v>1750</v>
      </c>
      <c r="T296" t="s">
        <v>451</v>
      </c>
      <c r="U296" t="s">
        <v>453</v>
      </c>
      <c r="V296">
        <v>106.3</v>
      </c>
      <c r="X296">
        <v>4702</v>
      </c>
      <c r="Y296">
        <v>14</v>
      </c>
      <c r="Z296" s="2">
        <v>2.98E-3</v>
      </c>
      <c r="AA296">
        <v>22.61</v>
      </c>
      <c r="AB296">
        <v>7.59</v>
      </c>
      <c r="AF296">
        <v>3</v>
      </c>
      <c r="AG296">
        <v>0</v>
      </c>
      <c r="AH296">
        <v>1</v>
      </c>
      <c r="AI296">
        <v>0</v>
      </c>
      <c r="AJ296">
        <v>28</v>
      </c>
      <c r="AK296">
        <v>32</v>
      </c>
      <c r="AL296">
        <v>52</v>
      </c>
      <c r="AM296" s="2">
        <v>1.106E-2</v>
      </c>
      <c r="AN296">
        <v>4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 s="9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 s="9">
        <v>0</v>
      </c>
      <c r="BH296">
        <v>0</v>
      </c>
      <c r="BI296">
        <v>4405</v>
      </c>
      <c r="BJ296">
        <v>1.0669999999999999</v>
      </c>
      <c r="BK296">
        <v>24.13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106.3</v>
      </c>
      <c r="BS296">
        <v>14</v>
      </c>
      <c r="BT296">
        <v>6</v>
      </c>
    </row>
    <row r="297" spans="1:72" hidden="1">
      <c r="A297" s="51" t="s">
        <v>471</v>
      </c>
      <c r="B297" t="s">
        <v>376</v>
      </c>
      <c r="C297" t="s">
        <v>237</v>
      </c>
      <c r="D297" t="s">
        <v>377</v>
      </c>
      <c r="E297">
        <v>613929664</v>
      </c>
      <c r="F297" t="s">
        <v>378</v>
      </c>
      <c r="G297" t="s">
        <v>241</v>
      </c>
      <c r="H297" t="s">
        <v>375</v>
      </c>
      <c r="I297" t="s">
        <v>332</v>
      </c>
      <c r="J297" s="1">
        <v>119469.03</v>
      </c>
      <c r="K297" t="s">
        <v>379</v>
      </c>
      <c r="L297" t="s">
        <v>377</v>
      </c>
      <c r="M297">
        <v>176936994</v>
      </c>
      <c r="N297" t="s">
        <v>455</v>
      </c>
      <c r="O297" t="s">
        <v>243</v>
      </c>
      <c r="P297" t="s">
        <v>64</v>
      </c>
      <c r="Q297" t="s">
        <v>65</v>
      </c>
      <c r="R297" t="s">
        <v>244</v>
      </c>
      <c r="S297" s="1">
        <v>1750</v>
      </c>
      <c r="T297" t="s">
        <v>451</v>
      </c>
      <c r="U297" t="s">
        <v>453</v>
      </c>
      <c r="V297">
        <v>115.99</v>
      </c>
      <c r="W297" s="39">
        <f>SUM(V229:V297)</f>
        <v>5386.4900000000016</v>
      </c>
      <c r="X297">
        <v>3914</v>
      </c>
      <c r="Y297">
        <v>11</v>
      </c>
      <c r="Z297" s="2">
        <v>2.81E-3</v>
      </c>
      <c r="AA297">
        <v>29.63</v>
      </c>
      <c r="AB297">
        <v>10.54</v>
      </c>
      <c r="AF297">
        <v>1</v>
      </c>
      <c r="AG297">
        <v>0</v>
      </c>
      <c r="AH297">
        <v>0</v>
      </c>
      <c r="AI297">
        <v>0</v>
      </c>
      <c r="AJ297">
        <v>11</v>
      </c>
      <c r="AK297">
        <v>12</v>
      </c>
      <c r="AL297">
        <v>25</v>
      </c>
      <c r="AM297" s="2">
        <v>6.3899999999999998E-3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 s="9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 s="9">
        <v>0</v>
      </c>
      <c r="BH297">
        <v>0</v>
      </c>
      <c r="BI297">
        <v>3819</v>
      </c>
      <c r="BJ297">
        <v>1.0249999999999999</v>
      </c>
      <c r="BK297">
        <v>30.37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115.99</v>
      </c>
      <c r="BS297">
        <v>11</v>
      </c>
      <c r="BT297">
        <v>2</v>
      </c>
    </row>
    <row r="298" spans="1:72" hidden="1">
      <c r="A298" s="51" t="s">
        <v>472</v>
      </c>
      <c r="B298" t="s">
        <v>376</v>
      </c>
      <c r="C298" t="s">
        <v>237</v>
      </c>
      <c r="D298" t="s">
        <v>377</v>
      </c>
      <c r="E298">
        <v>613929664</v>
      </c>
      <c r="F298" t="s">
        <v>378</v>
      </c>
      <c r="G298" t="s">
        <v>241</v>
      </c>
      <c r="H298" t="s">
        <v>375</v>
      </c>
      <c r="I298" t="s">
        <v>332</v>
      </c>
      <c r="J298" s="1">
        <v>119469.03</v>
      </c>
      <c r="K298" t="s">
        <v>379</v>
      </c>
      <c r="L298" t="s">
        <v>377</v>
      </c>
      <c r="M298">
        <v>176936994</v>
      </c>
      <c r="N298" t="s">
        <v>455</v>
      </c>
      <c r="O298" t="s">
        <v>243</v>
      </c>
      <c r="P298" t="s">
        <v>64</v>
      </c>
      <c r="Q298" t="s">
        <v>65</v>
      </c>
      <c r="R298" t="s">
        <v>244</v>
      </c>
      <c r="S298" s="1">
        <v>1750</v>
      </c>
      <c r="T298" t="s">
        <v>451</v>
      </c>
      <c r="U298" t="s">
        <v>453</v>
      </c>
      <c r="V298">
        <v>0</v>
      </c>
      <c r="X298">
        <v>0</v>
      </c>
      <c r="Y298">
        <v>0</v>
      </c>
      <c r="Z298" s="9">
        <v>0</v>
      </c>
      <c r="AA298">
        <v>0</v>
      </c>
      <c r="AB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 s="9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s="9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 s="9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hidden="1">
      <c r="A299" s="51" t="s">
        <v>472</v>
      </c>
      <c r="B299" t="s">
        <v>376</v>
      </c>
      <c r="C299" t="s">
        <v>237</v>
      </c>
      <c r="D299" t="s">
        <v>377</v>
      </c>
      <c r="E299">
        <v>613929664</v>
      </c>
      <c r="F299" t="s">
        <v>378</v>
      </c>
      <c r="G299" t="s">
        <v>241</v>
      </c>
      <c r="H299" t="s">
        <v>375</v>
      </c>
      <c r="I299" t="s">
        <v>332</v>
      </c>
      <c r="J299" s="1">
        <v>119469.03</v>
      </c>
      <c r="K299" t="s">
        <v>379</v>
      </c>
      <c r="L299" t="s">
        <v>377</v>
      </c>
      <c r="M299">
        <v>177613214</v>
      </c>
      <c r="N299" t="s">
        <v>473</v>
      </c>
      <c r="O299" t="s">
        <v>243</v>
      </c>
      <c r="P299" t="s">
        <v>64</v>
      </c>
      <c r="Q299" t="s">
        <v>65</v>
      </c>
      <c r="R299" t="s">
        <v>244</v>
      </c>
      <c r="S299" s="1">
        <v>2500</v>
      </c>
      <c r="T299" t="s">
        <v>453</v>
      </c>
      <c r="U299" t="s">
        <v>474</v>
      </c>
      <c r="V299">
        <v>177.52</v>
      </c>
      <c r="X299">
        <v>5029</v>
      </c>
      <c r="Y299">
        <v>13</v>
      </c>
      <c r="Z299" s="2">
        <v>2.5899999999999999E-3</v>
      </c>
      <c r="AA299">
        <v>35.299999999999997</v>
      </c>
      <c r="AB299">
        <v>13.66</v>
      </c>
      <c r="AF299">
        <v>3</v>
      </c>
      <c r="AG299">
        <v>0</v>
      </c>
      <c r="AH299">
        <v>0</v>
      </c>
      <c r="AI299">
        <v>0</v>
      </c>
      <c r="AJ299">
        <v>10</v>
      </c>
      <c r="AK299">
        <v>13</v>
      </c>
      <c r="AL299">
        <v>30</v>
      </c>
      <c r="AM299" s="2">
        <v>5.9699999999999996E-3</v>
      </c>
      <c r="AN299">
        <v>5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 s="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 s="9">
        <v>0</v>
      </c>
      <c r="BH299">
        <v>0</v>
      </c>
      <c r="BI299">
        <v>4391</v>
      </c>
      <c r="BJ299">
        <v>1.145</v>
      </c>
      <c r="BK299">
        <v>40.43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177.52</v>
      </c>
      <c r="BS299">
        <v>13</v>
      </c>
      <c r="BT299">
        <v>4</v>
      </c>
    </row>
    <row r="300" spans="1:72" hidden="1">
      <c r="A300" s="51" t="s">
        <v>472</v>
      </c>
      <c r="B300" t="s">
        <v>376</v>
      </c>
      <c r="C300" t="s">
        <v>237</v>
      </c>
      <c r="D300" t="s">
        <v>377</v>
      </c>
      <c r="E300">
        <v>613929664</v>
      </c>
      <c r="F300" t="s">
        <v>378</v>
      </c>
      <c r="G300" t="s">
        <v>241</v>
      </c>
      <c r="H300" t="s">
        <v>375</v>
      </c>
      <c r="I300" t="s">
        <v>332</v>
      </c>
      <c r="J300" s="1">
        <v>119469.03</v>
      </c>
      <c r="K300" t="s">
        <v>379</v>
      </c>
      <c r="L300" t="s">
        <v>377</v>
      </c>
      <c r="M300">
        <v>177617244</v>
      </c>
      <c r="N300" t="s">
        <v>475</v>
      </c>
      <c r="O300" t="s">
        <v>243</v>
      </c>
      <c r="P300" t="s">
        <v>64</v>
      </c>
      <c r="Q300" t="s">
        <v>65</v>
      </c>
      <c r="R300" t="s">
        <v>244</v>
      </c>
      <c r="S300" s="1">
        <v>2500</v>
      </c>
      <c r="T300" t="s">
        <v>453</v>
      </c>
      <c r="U300" t="s">
        <v>474</v>
      </c>
      <c r="V300">
        <v>200.32</v>
      </c>
      <c r="X300">
        <v>7544</v>
      </c>
      <c r="Y300">
        <v>16</v>
      </c>
      <c r="Z300" s="2">
        <v>2.1199999999999999E-3</v>
      </c>
      <c r="AA300">
        <v>26.55</v>
      </c>
      <c r="AB300">
        <v>12.52</v>
      </c>
      <c r="AF300">
        <v>0</v>
      </c>
      <c r="AG300">
        <v>0</v>
      </c>
      <c r="AH300">
        <v>0</v>
      </c>
      <c r="AI300">
        <v>0</v>
      </c>
      <c r="AJ300">
        <v>16</v>
      </c>
      <c r="AK300">
        <v>16</v>
      </c>
      <c r="AL300">
        <v>36</v>
      </c>
      <c r="AM300" s="2">
        <v>4.7699999999999999E-3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 s="9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 s="9">
        <v>0</v>
      </c>
      <c r="BH300">
        <v>0</v>
      </c>
      <c r="BI300">
        <v>6971</v>
      </c>
      <c r="BJ300">
        <v>1.0820000000000001</v>
      </c>
      <c r="BK300">
        <v>28.74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200.32</v>
      </c>
      <c r="BS300">
        <v>16</v>
      </c>
      <c r="BT300">
        <v>4</v>
      </c>
    </row>
    <row r="301" spans="1:72" hidden="1">
      <c r="A301" s="51" t="s">
        <v>476</v>
      </c>
      <c r="B301" t="s">
        <v>376</v>
      </c>
      <c r="C301" t="s">
        <v>237</v>
      </c>
      <c r="D301" t="s">
        <v>377</v>
      </c>
      <c r="E301">
        <v>613929664</v>
      </c>
      <c r="F301" t="s">
        <v>378</v>
      </c>
      <c r="G301" t="s">
        <v>241</v>
      </c>
      <c r="H301" t="s">
        <v>375</v>
      </c>
      <c r="I301" t="s">
        <v>332</v>
      </c>
      <c r="J301" s="1">
        <v>119469.03</v>
      </c>
      <c r="K301" t="s">
        <v>379</v>
      </c>
      <c r="L301" t="s">
        <v>377</v>
      </c>
      <c r="M301">
        <v>177613214</v>
      </c>
      <c r="N301" t="s">
        <v>473</v>
      </c>
      <c r="O301" t="s">
        <v>243</v>
      </c>
      <c r="P301" t="s">
        <v>64</v>
      </c>
      <c r="Q301" t="s">
        <v>65</v>
      </c>
      <c r="R301" t="s">
        <v>244</v>
      </c>
      <c r="S301" s="1">
        <v>2500</v>
      </c>
      <c r="T301" t="s">
        <v>453</v>
      </c>
      <c r="U301" t="s">
        <v>474</v>
      </c>
      <c r="V301">
        <v>190.48</v>
      </c>
      <c r="X301">
        <v>4333</v>
      </c>
      <c r="Y301">
        <v>11</v>
      </c>
      <c r="Z301" s="2">
        <v>2.5400000000000002E-3</v>
      </c>
      <c r="AA301">
        <v>43.96</v>
      </c>
      <c r="AB301">
        <v>17.32</v>
      </c>
      <c r="AF301">
        <v>4</v>
      </c>
      <c r="AG301">
        <v>0</v>
      </c>
      <c r="AH301">
        <v>0</v>
      </c>
      <c r="AI301">
        <v>0</v>
      </c>
      <c r="AJ301">
        <v>14</v>
      </c>
      <c r="AK301">
        <v>18</v>
      </c>
      <c r="AL301">
        <v>40</v>
      </c>
      <c r="AM301" s="2">
        <v>9.2300000000000004E-3</v>
      </c>
      <c r="AN301">
        <v>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 s="9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 s="9">
        <v>0</v>
      </c>
      <c r="BH301">
        <v>0</v>
      </c>
      <c r="BI301">
        <v>4333</v>
      </c>
      <c r="BJ301">
        <v>1</v>
      </c>
      <c r="BK301">
        <v>43.96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190.48</v>
      </c>
      <c r="BS301">
        <v>11</v>
      </c>
      <c r="BT301">
        <v>11</v>
      </c>
    </row>
    <row r="302" spans="1:72" hidden="1">
      <c r="A302" s="51" t="s">
        <v>476</v>
      </c>
      <c r="B302" t="s">
        <v>376</v>
      </c>
      <c r="C302" t="s">
        <v>237</v>
      </c>
      <c r="D302" t="s">
        <v>377</v>
      </c>
      <c r="E302">
        <v>613929664</v>
      </c>
      <c r="F302" t="s">
        <v>378</v>
      </c>
      <c r="G302" t="s">
        <v>241</v>
      </c>
      <c r="H302" t="s">
        <v>375</v>
      </c>
      <c r="I302" t="s">
        <v>332</v>
      </c>
      <c r="J302" s="1">
        <v>119469.03</v>
      </c>
      <c r="K302" t="s">
        <v>379</v>
      </c>
      <c r="L302" t="s">
        <v>377</v>
      </c>
      <c r="M302">
        <v>177617244</v>
      </c>
      <c r="N302" t="s">
        <v>475</v>
      </c>
      <c r="O302" t="s">
        <v>243</v>
      </c>
      <c r="P302" t="s">
        <v>64</v>
      </c>
      <c r="Q302" t="s">
        <v>65</v>
      </c>
      <c r="R302" t="s">
        <v>244</v>
      </c>
      <c r="S302" s="1">
        <v>2500</v>
      </c>
      <c r="T302" t="s">
        <v>453</v>
      </c>
      <c r="U302" t="s">
        <v>474</v>
      </c>
      <c r="V302">
        <v>208.46</v>
      </c>
      <c r="X302">
        <v>5493</v>
      </c>
      <c r="Y302">
        <v>14</v>
      </c>
      <c r="Z302" s="2">
        <v>2.5500000000000002E-3</v>
      </c>
      <c r="AA302">
        <v>37.950000000000003</v>
      </c>
      <c r="AB302">
        <v>14.89</v>
      </c>
      <c r="AF302">
        <v>4</v>
      </c>
      <c r="AG302">
        <v>0</v>
      </c>
      <c r="AH302">
        <v>0</v>
      </c>
      <c r="AI302">
        <v>0</v>
      </c>
      <c r="AJ302">
        <v>20</v>
      </c>
      <c r="AK302">
        <v>24</v>
      </c>
      <c r="AL302">
        <v>45</v>
      </c>
      <c r="AM302" s="2">
        <v>8.1899999999999994E-3</v>
      </c>
      <c r="AN302">
        <v>2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 s="9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 s="9">
        <v>0</v>
      </c>
      <c r="BH302">
        <v>0</v>
      </c>
      <c r="BI302">
        <v>5493</v>
      </c>
      <c r="BJ302">
        <v>1</v>
      </c>
      <c r="BK302">
        <v>37.950000000000003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208.46</v>
      </c>
      <c r="BS302">
        <v>14</v>
      </c>
      <c r="BT302">
        <v>7</v>
      </c>
    </row>
    <row r="303" spans="1:72" hidden="1">
      <c r="A303" s="51" t="s">
        <v>477</v>
      </c>
      <c r="B303" t="s">
        <v>376</v>
      </c>
      <c r="C303" t="s">
        <v>237</v>
      </c>
      <c r="D303" t="s">
        <v>377</v>
      </c>
      <c r="E303">
        <v>613929664</v>
      </c>
      <c r="F303" t="s">
        <v>378</v>
      </c>
      <c r="G303" t="s">
        <v>241</v>
      </c>
      <c r="H303" t="s">
        <v>375</v>
      </c>
      <c r="I303" t="s">
        <v>332</v>
      </c>
      <c r="J303" s="1">
        <v>119469.03</v>
      </c>
      <c r="K303" t="s">
        <v>379</v>
      </c>
      <c r="L303" t="s">
        <v>377</v>
      </c>
      <c r="M303">
        <v>177613214</v>
      </c>
      <c r="N303" t="s">
        <v>473</v>
      </c>
      <c r="O303" t="s">
        <v>243</v>
      </c>
      <c r="P303" t="s">
        <v>64</v>
      </c>
      <c r="Q303" t="s">
        <v>65</v>
      </c>
      <c r="R303" t="s">
        <v>244</v>
      </c>
      <c r="S303" s="1">
        <v>2500</v>
      </c>
      <c r="T303" t="s">
        <v>453</v>
      </c>
      <c r="U303" t="s">
        <v>474</v>
      </c>
      <c r="V303">
        <v>190.68</v>
      </c>
      <c r="X303">
        <v>5113</v>
      </c>
      <c r="Y303">
        <v>18</v>
      </c>
      <c r="Z303" s="2">
        <v>3.5200000000000001E-3</v>
      </c>
      <c r="AA303">
        <v>37.29</v>
      </c>
      <c r="AB303">
        <v>10.59</v>
      </c>
      <c r="AF303">
        <v>0</v>
      </c>
      <c r="AG303">
        <v>0</v>
      </c>
      <c r="AH303">
        <v>1</v>
      </c>
      <c r="AI303">
        <v>0</v>
      </c>
      <c r="AJ303">
        <v>15</v>
      </c>
      <c r="AK303">
        <v>16</v>
      </c>
      <c r="AL303">
        <v>39</v>
      </c>
      <c r="AM303" s="2">
        <v>7.6299999999999996E-3</v>
      </c>
      <c r="AN303">
        <v>3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9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 s="9">
        <v>0</v>
      </c>
      <c r="BH303">
        <v>0</v>
      </c>
      <c r="BI303">
        <v>4829</v>
      </c>
      <c r="BJ303">
        <v>1.0589999999999999</v>
      </c>
      <c r="BK303">
        <v>39.49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190.68</v>
      </c>
      <c r="BS303">
        <v>18</v>
      </c>
      <c r="BT303">
        <v>5</v>
      </c>
    </row>
    <row r="304" spans="1:72" hidden="1">
      <c r="A304" s="51" t="s">
        <v>477</v>
      </c>
      <c r="B304" t="s">
        <v>376</v>
      </c>
      <c r="C304" t="s">
        <v>237</v>
      </c>
      <c r="D304" t="s">
        <v>377</v>
      </c>
      <c r="E304">
        <v>613929664</v>
      </c>
      <c r="F304" t="s">
        <v>378</v>
      </c>
      <c r="G304" t="s">
        <v>241</v>
      </c>
      <c r="H304" t="s">
        <v>375</v>
      </c>
      <c r="I304" t="s">
        <v>332</v>
      </c>
      <c r="J304" s="1">
        <v>119469.03</v>
      </c>
      <c r="K304" t="s">
        <v>379</v>
      </c>
      <c r="L304" t="s">
        <v>377</v>
      </c>
      <c r="M304">
        <v>177617244</v>
      </c>
      <c r="N304" t="s">
        <v>475</v>
      </c>
      <c r="O304" t="s">
        <v>243</v>
      </c>
      <c r="P304" t="s">
        <v>64</v>
      </c>
      <c r="Q304" t="s">
        <v>65</v>
      </c>
      <c r="R304" t="s">
        <v>244</v>
      </c>
      <c r="S304" s="1">
        <v>2500</v>
      </c>
      <c r="T304" t="s">
        <v>453</v>
      </c>
      <c r="U304" t="s">
        <v>474</v>
      </c>
      <c r="V304">
        <v>202.38</v>
      </c>
      <c r="X304">
        <v>5267</v>
      </c>
      <c r="Y304">
        <v>18</v>
      </c>
      <c r="Z304" s="2">
        <v>3.4199999999999999E-3</v>
      </c>
      <c r="AA304">
        <v>38.42</v>
      </c>
      <c r="AB304">
        <v>11.24</v>
      </c>
      <c r="AF304">
        <v>3</v>
      </c>
      <c r="AG304">
        <v>0</v>
      </c>
      <c r="AH304">
        <v>2</v>
      </c>
      <c r="AI304">
        <v>0</v>
      </c>
      <c r="AJ304">
        <v>10</v>
      </c>
      <c r="AK304">
        <v>15</v>
      </c>
      <c r="AL304">
        <v>34</v>
      </c>
      <c r="AM304" s="2">
        <v>6.4599999999999996E-3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 s="9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 s="9">
        <v>0</v>
      </c>
      <c r="BH304">
        <v>0</v>
      </c>
      <c r="BI304">
        <v>4701</v>
      </c>
      <c r="BJ304">
        <v>1.1200000000000001</v>
      </c>
      <c r="BK304">
        <v>43.05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202.38</v>
      </c>
      <c r="BS304">
        <v>18</v>
      </c>
      <c r="BT304">
        <v>1</v>
      </c>
    </row>
    <row r="305" spans="1:72" hidden="1">
      <c r="A305" s="51" t="s">
        <v>478</v>
      </c>
      <c r="B305" t="s">
        <v>376</v>
      </c>
      <c r="C305" t="s">
        <v>237</v>
      </c>
      <c r="D305" t="s">
        <v>377</v>
      </c>
      <c r="E305">
        <v>613929664</v>
      </c>
      <c r="F305" t="s">
        <v>378</v>
      </c>
      <c r="G305" t="s">
        <v>241</v>
      </c>
      <c r="H305" t="s">
        <v>375</v>
      </c>
      <c r="I305" t="s">
        <v>332</v>
      </c>
      <c r="J305" s="1">
        <v>119469.03</v>
      </c>
      <c r="K305" t="s">
        <v>379</v>
      </c>
      <c r="L305" t="s">
        <v>377</v>
      </c>
      <c r="M305">
        <v>177613214</v>
      </c>
      <c r="N305" t="s">
        <v>473</v>
      </c>
      <c r="O305" t="s">
        <v>243</v>
      </c>
      <c r="P305" t="s">
        <v>64</v>
      </c>
      <c r="Q305" t="s">
        <v>65</v>
      </c>
      <c r="R305" t="s">
        <v>244</v>
      </c>
      <c r="S305" s="1">
        <v>2500</v>
      </c>
      <c r="T305" t="s">
        <v>453</v>
      </c>
      <c r="U305" t="s">
        <v>474</v>
      </c>
      <c r="V305">
        <v>190.52</v>
      </c>
      <c r="X305">
        <v>5086</v>
      </c>
      <c r="Y305">
        <v>18</v>
      </c>
      <c r="Z305" s="2">
        <v>3.5400000000000002E-3</v>
      </c>
      <c r="AA305">
        <v>37.46</v>
      </c>
      <c r="AB305">
        <v>10.58</v>
      </c>
      <c r="AF305">
        <v>2</v>
      </c>
      <c r="AG305">
        <v>0</v>
      </c>
      <c r="AH305">
        <v>0</v>
      </c>
      <c r="AI305">
        <v>0</v>
      </c>
      <c r="AJ305">
        <v>13</v>
      </c>
      <c r="AK305">
        <v>15</v>
      </c>
      <c r="AL305">
        <v>43</v>
      </c>
      <c r="AM305" s="2">
        <v>8.4499999999999992E-3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 s="9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 s="9">
        <v>0</v>
      </c>
      <c r="BH305">
        <v>0</v>
      </c>
      <c r="BI305">
        <v>5086</v>
      </c>
      <c r="BJ305">
        <v>1</v>
      </c>
      <c r="BK305">
        <v>37.46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190.52</v>
      </c>
      <c r="BS305">
        <v>18</v>
      </c>
      <c r="BT305">
        <v>10</v>
      </c>
    </row>
    <row r="306" spans="1:72" hidden="1">
      <c r="A306" s="51" t="s">
        <v>478</v>
      </c>
      <c r="B306" t="s">
        <v>376</v>
      </c>
      <c r="C306" t="s">
        <v>237</v>
      </c>
      <c r="D306" t="s">
        <v>377</v>
      </c>
      <c r="E306">
        <v>613929664</v>
      </c>
      <c r="F306" t="s">
        <v>378</v>
      </c>
      <c r="G306" t="s">
        <v>241</v>
      </c>
      <c r="H306" t="s">
        <v>375</v>
      </c>
      <c r="I306" t="s">
        <v>332</v>
      </c>
      <c r="J306" s="1">
        <v>119469.03</v>
      </c>
      <c r="K306" t="s">
        <v>379</v>
      </c>
      <c r="L306" t="s">
        <v>377</v>
      </c>
      <c r="M306">
        <v>177617244</v>
      </c>
      <c r="N306" t="s">
        <v>475</v>
      </c>
      <c r="O306" t="s">
        <v>243</v>
      </c>
      <c r="P306" t="s">
        <v>64</v>
      </c>
      <c r="Q306" t="s">
        <v>65</v>
      </c>
      <c r="R306" t="s">
        <v>244</v>
      </c>
      <c r="S306" s="1">
        <v>2500</v>
      </c>
      <c r="T306" t="s">
        <v>453</v>
      </c>
      <c r="U306" t="s">
        <v>474</v>
      </c>
      <c r="V306">
        <v>209.23</v>
      </c>
      <c r="X306">
        <v>4757</v>
      </c>
      <c r="Y306">
        <v>12</v>
      </c>
      <c r="Z306" s="2">
        <v>2.5200000000000001E-3</v>
      </c>
      <c r="AA306">
        <v>43.98</v>
      </c>
      <c r="AB306">
        <v>17.440000000000001</v>
      </c>
      <c r="AF306">
        <v>1</v>
      </c>
      <c r="AG306">
        <v>0</v>
      </c>
      <c r="AH306">
        <v>0</v>
      </c>
      <c r="AI306">
        <v>0</v>
      </c>
      <c r="AJ306">
        <v>10</v>
      </c>
      <c r="AK306">
        <v>11</v>
      </c>
      <c r="AL306">
        <v>29</v>
      </c>
      <c r="AM306" s="2">
        <v>6.1000000000000004E-3</v>
      </c>
      <c r="AN306">
        <v>5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 s="9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 s="9">
        <v>0</v>
      </c>
      <c r="BH306">
        <v>0</v>
      </c>
      <c r="BI306">
        <v>4757</v>
      </c>
      <c r="BJ306">
        <v>1</v>
      </c>
      <c r="BK306">
        <v>43.98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209.23</v>
      </c>
      <c r="BS306">
        <v>12</v>
      </c>
      <c r="BT306">
        <v>6</v>
      </c>
    </row>
    <row r="307" spans="1:72" hidden="1">
      <c r="A307" s="51" t="s">
        <v>479</v>
      </c>
      <c r="B307" t="s">
        <v>376</v>
      </c>
      <c r="C307" t="s">
        <v>237</v>
      </c>
      <c r="D307" t="s">
        <v>377</v>
      </c>
      <c r="E307">
        <v>613929664</v>
      </c>
      <c r="F307" t="s">
        <v>378</v>
      </c>
      <c r="G307" t="s">
        <v>241</v>
      </c>
      <c r="H307" t="s">
        <v>375</v>
      </c>
      <c r="I307" t="s">
        <v>332</v>
      </c>
      <c r="J307" s="1">
        <v>119469.03</v>
      </c>
      <c r="K307" t="s">
        <v>379</v>
      </c>
      <c r="L307" t="s">
        <v>377</v>
      </c>
      <c r="M307">
        <v>177613214</v>
      </c>
      <c r="N307" t="s">
        <v>473</v>
      </c>
      <c r="O307" t="s">
        <v>243</v>
      </c>
      <c r="P307" t="s">
        <v>64</v>
      </c>
      <c r="Q307" t="s">
        <v>65</v>
      </c>
      <c r="R307" t="s">
        <v>244</v>
      </c>
      <c r="S307" s="1">
        <v>2500</v>
      </c>
      <c r="T307" t="s">
        <v>453</v>
      </c>
      <c r="U307" t="s">
        <v>474</v>
      </c>
      <c r="V307">
        <v>181.98</v>
      </c>
      <c r="X307">
        <v>4892</v>
      </c>
      <c r="Y307">
        <v>16</v>
      </c>
      <c r="Z307" s="2">
        <v>3.2699999999999999E-3</v>
      </c>
      <c r="AA307">
        <v>37.200000000000003</v>
      </c>
      <c r="AB307">
        <v>11.37</v>
      </c>
      <c r="AF307">
        <v>5</v>
      </c>
      <c r="AG307">
        <v>0</v>
      </c>
      <c r="AH307">
        <v>0</v>
      </c>
      <c r="AI307">
        <v>0</v>
      </c>
      <c r="AJ307">
        <v>6</v>
      </c>
      <c r="AK307">
        <v>11</v>
      </c>
      <c r="AL307">
        <v>32</v>
      </c>
      <c r="AM307" s="2">
        <v>6.5399999999999998E-3</v>
      </c>
      <c r="AN307">
        <v>2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 s="9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 s="9">
        <v>0</v>
      </c>
      <c r="BH307">
        <v>0</v>
      </c>
      <c r="BI307">
        <v>4709</v>
      </c>
      <c r="BJ307">
        <v>1.0389999999999999</v>
      </c>
      <c r="BK307">
        <v>38.65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181.98</v>
      </c>
      <c r="BS307">
        <v>16</v>
      </c>
      <c r="BT307">
        <v>5</v>
      </c>
    </row>
    <row r="308" spans="1:72" hidden="1">
      <c r="A308" s="51" t="s">
        <v>479</v>
      </c>
      <c r="B308" t="s">
        <v>376</v>
      </c>
      <c r="C308" t="s">
        <v>237</v>
      </c>
      <c r="D308" t="s">
        <v>377</v>
      </c>
      <c r="E308">
        <v>613929664</v>
      </c>
      <c r="F308" t="s">
        <v>378</v>
      </c>
      <c r="G308" t="s">
        <v>241</v>
      </c>
      <c r="H308" t="s">
        <v>375</v>
      </c>
      <c r="I308" t="s">
        <v>332</v>
      </c>
      <c r="J308" s="1">
        <v>119469.03</v>
      </c>
      <c r="K308" t="s">
        <v>379</v>
      </c>
      <c r="L308" t="s">
        <v>377</v>
      </c>
      <c r="M308">
        <v>177617244</v>
      </c>
      <c r="N308" t="s">
        <v>475</v>
      </c>
      <c r="O308" t="s">
        <v>243</v>
      </c>
      <c r="P308" t="s">
        <v>64</v>
      </c>
      <c r="Q308" t="s">
        <v>65</v>
      </c>
      <c r="R308" t="s">
        <v>244</v>
      </c>
      <c r="S308" s="1">
        <v>2500</v>
      </c>
      <c r="T308" t="s">
        <v>453</v>
      </c>
      <c r="U308" t="s">
        <v>474</v>
      </c>
      <c r="V308">
        <v>199.57</v>
      </c>
      <c r="X308">
        <v>3789</v>
      </c>
      <c r="Y308">
        <v>8</v>
      </c>
      <c r="Z308" s="2">
        <v>2.1099999999999999E-3</v>
      </c>
      <c r="AA308">
        <v>52.67</v>
      </c>
      <c r="AB308">
        <v>24.95</v>
      </c>
      <c r="AF308">
        <v>2</v>
      </c>
      <c r="AG308">
        <v>0</v>
      </c>
      <c r="AH308">
        <v>0</v>
      </c>
      <c r="AI308">
        <v>0</v>
      </c>
      <c r="AJ308">
        <v>8</v>
      </c>
      <c r="AK308">
        <v>10</v>
      </c>
      <c r="AL308">
        <v>20</v>
      </c>
      <c r="AM308" s="2">
        <v>5.28E-3</v>
      </c>
      <c r="AN308">
        <v>4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 s="9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 s="9">
        <v>0</v>
      </c>
      <c r="BH308">
        <v>0</v>
      </c>
      <c r="BI308">
        <v>3741</v>
      </c>
      <c r="BJ308">
        <v>1.0129999999999999</v>
      </c>
      <c r="BK308">
        <v>53.35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199.57</v>
      </c>
      <c r="BS308">
        <v>8</v>
      </c>
      <c r="BT308">
        <v>2</v>
      </c>
    </row>
    <row r="309" spans="1:72" hidden="1">
      <c r="A309" s="51" t="s">
        <v>480</v>
      </c>
      <c r="B309" t="s">
        <v>376</v>
      </c>
      <c r="C309" t="s">
        <v>237</v>
      </c>
      <c r="D309" t="s">
        <v>377</v>
      </c>
      <c r="E309">
        <v>613929664</v>
      </c>
      <c r="F309" t="s">
        <v>378</v>
      </c>
      <c r="G309" t="s">
        <v>241</v>
      </c>
      <c r="H309" t="s">
        <v>375</v>
      </c>
      <c r="I309" t="s">
        <v>332</v>
      </c>
      <c r="J309" s="1">
        <v>119469.03</v>
      </c>
      <c r="K309" t="s">
        <v>379</v>
      </c>
      <c r="L309" t="s">
        <v>377</v>
      </c>
      <c r="M309">
        <v>177613214</v>
      </c>
      <c r="N309" t="s">
        <v>473</v>
      </c>
      <c r="O309" t="s">
        <v>243</v>
      </c>
      <c r="P309" t="s">
        <v>64</v>
      </c>
      <c r="Q309" t="s">
        <v>65</v>
      </c>
      <c r="R309" t="s">
        <v>244</v>
      </c>
      <c r="S309" s="1">
        <v>2500</v>
      </c>
      <c r="T309" t="s">
        <v>453</v>
      </c>
      <c r="U309" t="s">
        <v>474</v>
      </c>
      <c r="V309">
        <v>127.29</v>
      </c>
      <c r="X309">
        <v>2847</v>
      </c>
      <c r="Y309">
        <v>5</v>
      </c>
      <c r="Z309" s="2">
        <v>1.7600000000000001E-3</v>
      </c>
      <c r="AA309">
        <v>44.71</v>
      </c>
      <c r="AB309">
        <v>25.46</v>
      </c>
      <c r="AF309">
        <v>0</v>
      </c>
      <c r="AG309">
        <v>0</v>
      </c>
      <c r="AH309">
        <v>0</v>
      </c>
      <c r="AI309">
        <v>0</v>
      </c>
      <c r="AJ309">
        <v>14</v>
      </c>
      <c r="AK309">
        <v>14</v>
      </c>
      <c r="AL309">
        <v>19</v>
      </c>
      <c r="AM309" s="2">
        <v>6.6699999999999997E-3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 s="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 s="9">
        <v>0</v>
      </c>
      <c r="BH309">
        <v>0</v>
      </c>
      <c r="BI309">
        <v>2847</v>
      </c>
      <c r="BJ309">
        <v>1</v>
      </c>
      <c r="BK309">
        <v>44.71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127.29</v>
      </c>
      <c r="BS309">
        <v>5</v>
      </c>
      <c r="BT309">
        <v>0</v>
      </c>
    </row>
    <row r="310" spans="1:72" hidden="1">
      <c r="A310" s="51" t="s">
        <v>480</v>
      </c>
      <c r="B310" t="s">
        <v>376</v>
      </c>
      <c r="C310" t="s">
        <v>237</v>
      </c>
      <c r="D310" t="s">
        <v>377</v>
      </c>
      <c r="E310">
        <v>613929664</v>
      </c>
      <c r="F310" t="s">
        <v>378</v>
      </c>
      <c r="G310" t="s">
        <v>241</v>
      </c>
      <c r="H310" t="s">
        <v>375</v>
      </c>
      <c r="I310" t="s">
        <v>332</v>
      </c>
      <c r="J310" s="1">
        <v>119469.03</v>
      </c>
      <c r="K310" t="s">
        <v>379</v>
      </c>
      <c r="L310" t="s">
        <v>377</v>
      </c>
      <c r="M310">
        <v>177617244</v>
      </c>
      <c r="N310" t="s">
        <v>475</v>
      </c>
      <c r="O310" t="s">
        <v>243</v>
      </c>
      <c r="P310" t="s">
        <v>64</v>
      </c>
      <c r="Q310" t="s">
        <v>65</v>
      </c>
      <c r="R310" t="s">
        <v>244</v>
      </c>
      <c r="S310" s="1">
        <v>2500</v>
      </c>
      <c r="T310" t="s">
        <v>453</v>
      </c>
      <c r="U310" t="s">
        <v>474</v>
      </c>
      <c r="V310">
        <v>129.11000000000001</v>
      </c>
      <c r="X310">
        <v>1880</v>
      </c>
      <c r="Y310">
        <v>11</v>
      </c>
      <c r="Z310" s="2">
        <v>5.8500000000000002E-3</v>
      </c>
      <c r="AA310">
        <v>68.680000000000007</v>
      </c>
      <c r="AB310">
        <v>11.74</v>
      </c>
      <c r="AF310">
        <v>0</v>
      </c>
      <c r="AG310">
        <v>0</v>
      </c>
      <c r="AH310">
        <v>0</v>
      </c>
      <c r="AI310">
        <v>0</v>
      </c>
      <c r="AJ310">
        <v>3</v>
      </c>
      <c r="AK310">
        <v>3</v>
      </c>
      <c r="AL310">
        <v>20</v>
      </c>
      <c r="AM310" s="2">
        <v>1.064E-2</v>
      </c>
      <c r="AN310">
        <v>3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 s="9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 s="9">
        <v>0</v>
      </c>
      <c r="BH310">
        <v>0</v>
      </c>
      <c r="BI310">
        <v>1813</v>
      </c>
      <c r="BJ310">
        <v>1.0369999999999999</v>
      </c>
      <c r="BK310">
        <v>71.209999999999994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129.11000000000001</v>
      </c>
      <c r="BS310">
        <v>11</v>
      </c>
      <c r="BT310">
        <v>6</v>
      </c>
    </row>
    <row r="311" spans="1:72" hidden="1">
      <c r="A311" s="51" t="s">
        <v>481</v>
      </c>
      <c r="B311" t="s">
        <v>376</v>
      </c>
      <c r="C311" t="s">
        <v>237</v>
      </c>
      <c r="D311" t="s">
        <v>377</v>
      </c>
      <c r="E311">
        <v>613929664</v>
      </c>
      <c r="F311" t="s">
        <v>378</v>
      </c>
      <c r="G311" t="s">
        <v>241</v>
      </c>
      <c r="H311" t="s">
        <v>375</v>
      </c>
      <c r="I311" t="s">
        <v>332</v>
      </c>
      <c r="J311" s="1">
        <v>119469.03</v>
      </c>
      <c r="K311" t="s">
        <v>379</v>
      </c>
      <c r="L311" t="s">
        <v>377</v>
      </c>
      <c r="M311">
        <v>175261424</v>
      </c>
      <c r="N311" t="s">
        <v>406</v>
      </c>
      <c r="O311" t="s">
        <v>243</v>
      </c>
      <c r="P311" t="s">
        <v>64</v>
      </c>
      <c r="Q311" t="s">
        <v>65</v>
      </c>
      <c r="R311" t="s">
        <v>244</v>
      </c>
      <c r="S311" s="1">
        <v>2500</v>
      </c>
      <c r="T311" t="s">
        <v>405</v>
      </c>
      <c r="U311" t="s">
        <v>407</v>
      </c>
      <c r="V311">
        <v>0</v>
      </c>
      <c r="X311">
        <v>0</v>
      </c>
      <c r="Y311">
        <v>0</v>
      </c>
      <c r="Z311" s="9">
        <v>0</v>
      </c>
      <c r="AA311">
        <v>0</v>
      </c>
      <c r="AB311">
        <v>0</v>
      </c>
      <c r="AC311">
        <v>1</v>
      </c>
      <c r="AD311">
        <v>0</v>
      </c>
      <c r="AE311" s="9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 s="9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 s="9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 s="9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</row>
    <row r="312" spans="1:72" hidden="1">
      <c r="A312" s="51" t="s">
        <v>481</v>
      </c>
      <c r="B312" t="s">
        <v>376</v>
      </c>
      <c r="C312" t="s">
        <v>237</v>
      </c>
      <c r="D312" t="s">
        <v>377</v>
      </c>
      <c r="E312">
        <v>613929664</v>
      </c>
      <c r="F312" t="s">
        <v>378</v>
      </c>
      <c r="G312" t="s">
        <v>241</v>
      </c>
      <c r="H312" t="s">
        <v>375</v>
      </c>
      <c r="I312" t="s">
        <v>332</v>
      </c>
      <c r="J312" s="1">
        <v>119469.03</v>
      </c>
      <c r="K312" t="s">
        <v>379</v>
      </c>
      <c r="L312" t="s">
        <v>377</v>
      </c>
      <c r="M312">
        <v>177613214</v>
      </c>
      <c r="N312" t="s">
        <v>473</v>
      </c>
      <c r="O312" t="s">
        <v>243</v>
      </c>
      <c r="P312" t="s">
        <v>64</v>
      </c>
      <c r="Q312" t="s">
        <v>65</v>
      </c>
      <c r="R312" t="s">
        <v>244</v>
      </c>
      <c r="S312" s="1">
        <v>2500</v>
      </c>
      <c r="T312" t="s">
        <v>453</v>
      </c>
      <c r="U312" t="s">
        <v>474</v>
      </c>
      <c r="V312">
        <v>111.19</v>
      </c>
      <c r="X312">
        <v>2937</v>
      </c>
      <c r="Y312">
        <v>6</v>
      </c>
      <c r="Z312" s="2">
        <v>2.0400000000000001E-3</v>
      </c>
      <c r="AA312">
        <v>37.86</v>
      </c>
      <c r="AB312">
        <v>18.53</v>
      </c>
      <c r="AF312">
        <v>2</v>
      </c>
      <c r="AG312">
        <v>0</v>
      </c>
      <c r="AH312">
        <v>0</v>
      </c>
      <c r="AI312">
        <v>0</v>
      </c>
      <c r="AJ312">
        <v>4</v>
      </c>
      <c r="AK312">
        <v>6</v>
      </c>
      <c r="AL312">
        <v>14</v>
      </c>
      <c r="AM312" s="2">
        <v>4.7699999999999999E-3</v>
      </c>
      <c r="AN312">
        <v>2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 s="9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 s="9">
        <v>0</v>
      </c>
      <c r="BH312">
        <v>0</v>
      </c>
      <c r="BI312">
        <v>2937</v>
      </c>
      <c r="BJ312">
        <v>1</v>
      </c>
      <c r="BK312">
        <v>37.86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111.19</v>
      </c>
      <c r="BS312">
        <v>6</v>
      </c>
      <c r="BT312">
        <v>2</v>
      </c>
    </row>
    <row r="313" spans="1:72" hidden="1">
      <c r="A313" s="51" t="s">
        <v>481</v>
      </c>
      <c r="B313" t="s">
        <v>376</v>
      </c>
      <c r="C313" t="s">
        <v>237</v>
      </c>
      <c r="D313" t="s">
        <v>377</v>
      </c>
      <c r="E313">
        <v>613929664</v>
      </c>
      <c r="F313" t="s">
        <v>378</v>
      </c>
      <c r="G313" t="s">
        <v>241</v>
      </c>
      <c r="H313" t="s">
        <v>375</v>
      </c>
      <c r="I313" t="s">
        <v>332</v>
      </c>
      <c r="J313" s="1">
        <v>119469.03</v>
      </c>
      <c r="K313" t="s">
        <v>379</v>
      </c>
      <c r="L313" t="s">
        <v>377</v>
      </c>
      <c r="M313">
        <v>177617244</v>
      </c>
      <c r="N313" t="s">
        <v>475</v>
      </c>
      <c r="O313" t="s">
        <v>243</v>
      </c>
      <c r="P313" t="s">
        <v>64</v>
      </c>
      <c r="Q313" t="s">
        <v>65</v>
      </c>
      <c r="R313" t="s">
        <v>244</v>
      </c>
      <c r="S313" s="1">
        <v>2500</v>
      </c>
      <c r="T313" t="s">
        <v>453</v>
      </c>
      <c r="U313" t="s">
        <v>474</v>
      </c>
      <c r="V313">
        <v>119.33</v>
      </c>
      <c r="W313" s="39">
        <f>SUM(V298:V313)</f>
        <v>2438.0600000000004</v>
      </c>
      <c r="X313">
        <v>1688</v>
      </c>
      <c r="Y313">
        <v>7</v>
      </c>
      <c r="Z313" s="2">
        <v>4.15E-3</v>
      </c>
      <c r="AA313">
        <v>70.69</v>
      </c>
      <c r="AB313">
        <v>17.05</v>
      </c>
      <c r="AF313">
        <v>2</v>
      </c>
      <c r="AG313">
        <v>0</v>
      </c>
      <c r="AH313">
        <v>0</v>
      </c>
      <c r="AI313">
        <v>0</v>
      </c>
      <c r="AJ313">
        <v>4</v>
      </c>
      <c r="AK313">
        <v>6</v>
      </c>
      <c r="AL313">
        <v>14</v>
      </c>
      <c r="AM313" s="2">
        <v>8.2900000000000005E-3</v>
      </c>
      <c r="AN313">
        <v>3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 s="9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 s="9">
        <v>0</v>
      </c>
      <c r="BH313">
        <v>0</v>
      </c>
      <c r="BI313">
        <v>1580</v>
      </c>
      <c r="BJ313">
        <v>1.0680000000000001</v>
      </c>
      <c r="BK313">
        <v>75.53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119.33</v>
      </c>
      <c r="BS313">
        <v>7</v>
      </c>
      <c r="BT313">
        <v>1</v>
      </c>
    </row>
    <row r="314" spans="1:72" hidden="1">
      <c r="A314" s="51" t="s">
        <v>482</v>
      </c>
      <c r="B314" t="s">
        <v>376</v>
      </c>
      <c r="C314" t="s">
        <v>237</v>
      </c>
      <c r="D314" t="s">
        <v>377</v>
      </c>
      <c r="E314">
        <v>613929664</v>
      </c>
      <c r="F314" t="s">
        <v>378</v>
      </c>
      <c r="G314" t="s">
        <v>241</v>
      </c>
      <c r="H314" t="s">
        <v>375</v>
      </c>
      <c r="I314" t="s">
        <v>332</v>
      </c>
      <c r="J314" s="1">
        <v>119469.03</v>
      </c>
      <c r="K314" t="s">
        <v>379</v>
      </c>
      <c r="L314" t="s">
        <v>377</v>
      </c>
      <c r="M314">
        <v>177613214</v>
      </c>
      <c r="N314" t="s">
        <v>473</v>
      </c>
      <c r="O314" t="s">
        <v>243</v>
      </c>
      <c r="P314" t="s">
        <v>64</v>
      </c>
      <c r="Q314" t="s">
        <v>65</v>
      </c>
      <c r="R314" t="s">
        <v>244</v>
      </c>
      <c r="S314" s="1">
        <v>2500</v>
      </c>
      <c r="T314" t="s">
        <v>453</v>
      </c>
      <c r="U314" t="s">
        <v>474</v>
      </c>
      <c r="V314">
        <v>169.06</v>
      </c>
      <c r="X314">
        <v>5328</v>
      </c>
      <c r="Y314">
        <v>10</v>
      </c>
      <c r="Z314" s="2">
        <v>1.8799999999999999E-3</v>
      </c>
      <c r="AA314">
        <v>31.73</v>
      </c>
      <c r="AB314">
        <v>16.91</v>
      </c>
      <c r="AF314">
        <v>1</v>
      </c>
      <c r="AG314">
        <v>0</v>
      </c>
      <c r="AH314">
        <v>0</v>
      </c>
      <c r="AI314">
        <v>0</v>
      </c>
      <c r="AJ314">
        <v>14</v>
      </c>
      <c r="AK314">
        <v>15</v>
      </c>
      <c r="AL314">
        <v>31</v>
      </c>
      <c r="AM314" s="2">
        <v>5.8199999999999997E-3</v>
      </c>
      <c r="AN314">
        <v>6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1</v>
      </c>
      <c r="AW314">
        <v>0</v>
      </c>
      <c r="AX314" s="9">
        <v>0.1</v>
      </c>
      <c r="AY314">
        <v>169.06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 s="9">
        <v>0</v>
      </c>
      <c r="BH314">
        <v>0</v>
      </c>
      <c r="BI314">
        <v>5121</v>
      </c>
      <c r="BJ314">
        <v>1.04</v>
      </c>
      <c r="BK314">
        <v>33.01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169.06</v>
      </c>
      <c r="BS314">
        <v>10</v>
      </c>
      <c r="BT314">
        <v>6</v>
      </c>
    </row>
    <row r="315" spans="1:72" hidden="1">
      <c r="A315" s="51" t="s">
        <v>482</v>
      </c>
      <c r="B315" t="s">
        <v>376</v>
      </c>
      <c r="C315" t="s">
        <v>237</v>
      </c>
      <c r="D315" t="s">
        <v>377</v>
      </c>
      <c r="E315">
        <v>613929664</v>
      </c>
      <c r="F315" t="s">
        <v>378</v>
      </c>
      <c r="G315" t="s">
        <v>241</v>
      </c>
      <c r="H315" t="s">
        <v>375</v>
      </c>
      <c r="I315" t="s">
        <v>332</v>
      </c>
      <c r="J315" s="1">
        <v>119469.03</v>
      </c>
      <c r="K315" t="s">
        <v>379</v>
      </c>
      <c r="L315" t="s">
        <v>377</v>
      </c>
      <c r="M315">
        <v>177617244</v>
      </c>
      <c r="N315" t="s">
        <v>475</v>
      </c>
      <c r="O315" t="s">
        <v>243</v>
      </c>
      <c r="P315" t="s">
        <v>64</v>
      </c>
      <c r="Q315" t="s">
        <v>65</v>
      </c>
      <c r="R315" t="s">
        <v>244</v>
      </c>
      <c r="S315" s="1">
        <v>2500</v>
      </c>
      <c r="T315" t="s">
        <v>453</v>
      </c>
      <c r="U315" t="s">
        <v>474</v>
      </c>
      <c r="V315">
        <v>186.17</v>
      </c>
      <c r="X315">
        <v>3152</v>
      </c>
      <c r="Y315">
        <v>12</v>
      </c>
      <c r="Z315" s="2">
        <v>3.81E-3</v>
      </c>
      <c r="AA315">
        <v>59.06</v>
      </c>
      <c r="AB315">
        <v>15.51</v>
      </c>
      <c r="AF315">
        <v>2</v>
      </c>
      <c r="AG315">
        <v>0</v>
      </c>
      <c r="AH315">
        <v>0</v>
      </c>
      <c r="AI315">
        <v>0</v>
      </c>
      <c r="AJ315">
        <v>5</v>
      </c>
      <c r="AK315">
        <v>7</v>
      </c>
      <c r="AL315">
        <v>20</v>
      </c>
      <c r="AM315" s="2">
        <v>6.3499999999999997E-3</v>
      </c>
      <c r="AN315">
        <v>10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 s="9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 s="9">
        <v>0</v>
      </c>
      <c r="BH315">
        <v>0</v>
      </c>
      <c r="BI315">
        <v>2872</v>
      </c>
      <c r="BJ315">
        <v>1.097</v>
      </c>
      <c r="BK315">
        <v>64.819999999999993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186.17</v>
      </c>
      <c r="BS315">
        <v>12</v>
      </c>
      <c r="BT315">
        <v>1</v>
      </c>
    </row>
    <row r="316" spans="1:72" hidden="1">
      <c r="A316" s="51" t="s">
        <v>474</v>
      </c>
      <c r="B316" t="s">
        <v>376</v>
      </c>
      <c r="C316" t="s">
        <v>237</v>
      </c>
      <c r="D316" t="s">
        <v>377</v>
      </c>
      <c r="E316">
        <v>613929664</v>
      </c>
      <c r="F316" t="s">
        <v>378</v>
      </c>
      <c r="G316" t="s">
        <v>241</v>
      </c>
      <c r="H316" t="s">
        <v>375</v>
      </c>
      <c r="I316" t="s">
        <v>332</v>
      </c>
      <c r="J316" s="1">
        <v>119469.03</v>
      </c>
      <c r="K316" t="s">
        <v>379</v>
      </c>
      <c r="L316" t="s">
        <v>377</v>
      </c>
      <c r="M316">
        <v>177613214</v>
      </c>
      <c r="N316" t="s">
        <v>473</v>
      </c>
      <c r="O316" t="s">
        <v>243</v>
      </c>
      <c r="P316" t="s">
        <v>64</v>
      </c>
      <c r="Q316" t="s">
        <v>65</v>
      </c>
      <c r="R316" t="s">
        <v>244</v>
      </c>
      <c r="S316" s="1">
        <v>2500</v>
      </c>
      <c r="T316" t="s">
        <v>453</v>
      </c>
      <c r="U316" t="s">
        <v>474</v>
      </c>
      <c r="V316">
        <v>181.44</v>
      </c>
      <c r="X316">
        <v>4599</v>
      </c>
      <c r="Y316">
        <v>9</v>
      </c>
      <c r="Z316" s="2">
        <v>1.9599999999999999E-3</v>
      </c>
      <c r="AA316">
        <v>39.450000000000003</v>
      </c>
      <c r="AB316">
        <v>20.16</v>
      </c>
      <c r="AF316">
        <v>1</v>
      </c>
      <c r="AG316">
        <v>0</v>
      </c>
      <c r="AH316">
        <v>0</v>
      </c>
      <c r="AI316">
        <v>0</v>
      </c>
      <c r="AJ316">
        <v>11</v>
      </c>
      <c r="AK316">
        <v>12</v>
      </c>
      <c r="AL316">
        <v>25</v>
      </c>
      <c r="AM316" s="2">
        <v>5.4400000000000004E-3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 s="9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 s="9">
        <v>0</v>
      </c>
      <c r="BH316">
        <v>0</v>
      </c>
      <c r="BI316">
        <v>4108</v>
      </c>
      <c r="BJ316">
        <v>1.1200000000000001</v>
      </c>
      <c r="BK316">
        <v>44.17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181.44</v>
      </c>
      <c r="BS316">
        <v>9</v>
      </c>
      <c r="BT316">
        <v>4</v>
      </c>
    </row>
    <row r="317" spans="1:72" hidden="1">
      <c r="A317" s="51" t="s">
        <v>474</v>
      </c>
      <c r="B317" t="s">
        <v>376</v>
      </c>
      <c r="C317" t="s">
        <v>237</v>
      </c>
      <c r="D317" t="s">
        <v>377</v>
      </c>
      <c r="E317">
        <v>613929664</v>
      </c>
      <c r="F317" t="s">
        <v>378</v>
      </c>
      <c r="G317" t="s">
        <v>241</v>
      </c>
      <c r="H317" t="s">
        <v>375</v>
      </c>
      <c r="I317" t="s">
        <v>332</v>
      </c>
      <c r="J317" s="1">
        <v>119469.03</v>
      </c>
      <c r="K317" t="s">
        <v>379</v>
      </c>
      <c r="L317" t="s">
        <v>377</v>
      </c>
      <c r="M317">
        <v>177617244</v>
      </c>
      <c r="N317" t="s">
        <v>475</v>
      </c>
      <c r="O317" t="s">
        <v>243</v>
      </c>
      <c r="P317" t="s">
        <v>64</v>
      </c>
      <c r="Q317" t="s">
        <v>65</v>
      </c>
      <c r="R317" t="s">
        <v>244</v>
      </c>
      <c r="S317" s="1">
        <v>2500</v>
      </c>
      <c r="T317" t="s">
        <v>453</v>
      </c>
      <c r="U317" t="s">
        <v>474</v>
      </c>
      <c r="V317">
        <v>194.23</v>
      </c>
      <c r="X317">
        <v>4924</v>
      </c>
      <c r="Y317">
        <v>17</v>
      </c>
      <c r="Z317" s="2">
        <v>3.4499999999999999E-3</v>
      </c>
      <c r="AA317">
        <v>39.450000000000003</v>
      </c>
      <c r="AB317">
        <v>11.43</v>
      </c>
      <c r="AF317">
        <v>1</v>
      </c>
      <c r="AG317">
        <v>0</v>
      </c>
      <c r="AH317">
        <v>0</v>
      </c>
      <c r="AI317">
        <v>0</v>
      </c>
      <c r="AJ317">
        <v>6</v>
      </c>
      <c r="AK317">
        <v>7</v>
      </c>
      <c r="AL317">
        <v>29</v>
      </c>
      <c r="AM317" s="2">
        <v>5.8900000000000003E-3</v>
      </c>
      <c r="AN317">
        <v>4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 s="9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 s="9">
        <v>0</v>
      </c>
      <c r="BH317">
        <v>0</v>
      </c>
      <c r="BI317">
        <v>4484</v>
      </c>
      <c r="BJ317">
        <v>1.0980000000000001</v>
      </c>
      <c r="BK317">
        <v>43.32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194.23</v>
      </c>
      <c r="BS317">
        <v>17</v>
      </c>
      <c r="BT317">
        <v>5</v>
      </c>
    </row>
    <row r="318" spans="1:72" hidden="1">
      <c r="A318" s="51" t="s">
        <v>483</v>
      </c>
      <c r="B318" t="s">
        <v>376</v>
      </c>
      <c r="C318" t="s">
        <v>237</v>
      </c>
      <c r="D318" t="s">
        <v>377</v>
      </c>
      <c r="E318">
        <v>613929664</v>
      </c>
      <c r="F318" t="s">
        <v>378</v>
      </c>
      <c r="G318" t="s">
        <v>241</v>
      </c>
      <c r="H318" t="s">
        <v>375</v>
      </c>
      <c r="I318" t="s">
        <v>332</v>
      </c>
      <c r="J318" s="1">
        <v>119469.03</v>
      </c>
      <c r="K318" t="s">
        <v>379</v>
      </c>
      <c r="L318" t="s">
        <v>377</v>
      </c>
      <c r="M318">
        <v>176227574</v>
      </c>
      <c r="N318" t="s">
        <v>440</v>
      </c>
      <c r="O318" t="s">
        <v>243</v>
      </c>
      <c r="P318" t="s">
        <v>64</v>
      </c>
      <c r="Q318" t="s">
        <v>65</v>
      </c>
      <c r="R318" t="s">
        <v>244</v>
      </c>
      <c r="S318" s="1">
        <v>2500</v>
      </c>
      <c r="T318" t="s">
        <v>441</v>
      </c>
      <c r="U318" t="s">
        <v>442</v>
      </c>
      <c r="V318">
        <v>0</v>
      </c>
      <c r="X318">
        <v>0</v>
      </c>
      <c r="Y318">
        <v>0</v>
      </c>
      <c r="Z318" s="9">
        <v>0</v>
      </c>
      <c r="AA318">
        <v>0</v>
      </c>
      <c r="AB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 s="9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9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 s="9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</row>
    <row r="319" spans="1:72" hidden="1">
      <c r="A319" s="51" t="s">
        <v>483</v>
      </c>
      <c r="B319" t="s">
        <v>376</v>
      </c>
      <c r="C319" t="s">
        <v>237</v>
      </c>
      <c r="D319" t="s">
        <v>377</v>
      </c>
      <c r="E319">
        <v>613929664</v>
      </c>
      <c r="F319" t="s">
        <v>378</v>
      </c>
      <c r="G319" t="s">
        <v>241</v>
      </c>
      <c r="H319" t="s">
        <v>375</v>
      </c>
      <c r="I319" t="s">
        <v>332</v>
      </c>
      <c r="J319" s="1">
        <v>119469.03</v>
      </c>
      <c r="K319" t="s">
        <v>379</v>
      </c>
      <c r="L319" t="s">
        <v>377</v>
      </c>
      <c r="M319">
        <v>178386704</v>
      </c>
      <c r="N319" t="s">
        <v>484</v>
      </c>
      <c r="O319" t="s">
        <v>243</v>
      </c>
      <c r="P319" t="s">
        <v>64</v>
      </c>
      <c r="Q319" t="s">
        <v>65</v>
      </c>
      <c r="R319" t="s">
        <v>244</v>
      </c>
      <c r="S319" s="1">
        <v>2500</v>
      </c>
      <c r="T319" t="s">
        <v>474</v>
      </c>
      <c r="U319" t="s">
        <v>485</v>
      </c>
      <c r="V319">
        <v>146.38</v>
      </c>
      <c r="X319">
        <v>1163</v>
      </c>
      <c r="Y319">
        <v>7</v>
      </c>
      <c r="Z319" s="2">
        <v>6.0200000000000002E-3</v>
      </c>
      <c r="AA319">
        <v>125.86</v>
      </c>
      <c r="AB319">
        <v>20.91</v>
      </c>
      <c r="AF319">
        <v>4</v>
      </c>
      <c r="AG319">
        <v>2</v>
      </c>
      <c r="AH319">
        <v>0</v>
      </c>
      <c r="AI319">
        <v>0</v>
      </c>
      <c r="AJ319">
        <v>12</v>
      </c>
      <c r="AK319">
        <v>18</v>
      </c>
      <c r="AL319">
        <v>26</v>
      </c>
      <c r="AM319" s="2">
        <v>2.2360000000000001E-2</v>
      </c>
      <c r="AN319">
        <v>2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 s="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 s="9">
        <v>0</v>
      </c>
      <c r="BH319">
        <v>0</v>
      </c>
      <c r="BI319">
        <v>1002</v>
      </c>
      <c r="BJ319">
        <v>1.161</v>
      </c>
      <c r="BK319">
        <v>146.09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146.38</v>
      </c>
      <c r="BS319">
        <v>7</v>
      </c>
      <c r="BT319">
        <v>1</v>
      </c>
    </row>
    <row r="320" spans="1:72" hidden="1">
      <c r="A320" s="51" t="s">
        <v>486</v>
      </c>
      <c r="B320" t="s">
        <v>376</v>
      </c>
      <c r="C320" t="s">
        <v>237</v>
      </c>
      <c r="D320" t="s">
        <v>377</v>
      </c>
      <c r="E320">
        <v>613929664</v>
      </c>
      <c r="F320" t="s">
        <v>378</v>
      </c>
      <c r="G320" t="s">
        <v>241</v>
      </c>
      <c r="H320" t="s">
        <v>375</v>
      </c>
      <c r="I320" t="s">
        <v>332</v>
      </c>
      <c r="J320" s="1">
        <v>119469.03</v>
      </c>
      <c r="K320" t="s">
        <v>379</v>
      </c>
      <c r="L320" t="s">
        <v>377</v>
      </c>
      <c r="M320">
        <v>177613214</v>
      </c>
      <c r="N320" t="s">
        <v>473</v>
      </c>
      <c r="O320" t="s">
        <v>243</v>
      </c>
      <c r="P320" t="s">
        <v>64</v>
      </c>
      <c r="Q320" t="s">
        <v>65</v>
      </c>
      <c r="R320" t="s">
        <v>244</v>
      </c>
      <c r="S320" s="1">
        <v>2500</v>
      </c>
      <c r="T320" t="s">
        <v>453</v>
      </c>
      <c r="U320" t="s">
        <v>474</v>
      </c>
      <c r="V320">
        <v>0</v>
      </c>
      <c r="X320">
        <v>0</v>
      </c>
      <c r="Y320">
        <v>0</v>
      </c>
      <c r="Z320" s="9">
        <v>0</v>
      </c>
      <c r="AA320">
        <v>0</v>
      </c>
      <c r="AB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 s="9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 s="9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 s="9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</row>
    <row r="321" spans="1:72" hidden="1">
      <c r="A321" s="51" t="s">
        <v>486</v>
      </c>
      <c r="B321" t="s">
        <v>376</v>
      </c>
      <c r="C321" t="s">
        <v>237</v>
      </c>
      <c r="D321" t="s">
        <v>377</v>
      </c>
      <c r="E321">
        <v>613929664</v>
      </c>
      <c r="F321" t="s">
        <v>378</v>
      </c>
      <c r="G321" t="s">
        <v>241</v>
      </c>
      <c r="H321" t="s">
        <v>375</v>
      </c>
      <c r="I321" t="s">
        <v>332</v>
      </c>
      <c r="J321" s="1">
        <v>119469.03</v>
      </c>
      <c r="K321" t="s">
        <v>379</v>
      </c>
      <c r="L321" t="s">
        <v>377</v>
      </c>
      <c r="M321">
        <v>177617244</v>
      </c>
      <c r="N321" t="s">
        <v>475</v>
      </c>
      <c r="O321" t="s">
        <v>243</v>
      </c>
      <c r="P321" t="s">
        <v>64</v>
      </c>
      <c r="Q321" t="s">
        <v>65</v>
      </c>
      <c r="R321" t="s">
        <v>244</v>
      </c>
      <c r="S321" s="1">
        <v>2500</v>
      </c>
      <c r="T321" t="s">
        <v>453</v>
      </c>
      <c r="U321" t="s">
        <v>474</v>
      </c>
      <c r="V321">
        <v>0</v>
      </c>
      <c r="X321">
        <v>0</v>
      </c>
      <c r="Y321">
        <v>0</v>
      </c>
      <c r="Z321" s="9">
        <v>0</v>
      </c>
      <c r="AA321">
        <v>0</v>
      </c>
      <c r="AB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 s="9">
        <v>0</v>
      </c>
      <c r="AN321">
        <v>2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 s="9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 s="9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</row>
    <row r="322" spans="1:72" hidden="1">
      <c r="A322" s="51" t="s">
        <v>486</v>
      </c>
      <c r="B322" t="s">
        <v>376</v>
      </c>
      <c r="C322" t="s">
        <v>237</v>
      </c>
      <c r="D322" t="s">
        <v>377</v>
      </c>
      <c r="E322">
        <v>613929664</v>
      </c>
      <c r="F322" t="s">
        <v>378</v>
      </c>
      <c r="G322" t="s">
        <v>241</v>
      </c>
      <c r="H322" t="s">
        <v>375</v>
      </c>
      <c r="I322" t="s">
        <v>332</v>
      </c>
      <c r="J322" s="1">
        <v>119469.03</v>
      </c>
      <c r="K322" t="s">
        <v>379</v>
      </c>
      <c r="L322" t="s">
        <v>377</v>
      </c>
      <c r="M322">
        <v>178386704</v>
      </c>
      <c r="N322" t="s">
        <v>484</v>
      </c>
      <c r="O322" t="s">
        <v>243</v>
      </c>
      <c r="P322" t="s">
        <v>64</v>
      </c>
      <c r="Q322" t="s">
        <v>65</v>
      </c>
      <c r="R322" t="s">
        <v>244</v>
      </c>
      <c r="S322" s="1">
        <v>2500</v>
      </c>
      <c r="T322" t="s">
        <v>474</v>
      </c>
      <c r="U322" t="s">
        <v>485</v>
      </c>
      <c r="V322">
        <v>192.67</v>
      </c>
      <c r="X322">
        <v>1660</v>
      </c>
      <c r="Y322">
        <v>9</v>
      </c>
      <c r="Z322" s="2">
        <v>5.4200000000000003E-3</v>
      </c>
      <c r="AA322">
        <v>116.07</v>
      </c>
      <c r="AB322">
        <v>21.41</v>
      </c>
      <c r="AF322">
        <v>3</v>
      </c>
      <c r="AG322">
        <v>0</v>
      </c>
      <c r="AH322">
        <v>0</v>
      </c>
      <c r="AI322">
        <v>0</v>
      </c>
      <c r="AJ322">
        <v>7</v>
      </c>
      <c r="AK322">
        <v>10</v>
      </c>
      <c r="AL322">
        <v>26</v>
      </c>
      <c r="AM322" s="2">
        <v>1.566E-2</v>
      </c>
      <c r="AN322">
        <v>4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 s="9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 s="9">
        <v>0</v>
      </c>
      <c r="BH322">
        <v>0</v>
      </c>
      <c r="BI322">
        <v>1287</v>
      </c>
      <c r="BJ322">
        <v>1.29</v>
      </c>
      <c r="BK322">
        <v>149.69999999999999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192.67</v>
      </c>
      <c r="BS322">
        <v>9</v>
      </c>
      <c r="BT322">
        <v>7</v>
      </c>
    </row>
    <row r="323" spans="1:72" hidden="1">
      <c r="A323" s="51" t="s">
        <v>486</v>
      </c>
      <c r="B323" t="s">
        <v>376</v>
      </c>
      <c r="C323" t="s">
        <v>237</v>
      </c>
      <c r="D323" t="s">
        <v>377</v>
      </c>
      <c r="E323">
        <v>613929664</v>
      </c>
      <c r="F323" t="s">
        <v>378</v>
      </c>
      <c r="G323" t="s">
        <v>241</v>
      </c>
      <c r="H323" t="s">
        <v>375</v>
      </c>
      <c r="I323" t="s">
        <v>332</v>
      </c>
      <c r="J323" s="1">
        <v>119469.03</v>
      </c>
      <c r="K323" t="s">
        <v>379</v>
      </c>
      <c r="L323" t="s">
        <v>377</v>
      </c>
      <c r="M323">
        <v>178387124</v>
      </c>
      <c r="N323" t="s">
        <v>487</v>
      </c>
      <c r="O323" t="s">
        <v>243</v>
      </c>
      <c r="P323" t="s">
        <v>64</v>
      </c>
      <c r="Q323" t="s">
        <v>65</v>
      </c>
      <c r="R323" t="s">
        <v>244</v>
      </c>
      <c r="S323" s="1">
        <v>2500</v>
      </c>
      <c r="T323" t="s">
        <v>474</v>
      </c>
      <c r="U323" t="s">
        <v>485</v>
      </c>
      <c r="V323">
        <v>65.62</v>
      </c>
      <c r="X323">
        <v>396</v>
      </c>
      <c r="Y323">
        <v>1</v>
      </c>
      <c r="Z323" s="2">
        <v>2.5300000000000001E-3</v>
      </c>
      <c r="AA323">
        <v>165.71</v>
      </c>
      <c r="AB323">
        <v>65.62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1</v>
      </c>
      <c r="AL323">
        <v>5</v>
      </c>
      <c r="AM323" s="2">
        <v>1.2630000000000001E-2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 s="9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 s="9">
        <v>0</v>
      </c>
      <c r="BH323">
        <v>0</v>
      </c>
      <c r="BI323">
        <v>347</v>
      </c>
      <c r="BJ323">
        <v>1.141</v>
      </c>
      <c r="BK323">
        <v>189.11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65.62</v>
      </c>
      <c r="BS323">
        <v>1</v>
      </c>
      <c r="BT323">
        <v>3</v>
      </c>
    </row>
    <row r="324" spans="1:72" hidden="1">
      <c r="A324" s="51" t="s">
        <v>488</v>
      </c>
      <c r="B324" t="s">
        <v>376</v>
      </c>
      <c r="C324" t="s">
        <v>237</v>
      </c>
      <c r="D324" t="s">
        <v>377</v>
      </c>
      <c r="E324">
        <v>613929664</v>
      </c>
      <c r="F324" t="s">
        <v>378</v>
      </c>
      <c r="G324" t="s">
        <v>241</v>
      </c>
      <c r="H324" t="s">
        <v>375</v>
      </c>
      <c r="I324" t="s">
        <v>332</v>
      </c>
      <c r="J324" s="1">
        <v>119469.03</v>
      </c>
      <c r="K324" t="s">
        <v>379</v>
      </c>
      <c r="L324" t="s">
        <v>377</v>
      </c>
      <c r="M324">
        <v>177613214</v>
      </c>
      <c r="N324" t="s">
        <v>473</v>
      </c>
      <c r="O324" t="s">
        <v>243</v>
      </c>
      <c r="P324" t="s">
        <v>64</v>
      </c>
      <c r="Q324" t="s">
        <v>65</v>
      </c>
      <c r="R324" t="s">
        <v>244</v>
      </c>
      <c r="S324" s="1">
        <v>2500</v>
      </c>
      <c r="T324" t="s">
        <v>453</v>
      </c>
      <c r="U324" t="s">
        <v>474</v>
      </c>
      <c r="V324">
        <v>0</v>
      </c>
      <c r="X324">
        <v>0</v>
      </c>
      <c r="Y324">
        <v>0</v>
      </c>
      <c r="Z324" s="9">
        <v>0</v>
      </c>
      <c r="AA324">
        <v>0</v>
      </c>
      <c r="AB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 s="9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s="9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 s="9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</row>
    <row r="325" spans="1:72" hidden="1">
      <c r="A325" s="51" t="s">
        <v>488</v>
      </c>
      <c r="B325" t="s">
        <v>376</v>
      </c>
      <c r="C325" t="s">
        <v>237</v>
      </c>
      <c r="D325" t="s">
        <v>377</v>
      </c>
      <c r="E325">
        <v>613929664</v>
      </c>
      <c r="F325" t="s">
        <v>378</v>
      </c>
      <c r="G325" t="s">
        <v>241</v>
      </c>
      <c r="H325" t="s">
        <v>375</v>
      </c>
      <c r="I325" t="s">
        <v>332</v>
      </c>
      <c r="J325" s="1">
        <v>119469.03</v>
      </c>
      <c r="K325" t="s">
        <v>379</v>
      </c>
      <c r="L325" t="s">
        <v>377</v>
      </c>
      <c r="M325">
        <v>178386704</v>
      </c>
      <c r="N325" t="s">
        <v>484</v>
      </c>
      <c r="O325" t="s">
        <v>243</v>
      </c>
      <c r="P325" t="s">
        <v>64</v>
      </c>
      <c r="Q325" t="s">
        <v>65</v>
      </c>
      <c r="R325" t="s">
        <v>244</v>
      </c>
      <c r="S325" s="1">
        <v>2500</v>
      </c>
      <c r="T325" t="s">
        <v>474</v>
      </c>
      <c r="U325" t="s">
        <v>485</v>
      </c>
      <c r="V325">
        <v>178.73</v>
      </c>
      <c r="X325">
        <v>1496</v>
      </c>
      <c r="Y325">
        <v>6</v>
      </c>
      <c r="Z325" s="2">
        <v>4.0099999999999997E-3</v>
      </c>
      <c r="AA325">
        <v>119.47</v>
      </c>
      <c r="AB325">
        <v>29.79</v>
      </c>
      <c r="AF325">
        <v>1</v>
      </c>
      <c r="AG325">
        <v>0</v>
      </c>
      <c r="AH325">
        <v>0</v>
      </c>
      <c r="AI325">
        <v>0</v>
      </c>
      <c r="AJ325">
        <v>8</v>
      </c>
      <c r="AK325">
        <v>9</v>
      </c>
      <c r="AL325">
        <v>19</v>
      </c>
      <c r="AM325" s="2">
        <v>1.2699999999999999E-2</v>
      </c>
      <c r="AN325">
        <v>5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 s="9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 s="9">
        <v>0</v>
      </c>
      <c r="BH325">
        <v>0</v>
      </c>
      <c r="BI325">
        <v>1090</v>
      </c>
      <c r="BJ325">
        <v>1.3720000000000001</v>
      </c>
      <c r="BK325">
        <v>163.97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178.73</v>
      </c>
      <c r="BS325">
        <v>6</v>
      </c>
      <c r="BT325">
        <v>4</v>
      </c>
    </row>
    <row r="326" spans="1:72" hidden="1">
      <c r="A326" s="51" t="s">
        <v>488</v>
      </c>
      <c r="B326" t="s">
        <v>376</v>
      </c>
      <c r="C326" t="s">
        <v>237</v>
      </c>
      <c r="D326" t="s">
        <v>377</v>
      </c>
      <c r="E326">
        <v>613929664</v>
      </c>
      <c r="F326" t="s">
        <v>378</v>
      </c>
      <c r="G326" t="s">
        <v>241</v>
      </c>
      <c r="H326" t="s">
        <v>375</v>
      </c>
      <c r="I326" t="s">
        <v>332</v>
      </c>
      <c r="J326" s="1">
        <v>119469.03</v>
      </c>
      <c r="K326" t="s">
        <v>379</v>
      </c>
      <c r="L326" t="s">
        <v>377</v>
      </c>
      <c r="M326">
        <v>178387124</v>
      </c>
      <c r="N326" t="s">
        <v>487</v>
      </c>
      <c r="O326" t="s">
        <v>243</v>
      </c>
      <c r="P326" t="s">
        <v>64</v>
      </c>
      <c r="Q326" t="s">
        <v>65</v>
      </c>
      <c r="R326" t="s">
        <v>244</v>
      </c>
      <c r="S326" s="1">
        <v>2500</v>
      </c>
      <c r="T326" t="s">
        <v>474</v>
      </c>
      <c r="U326" t="s">
        <v>485</v>
      </c>
      <c r="V326">
        <v>127.27</v>
      </c>
      <c r="X326">
        <v>715</v>
      </c>
      <c r="Y326">
        <v>8</v>
      </c>
      <c r="Z326" s="2">
        <v>1.119E-2</v>
      </c>
      <c r="AA326">
        <v>178</v>
      </c>
      <c r="AB326">
        <v>15.91</v>
      </c>
      <c r="AF326">
        <v>0</v>
      </c>
      <c r="AG326">
        <v>0</v>
      </c>
      <c r="AH326">
        <v>0</v>
      </c>
      <c r="AI326">
        <v>0</v>
      </c>
      <c r="AJ326">
        <v>3</v>
      </c>
      <c r="AK326">
        <v>3</v>
      </c>
      <c r="AL326">
        <v>11</v>
      </c>
      <c r="AM326" s="2">
        <v>1.538E-2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 s="9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 s="9">
        <v>0</v>
      </c>
      <c r="BH326">
        <v>0</v>
      </c>
      <c r="BI326">
        <v>532</v>
      </c>
      <c r="BJ326">
        <v>1.3440000000000001</v>
      </c>
      <c r="BK326">
        <v>239.23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127.27</v>
      </c>
      <c r="BS326">
        <v>8</v>
      </c>
      <c r="BT326">
        <v>0</v>
      </c>
    </row>
    <row r="327" spans="1:72" hidden="1">
      <c r="A327" s="51" t="s">
        <v>489</v>
      </c>
      <c r="B327" t="s">
        <v>376</v>
      </c>
      <c r="C327" t="s">
        <v>237</v>
      </c>
      <c r="D327" t="s">
        <v>377</v>
      </c>
      <c r="E327">
        <v>613929664</v>
      </c>
      <c r="F327" t="s">
        <v>378</v>
      </c>
      <c r="G327" t="s">
        <v>241</v>
      </c>
      <c r="H327" t="s">
        <v>375</v>
      </c>
      <c r="I327" t="s">
        <v>332</v>
      </c>
      <c r="J327" s="1">
        <v>119469.03</v>
      </c>
      <c r="K327" t="s">
        <v>379</v>
      </c>
      <c r="L327" t="s">
        <v>377</v>
      </c>
      <c r="M327">
        <v>177617244</v>
      </c>
      <c r="N327" t="s">
        <v>475</v>
      </c>
      <c r="O327" t="s">
        <v>243</v>
      </c>
      <c r="P327" t="s">
        <v>64</v>
      </c>
      <c r="Q327" t="s">
        <v>65</v>
      </c>
      <c r="R327" t="s">
        <v>244</v>
      </c>
      <c r="S327" s="1">
        <v>2500</v>
      </c>
      <c r="T327" t="s">
        <v>453</v>
      </c>
      <c r="U327" t="s">
        <v>474</v>
      </c>
      <c r="V327">
        <v>0</v>
      </c>
      <c r="X327">
        <v>0</v>
      </c>
      <c r="Y327">
        <v>0</v>
      </c>
      <c r="Z327" s="9">
        <v>0</v>
      </c>
      <c r="AA327">
        <v>0</v>
      </c>
      <c r="AB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 s="9">
        <v>0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 s="9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 s="9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</row>
    <row r="328" spans="1:72" hidden="1">
      <c r="A328" s="51" t="s">
        <v>489</v>
      </c>
      <c r="B328" t="s">
        <v>376</v>
      </c>
      <c r="C328" t="s">
        <v>237</v>
      </c>
      <c r="D328" t="s">
        <v>377</v>
      </c>
      <c r="E328">
        <v>613929664</v>
      </c>
      <c r="F328" t="s">
        <v>378</v>
      </c>
      <c r="G328" t="s">
        <v>241</v>
      </c>
      <c r="H328" t="s">
        <v>375</v>
      </c>
      <c r="I328" t="s">
        <v>332</v>
      </c>
      <c r="J328" s="1">
        <v>119469.03</v>
      </c>
      <c r="K328" t="s">
        <v>379</v>
      </c>
      <c r="L328" t="s">
        <v>377</v>
      </c>
      <c r="M328">
        <v>178386704</v>
      </c>
      <c r="N328" t="s">
        <v>484</v>
      </c>
      <c r="O328" t="s">
        <v>243</v>
      </c>
      <c r="P328" t="s">
        <v>64</v>
      </c>
      <c r="Q328" t="s">
        <v>65</v>
      </c>
      <c r="R328" t="s">
        <v>244</v>
      </c>
      <c r="S328" s="1">
        <v>2500</v>
      </c>
      <c r="T328" t="s">
        <v>474</v>
      </c>
      <c r="U328" t="s">
        <v>485</v>
      </c>
      <c r="V328">
        <v>151.04</v>
      </c>
      <c r="X328">
        <v>1172</v>
      </c>
      <c r="Y328">
        <v>8</v>
      </c>
      <c r="Z328" s="2">
        <v>6.8300000000000001E-3</v>
      </c>
      <c r="AA328">
        <v>128.87</v>
      </c>
      <c r="AB328">
        <v>18.88</v>
      </c>
      <c r="AF328">
        <v>2</v>
      </c>
      <c r="AG328">
        <v>0</v>
      </c>
      <c r="AH328">
        <v>0</v>
      </c>
      <c r="AI328">
        <v>0</v>
      </c>
      <c r="AJ328">
        <v>5</v>
      </c>
      <c r="AK328">
        <v>7</v>
      </c>
      <c r="AL328">
        <v>16</v>
      </c>
      <c r="AM328" s="2">
        <v>1.3650000000000001E-2</v>
      </c>
      <c r="AN328">
        <v>2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 s="9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 s="9">
        <v>0</v>
      </c>
      <c r="BH328">
        <v>0</v>
      </c>
      <c r="BI328">
        <v>977</v>
      </c>
      <c r="BJ328">
        <v>1.2</v>
      </c>
      <c r="BK328">
        <v>154.6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151.04</v>
      </c>
      <c r="BS328">
        <v>8</v>
      </c>
      <c r="BT328">
        <v>1</v>
      </c>
    </row>
    <row r="329" spans="1:72" hidden="1">
      <c r="A329" s="51" t="s">
        <v>489</v>
      </c>
      <c r="B329" t="s">
        <v>376</v>
      </c>
      <c r="C329" t="s">
        <v>237</v>
      </c>
      <c r="D329" t="s">
        <v>377</v>
      </c>
      <c r="E329">
        <v>613929664</v>
      </c>
      <c r="F329" t="s">
        <v>378</v>
      </c>
      <c r="G329" t="s">
        <v>241</v>
      </c>
      <c r="H329" t="s">
        <v>375</v>
      </c>
      <c r="I329" t="s">
        <v>332</v>
      </c>
      <c r="J329" s="1">
        <v>119469.03</v>
      </c>
      <c r="K329" t="s">
        <v>379</v>
      </c>
      <c r="L329" t="s">
        <v>377</v>
      </c>
      <c r="M329">
        <v>178387124</v>
      </c>
      <c r="N329" t="s">
        <v>487</v>
      </c>
      <c r="O329" t="s">
        <v>243</v>
      </c>
      <c r="P329" t="s">
        <v>64</v>
      </c>
      <c r="Q329" t="s">
        <v>65</v>
      </c>
      <c r="R329" t="s">
        <v>244</v>
      </c>
      <c r="S329" s="1">
        <v>2500</v>
      </c>
      <c r="T329" t="s">
        <v>474</v>
      </c>
      <c r="U329" t="s">
        <v>485</v>
      </c>
      <c r="V329">
        <v>107.09</v>
      </c>
      <c r="X329">
        <v>578</v>
      </c>
      <c r="Y329">
        <v>5</v>
      </c>
      <c r="Z329" s="2">
        <v>8.6499999999999997E-3</v>
      </c>
      <c r="AA329">
        <v>185.28</v>
      </c>
      <c r="AB329">
        <v>21.42</v>
      </c>
      <c r="AF329">
        <v>0</v>
      </c>
      <c r="AG329">
        <v>0</v>
      </c>
      <c r="AH329">
        <v>0</v>
      </c>
      <c r="AI329">
        <v>0</v>
      </c>
      <c r="AJ329">
        <v>4</v>
      </c>
      <c r="AK329">
        <v>4</v>
      </c>
      <c r="AL329">
        <v>11</v>
      </c>
      <c r="AM329" s="2">
        <v>1.9029999999999998E-2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 s="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 s="9">
        <v>0</v>
      </c>
      <c r="BH329">
        <v>0</v>
      </c>
      <c r="BI329">
        <v>457</v>
      </c>
      <c r="BJ329">
        <v>1.2649999999999999</v>
      </c>
      <c r="BK329">
        <v>234.33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107.09</v>
      </c>
      <c r="BS329">
        <v>5</v>
      </c>
      <c r="BT329">
        <v>2</v>
      </c>
    </row>
    <row r="330" spans="1:72" hidden="1">
      <c r="A330" s="51" t="s">
        <v>490</v>
      </c>
      <c r="B330" t="s">
        <v>376</v>
      </c>
      <c r="C330" t="s">
        <v>237</v>
      </c>
      <c r="D330" t="s">
        <v>377</v>
      </c>
      <c r="E330">
        <v>613929664</v>
      </c>
      <c r="F330" t="s">
        <v>378</v>
      </c>
      <c r="G330" t="s">
        <v>241</v>
      </c>
      <c r="H330" t="s">
        <v>375</v>
      </c>
      <c r="I330" t="s">
        <v>332</v>
      </c>
      <c r="J330" s="1">
        <v>119469.03</v>
      </c>
      <c r="K330" t="s">
        <v>379</v>
      </c>
      <c r="L330" t="s">
        <v>377</v>
      </c>
      <c r="M330">
        <v>177613214</v>
      </c>
      <c r="N330" t="s">
        <v>473</v>
      </c>
      <c r="O330" t="s">
        <v>243</v>
      </c>
      <c r="P330" t="s">
        <v>64</v>
      </c>
      <c r="Q330" t="s">
        <v>65</v>
      </c>
      <c r="R330" t="s">
        <v>244</v>
      </c>
      <c r="S330" s="1">
        <v>2500</v>
      </c>
      <c r="T330" t="s">
        <v>453</v>
      </c>
      <c r="U330" t="s">
        <v>474</v>
      </c>
      <c r="V330">
        <v>0</v>
      </c>
      <c r="X330">
        <v>0</v>
      </c>
      <c r="Y330">
        <v>0</v>
      </c>
      <c r="Z330" s="9">
        <v>0</v>
      </c>
      <c r="AA330">
        <v>0</v>
      </c>
      <c r="AB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 s="9">
        <v>0</v>
      </c>
      <c r="AN330">
        <v>1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 s="9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 s="9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</row>
    <row r="331" spans="1:72" hidden="1">
      <c r="A331" s="51" t="s">
        <v>490</v>
      </c>
      <c r="B331" t="s">
        <v>376</v>
      </c>
      <c r="C331" t="s">
        <v>237</v>
      </c>
      <c r="D331" t="s">
        <v>377</v>
      </c>
      <c r="E331">
        <v>613929664</v>
      </c>
      <c r="F331" t="s">
        <v>378</v>
      </c>
      <c r="G331" t="s">
        <v>241</v>
      </c>
      <c r="H331" t="s">
        <v>375</v>
      </c>
      <c r="I331" t="s">
        <v>332</v>
      </c>
      <c r="J331" s="1">
        <v>119469.03</v>
      </c>
      <c r="K331" t="s">
        <v>379</v>
      </c>
      <c r="L331" t="s">
        <v>377</v>
      </c>
      <c r="M331">
        <v>177617244</v>
      </c>
      <c r="N331" t="s">
        <v>475</v>
      </c>
      <c r="O331" t="s">
        <v>243</v>
      </c>
      <c r="P331" t="s">
        <v>64</v>
      </c>
      <c r="Q331" t="s">
        <v>65</v>
      </c>
      <c r="R331" t="s">
        <v>244</v>
      </c>
      <c r="S331" s="1">
        <v>2500</v>
      </c>
      <c r="T331" t="s">
        <v>453</v>
      </c>
      <c r="U331" t="s">
        <v>474</v>
      </c>
      <c r="V331">
        <v>0</v>
      </c>
      <c r="X331">
        <v>0</v>
      </c>
      <c r="Y331">
        <v>0</v>
      </c>
      <c r="Z331" s="9">
        <v>0</v>
      </c>
      <c r="AA331">
        <v>0</v>
      </c>
      <c r="AB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 s="9">
        <v>0</v>
      </c>
      <c r="AN331">
        <v>2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 s="9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 s="9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</row>
    <row r="332" spans="1:72" hidden="1">
      <c r="A332" s="51" t="s">
        <v>490</v>
      </c>
      <c r="B332" t="s">
        <v>376</v>
      </c>
      <c r="C332" t="s">
        <v>237</v>
      </c>
      <c r="D332" t="s">
        <v>377</v>
      </c>
      <c r="E332">
        <v>613929664</v>
      </c>
      <c r="F332" t="s">
        <v>378</v>
      </c>
      <c r="G332" t="s">
        <v>241</v>
      </c>
      <c r="H332" t="s">
        <v>375</v>
      </c>
      <c r="I332" t="s">
        <v>332</v>
      </c>
      <c r="J332" s="1">
        <v>119469.03</v>
      </c>
      <c r="K332" t="s">
        <v>379</v>
      </c>
      <c r="L332" t="s">
        <v>377</v>
      </c>
      <c r="M332">
        <v>178386704</v>
      </c>
      <c r="N332" t="s">
        <v>484</v>
      </c>
      <c r="O332" t="s">
        <v>243</v>
      </c>
      <c r="P332" t="s">
        <v>64</v>
      </c>
      <c r="Q332" t="s">
        <v>65</v>
      </c>
      <c r="R332" t="s">
        <v>244</v>
      </c>
      <c r="S332" s="1">
        <v>2500</v>
      </c>
      <c r="T332" t="s">
        <v>474</v>
      </c>
      <c r="U332" t="s">
        <v>485</v>
      </c>
      <c r="V332">
        <v>135.74</v>
      </c>
      <c r="X332">
        <v>1669</v>
      </c>
      <c r="Y332">
        <v>6</v>
      </c>
      <c r="Z332" s="2">
        <v>3.5899999999999999E-3</v>
      </c>
      <c r="AA332">
        <v>81.33</v>
      </c>
      <c r="AB332">
        <v>22.62</v>
      </c>
      <c r="AF332">
        <v>1</v>
      </c>
      <c r="AG332">
        <v>0</v>
      </c>
      <c r="AH332">
        <v>0</v>
      </c>
      <c r="AI332">
        <v>0</v>
      </c>
      <c r="AJ332">
        <v>7</v>
      </c>
      <c r="AK332">
        <v>8</v>
      </c>
      <c r="AL332">
        <v>15</v>
      </c>
      <c r="AM332" s="2">
        <v>8.9899999999999997E-3</v>
      </c>
      <c r="AN332">
        <v>4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 s="9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 s="9">
        <v>0</v>
      </c>
      <c r="BH332">
        <v>0</v>
      </c>
      <c r="BI332">
        <v>1527</v>
      </c>
      <c r="BJ332">
        <v>1.093</v>
      </c>
      <c r="BK332">
        <v>88.89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135.74</v>
      </c>
      <c r="BS332">
        <v>6</v>
      </c>
      <c r="BT332">
        <v>1</v>
      </c>
    </row>
    <row r="333" spans="1:72" hidden="1">
      <c r="A333" s="51" t="s">
        <v>490</v>
      </c>
      <c r="B333" t="s">
        <v>376</v>
      </c>
      <c r="C333" t="s">
        <v>237</v>
      </c>
      <c r="D333" t="s">
        <v>377</v>
      </c>
      <c r="E333">
        <v>613929664</v>
      </c>
      <c r="F333" t="s">
        <v>378</v>
      </c>
      <c r="G333" t="s">
        <v>241</v>
      </c>
      <c r="H333" t="s">
        <v>375</v>
      </c>
      <c r="I333" t="s">
        <v>332</v>
      </c>
      <c r="J333" s="1">
        <v>119469.03</v>
      </c>
      <c r="K333" t="s">
        <v>379</v>
      </c>
      <c r="L333" t="s">
        <v>377</v>
      </c>
      <c r="M333">
        <v>178387124</v>
      </c>
      <c r="N333" t="s">
        <v>487</v>
      </c>
      <c r="O333" t="s">
        <v>243</v>
      </c>
      <c r="P333" t="s">
        <v>64</v>
      </c>
      <c r="Q333" t="s">
        <v>65</v>
      </c>
      <c r="R333" t="s">
        <v>244</v>
      </c>
      <c r="S333" s="1">
        <v>2500</v>
      </c>
      <c r="T333" t="s">
        <v>474</v>
      </c>
      <c r="U333" t="s">
        <v>485</v>
      </c>
      <c r="V333">
        <v>154.65</v>
      </c>
      <c r="W333" s="39">
        <f>SUM(V314:V333)</f>
        <v>1990.0900000000001</v>
      </c>
      <c r="X333">
        <v>3016</v>
      </c>
      <c r="Y333">
        <v>11</v>
      </c>
      <c r="Z333" s="2">
        <v>3.65E-3</v>
      </c>
      <c r="AA333">
        <v>51.28</v>
      </c>
      <c r="AB333">
        <v>14.06</v>
      </c>
      <c r="AF333">
        <v>1</v>
      </c>
      <c r="AG333">
        <v>0</v>
      </c>
      <c r="AH333">
        <v>0</v>
      </c>
      <c r="AI333">
        <v>0</v>
      </c>
      <c r="AJ333">
        <v>13</v>
      </c>
      <c r="AK333">
        <v>14</v>
      </c>
      <c r="AL333">
        <v>27</v>
      </c>
      <c r="AM333" s="2">
        <v>8.9499999999999996E-3</v>
      </c>
      <c r="AN333">
        <v>3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 s="9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 s="9">
        <v>0</v>
      </c>
      <c r="BH333">
        <v>0</v>
      </c>
      <c r="BI333">
        <v>3016</v>
      </c>
      <c r="BJ333">
        <v>1</v>
      </c>
      <c r="BK333">
        <v>51.28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154.65</v>
      </c>
      <c r="BS333">
        <v>11</v>
      </c>
      <c r="BT333">
        <v>2</v>
      </c>
    </row>
    <row r="334" spans="1:72" hidden="1">
      <c r="A334" s="51" t="s">
        <v>491</v>
      </c>
      <c r="B334" t="s">
        <v>376</v>
      </c>
      <c r="C334" t="s">
        <v>237</v>
      </c>
      <c r="D334" t="s">
        <v>377</v>
      </c>
      <c r="E334">
        <v>613929664</v>
      </c>
      <c r="F334" t="s">
        <v>378</v>
      </c>
      <c r="G334" t="s">
        <v>241</v>
      </c>
      <c r="H334" t="s">
        <v>375</v>
      </c>
      <c r="I334" t="s">
        <v>332</v>
      </c>
      <c r="J334" s="1">
        <v>119469.03</v>
      </c>
      <c r="K334" t="s">
        <v>379</v>
      </c>
      <c r="L334" t="s">
        <v>377</v>
      </c>
      <c r="M334">
        <v>177617244</v>
      </c>
      <c r="N334" t="s">
        <v>475</v>
      </c>
      <c r="O334" t="s">
        <v>243</v>
      </c>
      <c r="P334" t="s">
        <v>64</v>
      </c>
      <c r="Q334" t="s">
        <v>65</v>
      </c>
      <c r="R334" t="s">
        <v>244</v>
      </c>
      <c r="S334" s="1">
        <v>2500</v>
      </c>
      <c r="T334" t="s">
        <v>453</v>
      </c>
      <c r="U334" t="s">
        <v>474</v>
      </c>
      <c r="V334">
        <v>0</v>
      </c>
      <c r="X334">
        <v>0</v>
      </c>
      <c r="Y334">
        <v>0</v>
      </c>
      <c r="Z334" s="9">
        <v>0</v>
      </c>
      <c r="AA334">
        <v>0</v>
      </c>
      <c r="AB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 s="9">
        <v>0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 s="9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 s="9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</row>
    <row r="335" spans="1:72" hidden="1">
      <c r="A335" s="51" t="s">
        <v>491</v>
      </c>
      <c r="B335" t="s">
        <v>376</v>
      </c>
      <c r="C335" t="s">
        <v>237</v>
      </c>
      <c r="D335" t="s">
        <v>377</v>
      </c>
      <c r="E335">
        <v>613929664</v>
      </c>
      <c r="F335" t="s">
        <v>378</v>
      </c>
      <c r="G335" t="s">
        <v>241</v>
      </c>
      <c r="H335" t="s">
        <v>375</v>
      </c>
      <c r="I335" t="s">
        <v>332</v>
      </c>
      <c r="J335" s="1">
        <v>119469.03</v>
      </c>
      <c r="K335" t="s">
        <v>379</v>
      </c>
      <c r="L335" t="s">
        <v>377</v>
      </c>
      <c r="M335">
        <v>178386704</v>
      </c>
      <c r="N335" t="s">
        <v>484</v>
      </c>
      <c r="O335" t="s">
        <v>243</v>
      </c>
      <c r="P335" t="s">
        <v>64</v>
      </c>
      <c r="Q335" t="s">
        <v>65</v>
      </c>
      <c r="R335" t="s">
        <v>244</v>
      </c>
      <c r="S335" s="1">
        <v>2500</v>
      </c>
      <c r="T335" t="s">
        <v>474</v>
      </c>
      <c r="U335" t="s">
        <v>485</v>
      </c>
      <c r="V335">
        <v>197.57</v>
      </c>
      <c r="X335">
        <v>3347</v>
      </c>
      <c r="Y335">
        <v>9</v>
      </c>
      <c r="Z335" s="2">
        <v>2.6900000000000001E-3</v>
      </c>
      <c r="AA335">
        <v>59.03</v>
      </c>
      <c r="AB335">
        <v>21.95</v>
      </c>
      <c r="AF335">
        <v>1</v>
      </c>
      <c r="AG335">
        <v>0</v>
      </c>
      <c r="AH335">
        <v>0</v>
      </c>
      <c r="AI335">
        <v>0</v>
      </c>
      <c r="AJ335">
        <v>12</v>
      </c>
      <c r="AK335">
        <v>13</v>
      </c>
      <c r="AL335">
        <v>27</v>
      </c>
      <c r="AM335" s="2">
        <v>8.0700000000000008E-3</v>
      </c>
      <c r="AN335">
        <v>2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 s="9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 s="9">
        <v>0</v>
      </c>
      <c r="BH335">
        <v>0</v>
      </c>
      <c r="BI335">
        <v>3044</v>
      </c>
      <c r="BJ335">
        <v>1.1000000000000001</v>
      </c>
      <c r="BK335">
        <v>64.900000000000006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197.57</v>
      </c>
      <c r="BS335">
        <v>9</v>
      </c>
      <c r="BT335">
        <v>5</v>
      </c>
    </row>
    <row r="336" spans="1:72" hidden="1">
      <c r="A336" s="51" t="s">
        <v>491</v>
      </c>
      <c r="B336" t="s">
        <v>376</v>
      </c>
      <c r="C336" t="s">
        <v>237</v>
      </c>
      <c r="D336" t="s">
        <v>377</v>
      </c>
      <c r="E336">
        <v>613929664</v>
      </c>
      <c r="F336" t="s">
        <v>378</v>
      </c>
      <c r="G336" t="s">
        <v>241</v>
      </c>
      <c r="H336" t="s">
        <v>375</v>
      </c>
      <c r="I336" t="s">
        <v>332</v>
      </c>
      <c r="J336" s="1">
        <v>119469.03</v>
      </c>
      <c r="K336" t="s">
        <v>379</v>
      </c>
      <c r="L336" t="s">
        <v>377</v>
      </c>
      <c r="M336">
        <v>178387124</v>
      </c>
      <c r="N336" t="s">
        <v>487</v>
      </c>
      <c r="O336" t="s">
        <v>243</v>
      </c>
      <c r="P336" t="s">
        <v>64</v>
      </c>
      <c r="Q336" t="s">
        <v>65</v>
      </c>
      <c r="R336" t="s">
        <v>244</v>
      </c>
      <c r="S336" s="1">
        <v>2500</v>
      </c>
      <c r="T336" t="s">
        <v>474</v>
      </c>
      <c r="U336" t="s">
        <v>485</v>
      </c>
      <c r="V336">
        <v>252.95</v>
      </c>
      <c r="X336">
        <v>4410</v>
      </c>
      <c r="Y336">
        <v>7</v>
      </c>
      <c r="Z336" s="2">
        <v>1.5900000000000001E-3</v>
      </c>
      <c r="AA336">
        <v>57.36</v>
      </c>
      <c r="AB336">
        <v>36.14</v>
      </c>
      <c r="AF336">
        <v>2</v>
      </c>
      <c r="AG336">
        <v>0</v>
      </c>
      <c r="AH336">
        <v>1</v>
      </c>
      <c r="AI336">
        <v>0</v>
      </c>
      <c r="AJ336">
        <v>21</v>
      </c>
      <c r="AK336">
        <v>24</v>
      </c>
      <c r="AL336">
        <v>34</v>
      </c>
      <c r="AM336" s="2">
        <v>7.7099999999999998E-3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 s="9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 s="9">
        <v>0</v>
      </c>
      <c r="BH336">
        <v>0</v>
      </c>
      <c r="BI336">
        <v>4410</v>
      </c>
      <c r="BJ336">
        <v>1</v>
      </c>
      <c r="BK336">
        <v>57.36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252.95</v>
      </c>
      <c r="BS336">
        <v>7</v>
      </c>
      <c r="BT336">
        <v>3</v>
      </c>
    </row>
    <row r="337" spans="1:72" hidden="1">
      <c r="A337" s="51" t="s">
        <v>492</v>
      </c>
      <c r="B337" t="s">
        <v>376</v>
      </c>
      <c r="C337" t="s">
        <v>237</v>
      </c>
      <c r="D337" t="s">
        <v>377</v>
      </c>
      <c r="E337">
        <v>613929664</v>
      </c>
      <c r="F337" t="s">
        <v>378</v>
      </c>
      <c r="G337" t="s">
        <v>241</v>
      </c>
      <c r="H337" t="s">
        <v>375</v>
      </c>
      <c r="I337" t="s">
        <v>332</v>
      </c>
      <c r="J337" s="1">
        <v>119469.03</v>
      </c>
      <c r="K337" t="s">
        <v>379</v>
      </c>
      <c r="L337" t="s">
        <v>377</v>
      </c>
      <c r="M337">
        <v>177617244</v>
      </c>
      <c r="N337" t="s">
        <v>475</v>
      </c>
      <c r="O337" t="s">
        <v>243</v>
      </c>
      <c r="P337" t="s">
        <v>64</v>
      </c>
      <c r="Q337" t="s">
        <v>65</v>
      </c>
      <c r="R337" t="s">
        <v>244</v>
      </c>
      <c r="S337" s="1">
        <v>2500</v>
      </c>
      <c r="T337" t="s">
        <v>453</v>
      </c>
      <c r="U337" t="s">
        <v>474</v>
      </c>
      <c r="V337">
        <v>0</v>
      </c>
      <c r="X337">
        <v>0</v>
      </c>
      <c r="Y337">
        <v>0</v>
      </c>
      <c r="Z337" s="9">
        <v>0</v>
      </c>
      <c r="AA337">
        <v>0</v>
      </c>
      <c r="AB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 s="9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 s="9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 s="9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</row>
    <row r="338" spans="1:72" hidden="1">
      <c r="A338" s="51" t="s">
        <v>492</v>
      </c>
      <c r="B338" t="s">
        <v>376</v>
      </c>
      <c r="C338" t="s">
        <v>237</v>
      </c>
      <c r="D338" t="s">
        <v>377</v>
      </c>
      <c r="E338">
        <v>613929664</v>
      </c>
      <c r="F338" t="s">
        <v>378</v>
      </c>
      <c r="G338" t="s">
        <v>241</v>
      </c>
      <c r="H338" t="s">
        <v>375</v>
      </c>
      <c r="I338" t="s">
        <v>332</v>
      </c>
      <c r="J338" s="1">
        <v>119469.03</v>
      </c>
      <c r="K338" t="s">
        <v>379</v>
      </c>
      <c r="L338" t="s">
        <v>377</v>
      </c>
      <c r="M338">
        <v>178386704</v>
      </c>
      <c r="N338" t="s">
        <v>484</v>
      </c>
      <c r="O338" t="s">
        <v>243</v>
      </c>
      <c r="P338" t="s">
        <v>64</v>
      </c>
      <c r="Q338" t="s">
        <v>65</v>
      </c>
      <c r="R338" t="s">
        <v>244</v>
      </c>
      <c r="S338" s="1">
        <v>2500</v>
      </c>
      <c r="T338" t="s">
        <v>474</v>
      </c>
      <c r="U338" t="s">
        <v>485</v>
      </c>
      <c r="V338">
        <v>213.9</v>
      </c>
      <c r="X338">
        <v>3453</v>
      </c>
      <c r="Y338">
        <v>8</v>
      </c>
      <c r="Z338" s="2">
        <v>2.32E-3</v>
      </c>
      <c r="AA338">
        <v>61.95</v>
      </c>
      <c r="AB338">
        <v>26.74</v>
      </c>
      <c r="AF338">
        <v>3</v>
      </c>
      <c r="AG338">
        <v>0</v>
      </c>
      <c r="AH338">
        <v>0</v>
      </c>
      <c r="AI338">
        <v>0</v>
      </c>
      <c r="AJ338">
        <v>10</v>
      </c>
      <c r="AK338">
        <v>13</v>
      </c>
      <c r="AL338">
        <v>24</v>
      </c>
      <c r="AM338" s="2">
        <v>6.9499999999999996E-3</v>
      </c>
      <c r="AN338">
        <v>8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 s="9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 s="9">
        <v>0</v>
      </c>
      <c r="BH338">
        <v>0</v>
      </c>
      <c r="BI338">
        <v>3152</v>
      </c>
      <c r="BJ338">
        <v>1.095</v>
      </c>
      <c r="BK338">
        <v>67.86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213.9</v>
      </c>
      <c r="BS338">
        <v>8</v>
      </c>
      <c r="BT338">
        <v>3</v>
      </c>
    </row>
    <row r="339" spans="1:72" hidden="1">
      <c r="A339" s="51" t="s">
        <v>492</v>
      </c>
      <c r="B339" t="s">
        <v>376</v>
      </c>
      <c r="C339" t="s">
        <v>237</v>
      </c>
      <c r="D339" t="s">
        <v>377</v>
      </c>
      <c r="E339">
        <v>613929664</v>
      </c>
      <c r="F339" t="s">
        <v>378</v>
      </c>
      <c r="G339" t="s">
        <v>241</v>
      </c>
      <c r="H339" t="s">
        <v>375</v>
      </c>
      <c r="I339" t="s">
        <v>332</v>
      </c>
      <c r="J339" s="1">
        <v>119469.03</v>
      </c>
      <c r="K339" t="s">
        <v>379</v>
      </c>
      <c r="L339" t="s">
        <v>377</v>
      </c>
      <c r="M339">
        <v>178387124</v>
      </c>
      <c r="N339" t="s">
        <v>487</v>
      </c>
      <c r="O339" t="s">
        <v>243</v>
      </c>
      <c r="P339" t="s">
        <v>64</v>
      </c>
      <c r="Q339" t="s">
        <v>65</v>
      </c>
      <c r="R339" t="s">
        <v>244</v>
      </c>
      <c r="S339" s="1">
        <v>2500</v>
      </c>
      <c r="T339" t="s">
        <v>474</v>
      </c>
      <c r="U339" t="s">
        <v>485</v>
      </c>
      <c r="V339">
        <v>259.7</v>
      </c>
      <c r="X339">
        <v>5523</v>
      </c>
      <c r="Y339">
        <v>23</v>
      </c>
      <c r="Z339" s="2">
        <v>4.1599999999999996E-3</v>
      </c>
      <c r="AA339">
        <v>47.02</v>
      </c>
      <c r="AB339">
        <v>11.29</v>
      </c>
      <c r="AF339">
        <v>1</v>
      </c>
      <c r="AG339">
        <v>0</v>
      </c>
      <c r="AH339">
        <v>0</v>
      </c>
      <c r="AI339">
        <v>0</v>
      </c>
      <c r="AJ339">
        <v>16</v>
      </c>
      <c r="AK339">
        <v>17</v>
      </c>
      <c r="AL339">
        <v>43</v>
      </c>
      <c r="AM339" s="2">
        <v>7.79E-3</v>
      </c>
      <c r="AN339">
        <v>1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 s="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 s="9">
        <v>0</v>
      </c>
      <c r="BH339">
        <v>0</v>
      </c>
      <c r="BI339">
        <v>5500</v>
      </c>
      <c r="BJ339">
        <v>1.004</v>
      </c>
      <c r="BK339">
        <v>47.22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259.7</v>
      </c>
      <c r="BS339">
        <v>23</v>
      </c>
      <c r="BT339">
        <v>3</v>
      </c>
    </row>
    <row r="340" spans="1:72" hidden="1">
      <c r="A340" s="51" t="s">
        <v>493</v>
      </c>
      <c r="B340" t="s">
        <v>376</v>
      </c>
      <c r="C340" t="s">
        <v>237</v>
      </c>
      <c r="D340" t="s">
        <v>377</v>
      </c>
      <c r="E340">
        <v>613929664</v>
      </c>
      <c r="F340" t="s">
        <v>378</v>
      </c>
      <c r="G340" t="s">
        <v>241</v>
      </c>
      <c r="H340" t="s">
        <v>375</v>
      </c>
      <c r="I340" t="s">
        <v>332</v>
      </c>
      <c r="J340" s="1">
        <v>119469.03</v>
      </c>
      <c r="K340" t="s">
        <v>379</v>
      </c>
      <c r="L340" t="s">
        <v>377</v>
      </c>
      <c r="M340">
        <v>177617244</v>
      </c>
      <c r="N340" t="s">
        <v>475</v>
      </c>
      <c r="O340" t="s">
        <v>243</v>
      </c>
      <c r="P340" t="s">
        <v>64</v>
      </c>
      <c r="Q340" t="s">
        <v>65</v>
      </c>
      <c r="R340" t="s">
        <v>244</v>
      </c>
      <c r="S340" s="1">
        <v>2500</v>
      </c>
      <c r="T340" t="s">
        <v>453</v>
      </c>
      <c r="U340" t="s">
        <v>474</v>
      </c>
      <c r="V340">
        <v>0</v>
      </c>
      <c r="X340">
        <v>0</v>
      </c>
      <c r="Y340">
        <v>0</v>
      </c>
      <c r="Z340" s="9">
        <v>0</v>
      </c>
      <c r="AA340">
        <v>0</v>
      </c>
      <c r="AB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 s="9">
        <v>0</v>
      </c>
      <c r="AN340">
        <v>4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 s="9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 s="9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</row>
    <row r="341" spans="1:72" hidden="1">
      <c r="A341" s="51" t="s">
        <v>493</v>
      </c>
      <c r="B341" t="s">
        <v>376</v>
      </c>
      <c r="C341" t="s">
        <v>237</v>
      </c>
      <c r="D341" t="s">
        <v>377</v>
      </c>
      <c r="E341">
        <v>613929664</v>
      </c>
      <c r="F341" t="s">
        <v>378</v>
      </c>
      <c r="G341" t="s">
        <v>241</v>
      </c>
      <c r="H341" t="s">
        <v>375</v>
      </c>
      <c r="I341" t="s">
        <v>332</v>
      </c>
      <c r="J341" s="1">
        <v>119469.03</v>
      </c>
      <c r="K341" t="s">
        <v>379</v>
      </c>
      <c r="L341" t="s">
        <v>377</v>
      </c>
      <c r="M341">
        <v>178386704</v>
      </c>
      <c r="N341" t="s">
        <v>484</v>
      </c>
      <c r="O341" t="s">
        <v>243</v>
      </c>
      <c r="P341" t="s">
        <v>64</v>
      </c>
      <c r="Q341" t="s">
        <v>65</v>
      </c>
      <c r="R341" t="s">
        <v>244</v>
      </c>
      <c r="S341" s="1">
        <v>2500</v>
      </c>
      <c r="T341" t="s">
        <v>474</v>
      </c>
      <c r="U341" t="s">
        <v>485</v>
      </c>
      <c r="V341">
        <v>204.32</v>
      </c>
      <c r="X341">
        <v>5101</v>
      </c>
      <c r="Y341">
        <v>3</v>
      </c>
      <c r="Z341" s="2">
        <v>5.9000000000000003E-4</v>
      </c>
      <c r="AA341">
        <v>40.049999999999997</v>
      </c>
      <c r="AB341">
        <v>68.11</v>
      </c>
      <c r="AF341">
        <v>5</v>
      </c>
      <c r="AG341">
        <v>0</v>
      </c>
      <c r="AH341">
        <v>0</v>
      </c>
      <c r="AI341">
        <v>0</v>
      </c>
      <c r="AJ341">
        <v>7</v>
      </c>
      <c r="AK341">
        <v>12</v>
      </c>
      <c r="AL341">
        <v>20</v>
      </c>
      <c r="AM341" s="2">
        <v>3.9199999999999999E-3</v>
      </c>
      <c r="AN341">
        <v>19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 s="9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 s="9">
        <v>0</v>
      </c>
      <c r="BH341">
        <v>0</v>
      </c>
      <c r="BI341">
        <v>5101</v>
      </c>
      <c r="BJ341">
        <v>1</v>
      </c>
      <c r="BK341">
        <v>40.049999999999997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204.32</v>
      </c>
      <c r="BS341">
        <v>3</v>
      </c>
      <c r="BT341">
        <v>5</v>
      </c>
    </row>
    <row r="342" spans="1:72" hidden="1">
      <c r="A342" s="51" t="s">
        <v>493</v>
      </c>
      <c r="B342" t="s">
        <v>376</v>
      </c>
      <c r="C342" t="s">
        <v>237</v>
      </c>
      <c r="D342" t="s">
        <v>377</v>
      </c>
      <c r="E342">
        <v>613929664</v>
      </c>
      <c r="F342" t="s">
        <v>378</v>
      </c>
      <c r="G342" t="s">
        <v>241</v>
      </c>
      <c r="H342" t="s">
        <v>375</v>
      </c>
      <c r="I342" t="s">
        <v>332</v>
      </c>
      <c r="J342" s="1">
        <v>119469.03</v>
      </c>
      <c r="K342" t="s">
        <v>379</v>
      </c>
      <c r="L342" t="s">
        <v>377</v>
      </c>
      <c r="M342">
        <v>178387124</v>
      </c>
      <c r="N342" t="s">
        <v>487</v>
      </c>
      <c r="O342" t="s">
        <v>243</v>
      </c>
      <c r="P342" t="s">
        <v>64</v>
      </c>
      <c r="Q342" t="s">
        <v>65</v>
      </c>
      <c r="R342" t="s">
        <v>244</v>
      </c>
      <c r="S342" s="1">
        <v>2500</v>
      </c>
      <c r="T342" t="s">
        <v>474</v>
      </c>
      <c r="U342" t="s">
        <v>485</v>
      </c>
      <c r="V342">
        <v>252.49</v>
      </c>
      <c r="X342">
        <v>6653</v>
      </c>
      <c r="Y342">
        <v>13</v>
      </c>
      <c r="Z342" s="2">
        <v>1.9499999999999999E-3</v>
      </c>
      <c r="AA342">
        <v>37.950000000000003</v>
      </c>
      <c r="AB342">
        <v>19.420000000000002</v>
      </c>
      <c r="AF342">
        <v>2</v>
      </c>
      <c r="AG342">
        <v>0</v>
      </c>
      <c r="AH342">
        <v>0</v>
      </c>
      <c r="AI342">
        <v>0</v>
      </c>
      <c r="AJ342">
        <v>32</v>
      </c>
      <c r="AK342">
        <v>34</v>
      </c>
      <c r="AL342">
        <v>52</v>
      </c>
      <c r="AM342" s="2">
        <v>7.8200000000000006E-3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 s="9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 s="9">
        <v>0</v>
      </c>
      <c r="BH342">
        <v>0</v>
      </c>
      <c r="BI342">
        <v>5530</v>
      </c>
      <c r="BJ342">
        <v>1.2030000000000001</v>
      </c>
      <c r="BK342">
        <v>45.66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252.49</v>
      </c>
      <c r="BS342">
        <v>13</v>
      </c>
      <c r="BT342">
        <v>5</v>
      </c>
    </row>
    <row r="343" spans="1:72" hidden="1">
      <c r="A343" s="51" t="s">
        <v>494</v>
      </c>
      <c r="B343" t="s">
        <v>376</v>
      </c>
      <c r="C343" t="s">
        <v>237</v>
      </c>
      <c r="D343" t="s">
        <v>377</v>
      </c>
      <c r="E343">
        <v>613929664</v>
      </c>
      <c r="F343" t="s">
        <v>378</v>
      </c>
      <c r="G343" t="s">
        <v>241</v>
      </c>
      <c r="H343" t="s">
        <v>375</v>
      </c>
      <c r="I343" t="s">
        <v>332</v>
      </c>
      <c r="J343" s="1">
        <v>119469.03</v>
      </c>
      <c r="K343" t="s">
        <v>379</v>
      </c>
      <c r="L343" t="s">
        <v>377</v>
      </c>
      <c r="M343">
        <v>177617244</v>
      </c>
      <c r="N343" t="s">
        <v>475</v>
      </c>
      <c r="O343" t="s">
        <v>243</v>
      </c>
      <c r="P343" t="s">
        <v>64</v>
      </c>
      <c r="Q343" t="s">
        <v>65</v>
      </c>
      <c r="R343" t="s">
        <v>244</v>
      </c>
      <c r="S343" s="1">
        <v>2500</v>
      </c>
      <c r="T343" t="s">
        <v>453</v>
      </c>
      <c r="U343" t="s">
        <v>474</v>
      </c>
      <c r="V343">
        <v>0</v>
      </c>
      <c r="X343">
        <v>0</v>
      </c>
      <c r="Y343">
        <v>0</v>
      </c>
      <c r="Z343" s="9">
        <v>0</v>
      </c>
      <c r="AA343">
        <v>0</v>
      </c>
      <c r="AB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 s="9">
        <v>0</v>
      </c>
      <c r="AN343">
        <v>2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 s="9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 s="9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</row>
    <row r="344" spans="1:72" hidden="1">
      <c r="A344" s="51" t="s">
        <v>494</v>
      </c>
      <c r="B344" t="s">
        <v>376</v>
      </c>
      <c r="C344" t="s">
        <v>237</v>
      </c>
      <c r="D344" t="s">
        <v>377</v>
      </c>
      <c r="E344">
        <v>613929664</v>
      </c>
      <c r="F344" t="s">
        <v>378</v>
      </c>
      <c r="G344" t="s">
        <v>241</v>
      </c>
      <c r="H344" t="s">
        <v>375</v>
      </c>
      <c r="I344" t="s">
        <v>332</v>
      </c>
      <c r="J344" s="1">
        <v>119469.03</v>
      </c>
      <c r="K344" t="s">
        <v>379</v>
      </c>
      <c r="L344" t="s">
        <v>377</v>
      </c>
      <c r="M344">
        <v>178386704</v>
      </c>
      <c r="N344" t="s">
        <v>484</v>
      </c>
      <c r="O344" t="s">
        <v>243</v>
      </c>
      <c r="P344" t="s">
        <v>64</v>
      </c>
      <c r="Q344" t="s">
        <v>65</v>
      </c>
      <c r="R344" t="s">
        <v>244</v>
      </c>
      <c r="S344" s="1">
        <v>2500</v>
      </c>
      <c r="T344" t="s">
        <v>474</v>
      </c>
      <c r="U344" t="s">
        <v>485</v>
      </c>
      <c r="V344">
        <v>209.68</v>
      </c>
      <c r="X344">
        <v>5959</v>
      </c>
      <c r="Y344">
        <v>14</v>
      </c>
      <c r="Z344" s="2">
        <v>2.3500000000000001E-3</v>
      </c>
      <c r="AA344">
        <v>35.19</v>
      </c>
      <c r="AB344">
        <v>14.98</v>
      </c>
      <c r="AF344">
        <v>2</v>
      </c>
      <c r="AG344">
        <v>0</v>
      </c>
      <c r="AH344">
        <v>0</v>
      </c>
      <c r="AI344">
        <v>0</v>
      </c>
      <c r="AJ344">
        <v>20</v>
      </c>
      <c r="AK344">
        <v>22</v>
      </c>
      <c r="AL344">
        <v>43</v>
      </c>
      <c r="AM344" s="2">
        <v>7.2199999999999999E-3</v>
      </c>
      <c r="AN344">
        <v>3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 s="9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 s="9">
        <v>0</v>
      </c>
      <c r="BH344">
        <v>0</v>
      </c>
      <c r="BI344">
        <v>5163</v>
      </c>
      <c r="BJ344">
        <v>1.1539999999999999</v>
      </c>
      <c r="BK344">
        <v>40.61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209.68</v>
      </c>
      <c r="BS344">
        <v>14</v>
      </c>
      <c r="BT344">
        <v>7</v>
      </c>
    </row>
    <row r="345" spans="1:72" hidden="1">
      <c r="A345" s="51" t="s">
        <v>494</v>
      </c>
      <c r="B345" t="s">
        <v>376</v>
      </c>
      <c r="C345" t="s">
        <v>237</v>
      </c>
      <c r="D345" t="s">
        <v>377</v>
      </c>
      <c r="E345">
        <v>613929664</v>
      </c>
      <c r="F345" t="s">
        <v>378</v>
      </c>
      <c r="G345" t="s">
        <v>241</v>
      </c>
      <c r="H345" t="s">
        <v>375</v>
      </c>
      <c r="I345" t="s">
        <v>332</v>
      </c>
      <c r="J345" s="1">
        <v>119469.03</v>
      </c>
      <c r="K345" t="s">
        <v>379</v>
      </c>
      <c r="L345" t="s">
        <v>377</v>
      </c>
      <c r="M345">
        <v>178387124</v>
      </c>
      <c r="N345" t="s">
        <v>487</v>
      </c>
      <c r="O345" t="s">
        <v>243</v>
      </c>
      <c r="P345" t="s">
        <v>64</v>
      </c>
      <c r="Q345" t="s">
        <v>65</v>
      </c>
      <c r="R345" t="s">
        <v>244</v>
      </c>
      <c r="S345" s="1">
        <v>2500</v>
      </c>
      <c r="T345" t="s">
        <v>474</v>
      </c>
      <c r="U345" t="s">
        <v>485</v>
      </c>
      <c r="V345">
        <v>253.84</v>
      </c>
      <c r="X345">
        <v>5966</v>
      </c>
      <c r="Y345">
        <v>9</v>
      </c>
      <c r="Z345" s="2">
        <v>1.5100000000000001E-3</v>
      </c>
      <c r="AA345">
        <v>42.55</v>
      </c>
      <c r="AB345">
        <v>28.2</v>
      </c>
      <c r="AF345">
        <v>0</v>
      </c>
      <c r="AG345">
        <v>0</v>
      </c>
      <c r="AH345">
        <v>0</v>
      </c>
      <c r="AI345">
        <v>0</v>
      </c>
      <c r="AJ345">
        <v>20</v>
      </c>
      <c r="AK345">
        <v>20</v>
      </c>
      <c r="AL345">
        <v>31</v>
      </c>
      <c r="AM345" s="2">
        <v>5.1999999999999998E-3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 s="9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 s="9">
        <v>0</v>
      </c>
      <c r="BH345">
        <v>0</v>
      </c>
      <c r="BI345">
        <v>5368</v>
      </c>
      <c r="BJ345">
        <v>1.111</v>
      </c>
      <c r="BK345">
        <v>47.29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253.84</v>
      </c>
      <c r="BS345">
        <v>9</v>
      </c>
      <c r="BT345">
        <v>2</v>
      </c>
    </row>
    <row r="346" spans="1:72" hidden="1">
      <c r="A346" s="51" t="s">
        <v>495</v>
      </c>
      <c r="B346" t="s">
        <v>376</v>
      </c>
      <c r="C346" t="s">
        <v>237</v>
      </c>
      <c r="D346" t="s">
        <v>377</v>
      </c>
      <c r="E346">
        <v>613929664</v>
      </c>
      <c r="F346" t="s">
        <v>378</v>
      </c>
      <c r="G346" t="s">
        <v>241</v>
      </c>
      <c r="H346" t="s">
        <v>375</v>
      </c>
      <c r="I346" t="s">
        <v>332</v>
      </c>
      <c r="J346" s="1">
        <v>119469.03</v>
      </c>
      <c r="K346" t="s">
        <v>379</v>
      </c>
      <c r="L346" t="s">
        <v>377</v>
      </c>
      <c r="M346">
        <v>177617244</v>
      </c>
      <c r="N346" t="s">
        <v>475</v>
      </c>
      <c r="O346" t="s">
        <v>243</v>
      </c>
      <c r="P346" t="s">
        <v>64</v>
      </c>
      <c r="Q346" t="s">
        <v>65</v>
      </c>
      <c r="R346" t="s">
        <v>244</v>
      </c>
      <c r="S346" s="1">
        <v>2500</v>
      </c>
      <c r="T346" t="s">
        <v>453</v>
      </c>
      <c r="U346" t="s">
        <v>474</v>
      </c>
      <c r="V346">
        <v>0</v>
      </c>
      <c r="X346">
        <v>0</v>
      </c>
      <c r="Y346">
        <v>0</v>
      </c>
      <c r="Z346" s="9">
        <v>0</v>
      </c>
      <c r="AA346">
        <v>0</v>
      </c>
      <c r="AB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 s="9">
        <v>0</v>
      </c>
      <c r="AN346">
        <v>2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 s="9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 s="9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</row>
    <row r="347" spans="1:72" hidden="1">
      <c r="A347" s="51" t="s">
        <v>495</v>
      </c>
      <c r="B347" t="s">
        <v>376</v>
      </c>
      <c r="C347" t="s">
        <v>237</v>
      </c>
      <c r="D347" t="s">
        <v>377</v>
      </c>
      <c r="E347">
        <v>613929664</v>
      </c>
      <c r="F347" t="s">
        <v>378</v>
      </c>
      <c r="G347" t="s">
        <v>241</v>
      </c>
      <c r="H347" t="s">
        <v>375</v>
      </c>
      <c r="I347" t="s">
        <v>332</v>
      </c>
      <c r="J347" s="1">
        <v>119469.03</v>
      </c>
      <c r="K347" t="s">
        <v>379</v>
      </c>
      <c r="L347" t="s">
        <v>377</v>
      </c>
      <c r="M347">
        <v>178386704</v>
      </c>
      <c r="N347" t="s">
        <v>484</v>
      </c>
      <c r="O347" t="s">
        <v>243</v>
      </c>
      <c r="P347" t="s">
        <v>64</v>
      </c>
      <c r="Q347" t="s">
        <v>65</v>
      </c>
      <c r="R347" t="s">
        <v>244</v>
      </c>
      <c r="S347" s="1">
        <v>2500</v>
      </c>
      <c r="T347" t="s">
        <v>474</v>
      </c>
      <c r="U347" t="s">
        <v>485</v>
      </c>
      <c r="V347">
        <v>193.69</v>
      </c>
      <c r="X347">
        <v>2259</v>
      </c>
      <c r="Y347">
        <v>4</v>
      </c>
      <c r="Z347" s="2">
        <v>1.7700000000000001E-3</v>
      </c>
      <c r="AA347">
        <v>85.74</v>
      </c>
      <c r="AB347">
        <v>48.42</v>
      </c>
      <c r="AF347">
        <v>3</v>
      </c>
      <c r="AG347">
        <v>1</v>
      </c>
      <c r="AH347">
        <v>0</v>
      </c>
      <c r="AI347">
        <v>0</v>
      </c>
      <c r="AJ347">
        <v>10</v>
      </c>
      <c r="AK347">
        <v>14</v>
      </c>
      <c r="AL347">
        <v>22</v>
      </c>
      <c r="AM347" s="2">
        <v>9.7400000000000004E-3</v>
      </c>
      <c r="AN347">
        <v>5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 s="9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 s="9">
        <v>0</v>
      </c>
      <c r="BH347">
        <v>0</v>
      </c>
      <c r="BI347">
        <v>1868</v>
      </c>
      <c r="BJ347">
        <v>1.2090000000000001</v>
      </c>
      <c r="BK347">
        <v>103.69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193.69</v>
      </c>
      <c r="BS347">
        <v>4</v>
      </c>
      <c r="BT347">
        <v>4</v>
      </c>
    </row>
    <row r="348" spans="1:72" hidden="1">
      <c r="A348" s="51" t="s">
        <v>495</v>
      </c>
      <c r="B348" t="s">
        <v>376</v>
      </c>
      <c r="C348" t="s">
        <v>237</v>
      </c>
      <c r="D348" t="s">
        <v>377</v>
      </c>
      <c r="E348">
        <v>613929664</v>
      </c>
      <c r="F348" t="s">
        <v>378</v>
      </c>
      <c r="G348" t="s">
        <v>241</v>
      </c>
      <c r="H348" t="s">
        <v>375</v>
      </c>
      <c r="I348" t="s">
        <v>332</v>
      </c>
      <c r="J348" s="1">
        <v>119469.03</v>
      </c>
      <c r="K348" t="s">
        <v>379</v>
      </c>
      <c r="L348" t="s">
        <v>377</v>
      </c>
      <c r="M348">
        <v>178387124</v>
      </c>
      <c r="N348" t="s">
        <v>487</v>
      </c>
      <c r="O348" t="s">
        <v>243</v>
      </c>
      <c r="P348" t="s">
        <v>64</v>
      </c>
      <c r="Q348" t="s">
        <v>65</v>
      </c>
      <c r="R348" t="s">
        <v>244</v>
      </c>
      <c r="S348" s="1">
        <v>2500</v>
      </c>
      <c r="T348" t="s">
        <v>474</v>
      </c>
      <c r="U348" t="s">
        <v>485</v>
      </c>
      <c r="V348">
        <v>242.46</v>
      </c>
      <c r="X348">
        <v>2886</v>
      </c>
      <c r="Y348">
        <v>17</v>
      </c>
      <c r="Z348" s="2">
        <v>5.8900000000000003E-3</v>
      </c>
      <c r="AA348">
        <v>84.01</v>
      </c>
      <c r="AB348">
        <v>14.26</v>
      </c>
      <c r="AF348">
        <v>2</v>
      </c>
      <c r="AG348">
        <v>0</v>
      </c>
      <c r="AH348">
        <v>0</v>
      </c>
      <c r="AI348">
        <v>0</v>
      </c>
      <c r="AJ348">
        <v>13</v>
      </c>
      <c r="AK348">
        <v>15</v>
      </c>
      <c r="AL348">
        <v>36</v>
      </c>
      <c r="AM348" s="2">
        <v>1.247E-2</v>
      </c>
      <c r="AN348">
        <v>3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 s="9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 s="9">
        <v>0</v>
      </c>
      <c r="BH348">
        <v>0</v>
      </c>
      <c r="BI348">
        <v>2886</v>
      </c>
      <c r="BJ348">
        <v>1</v>
      </c>
      <c r="BK348">
        <v>84.01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242.46</v>
      </c>
      <c r="BS348">
        <v>17</v>
      </c>
      <c r="BT348">
        <v>4</v>
      </c>
    </row>
    <row r="349" spans="1:72" hidden="1">
      <c r="A349" s="51" t="s">
        <v>496</v>
      </c>
      <c r="B349" t="s">
        <v>376</v>
      </c>
      <c r="C349" t="s">
        <v>237</v>
      </c>
      <c r="D349" t="s">
        <v>377</v>
      </c>
      <c r="E349">
        <v>613929664</v>
      </c>
      <c r="F349" t="s">
        <v>378</v>
      </c>
      <c r="G349" t="s">
        <v>241</v>
      </c>
      <c r="H349" t="s">
        <v>375</v>
      </c>
      <c r="I349" t="s">
        <v>332</v>
      </c>
      <c r="J349" s="1">
        <v>119469.03</v>
      </c>
      <c r="K349" t="s">
        <v>379</v>
      </c>
      <c r="L349" t="s">
        <v>377</v>
      </c>
      <c r="M349">
        <v>177617244</v>
      </c>
      <c r="N349" t="s">
        <v>475</v>
      </c>
      <c r="O349" t="s">
        <v>243</v>
      </c>
      <c r="P349" t="s">
        <v>64</v>
      </c>
      <c r="Q349" t="s">
        <v>65</v>
      </c>
      <c r="R349" t="s">
        <v>244</v>
      </c>
      <c r="S349" s="1">
        <v>2500</v>
      </c>
      <c r="T349" t="s">
        <v>453</v>
      </c>
      <c r="U349" t="s">
        <v>474</v>
      </c>
      <c r="V349">
        <v>0</v>
      </c>
      <c r="X349">
        <v>0</v>
      </c>
      <c r="Y349">
        <v>0</v>
      </c>
      <c r="Z349" s="9">
        <v>0</v>
      </c>
      <c r="AA349">
        <v>0</v>
      </c>
      <c r="AB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 s="9">
        <v>0</v>
      </c>
      <c r="AN349">
        <v>5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 s="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 s="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</row>
    <row r="350" spans="1:72" hidden="1">
      <c r="A350" s="51" t="s">
        <v>496</v>
      </c>
      <c r="B350" t="s">
        <v>376</v>
      </c>
      <c r="C350" t="s">
        <v>237</v>
      </c>
      <c r="D350" t="s">
        <v>377</v>
      </c>
      <c r="E350">
        <v>613929664</v>
      </c>
      <c r="F350" t="s">
        <v>378</v>
      </c>
      <c r="G350" t="s">
        <v>241</v>
      </c>
      <c r="H350" t="s">
        <v>375</v>
      </c>
      <c r="I350" t="s">
        <v>332</v>
      </c>
      <c r="J350" s="1">
        <v>119469.03</v>
      </c>
      <c r="K350" t="s">
        <v>379</v>
      </c>
      <c r="L350" t="s">
        <v>377</v>
      </c>
      <c r="M350">
        <v>178386704</v>
      </c>
      <c r="N350" t="s">
        <v>484</v>
      </c>
      <c r="O350" t="s">
        <v>243</v>
      </c>
      <c r="P350" t="s">
        <v>64</v>
      </c>
      <c r="Q350" t="s">
        <v>65</v>
      </c>
      <c r="R350" t="s">
        <v>244</v>
      </c>
      <c r="S350" s="1">
        <v>2500</v>
      </c>
      <c r="T350" t="s">
        <v>474</v>
      </c>
      <c r="U350" t="s">
        <v>485</v>
      </c>
      <c r="V350">
        <v>155.54</v>
      </c>
      <c r="X350">
        <v>2220</v>
      </c>
      <c r="Y350">
        <v>4</v>
      </c>
      <c r="Z350" s="2">
        <v>1.8E-3</v>
      </c>
      <c r="AA350">
        <v>70.06</v>
      </c>
      <c r="AB350">
        <v>38.89</v>
      </c>
      <c r="AF350">
        <v>0</v>
      </c>
      <c r="AG350">
        <v>0</v>
      </c>
      <c r="AH350">
        <v>0</v>
      </c>
      <c r="AI350">
        <v>0</v>
      </c>
      <c r="AJ350">
        <v>6</v>
      </c>
      <c r="AK350">
        <v>6</v>
      </c>
      <c r="AL350">
        <v>13</v>
      </c>
      <c r="AM350" s="2">
        <v>5.8599999999999998E-3</v>
      </c>
      <c r="AN350">
        <v>2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 s="9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 s="9">
        <v>0</v>
      </c>
      <c r="BH350">
        <v>0</v>
      </c>
      <c r="BI350">
        <v>1851</v>
      </c>
      <c r="BJ350">
        <v>1.1990000000000001</v>
      </c>
      <c r="BK350">
        <v>84.03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155.54</v>
      </c>
      <c r="BS350">
        <v>4</v>
      </c>
      <c r="BT350">
        <v>3</v>
      </c>
    </row>
    <row r="351" spans="1:72" hidden="1">
      <c r="A351" s="51" t="s">
        <v>497</v>
      </c>
      <c r="B351" t="s">
        <v>376</v>
      </c>
      <c r="C351" t="s">
        <v>237</v>
      </c>
      <c r="D351" t="s">
        <v>377</v>
      </c>
      <c r="E351">
        <v>613929664</v>
      </c>
      <c r="F351" t="s">
        <v>378</v>
      </c>
      <c r="G351" t="s">
        <v>241</v>
      </c>
      <c r="H351" t="s">
        <v>375</v>
      </c>
      <c r="I351" t="s">
        <v>332</v>
      </c>
      <c r="J351" s="1">
        <v>119469.03</v>
      </c>
      <c r="K351" t="s">
        <v>379</v>
      </c>
      <c r="L351" t="s">
        <v>377</v>
      </c>
      <c r="M351">
        <v>178386704</v>
      </c>
      <c r="N351" t="s">
        <v>484</v>
      </c>
      <c r="O351" t="s">
        <v>243</v>
      </c>
      <c r="P351" t="s">
        <v>64</v>
      </c>
      <c r="Q351" t="s">
        <v>65</v>
      </c>
      <c r="R351" t="s">
        <v>244</v>
      </c>
      <c r="S351" s="1">
        <v>2500</v>
      </c>
      <c r="T351" t="s">
        <v>474</v>
      </c>
      <c r="U351" t="s">
        <v>485</v>
      </c>
      <c r="V351">
        <v>132.6</v>
      </c>
      <c r="X351">
        <v>1672</v>
      </c>
      <c r="Y351">
        <v>8</v>
      </c>
      <c r="Z351" s="2">
        <v>4.7800000000000004E-3</v>
      </c>
      <c r="AA351">
        <v>79.31</v>
      </c>
      <c r="AB351">
        <v>16.579999999999998</v>
      </c>
      <c r="AF351">
        <v>0</v>
      </c>
      <c r="AG351">
        <v>0</v>
      </c>
      <c r="AH351">
        <v>0</v>
      </c>
      <c r="AI351">
        <v>0</v>
      </c>
      <c r="AJ351">
        <v>12</v>
      </c>
      <c r="AK351">
        <v>12</v>
      </c>
      <c r="AL351">
        <v>22</v>
      </c>
      <c r="AM351" s="2">
        <v>1.316E-2</v>
      </c>
      <c r="AN351">
        <v>4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 s="9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 s="9">
        <v>0</v>
      </c>
      <c r="BH351">
        <v>0</v>
      </c>
      <c r="BI351">
        <v>1516</v>
      </c>
      <c r="BJ351">
        <v>1.103</v>
      </c>
      <c r="BK351">
        <v>87.47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132.6</v>
      </c>
      <c r="BS351">
        <v>8</v>
      </c>
      <c r="BT351">
        <v>2</v>
      </c>
    </row>
    <row r="352" spans="1:72" hidden="1">
      <c r="A352" s="51" t="s">
        <v>497</v>
      </c>
      <c r="B352" t="s">
        <v>376</v>
      </c>
      <c r="C352" t="s">
        <v>237</v>
      </c>
      <c r="D352" t="s">
        <v>377</v>
      </c>
      <c r="E352">
        <v>613929664</v>
      </c>
      <c r="F352" t="s">
        <v>378</v>
      </c>
      <c r="G352" t="s">
        <v>241</v>
      </c>
      <c r="H352" t="s">
        <v>375</v>
      </c>
      <c r="I352" t="s">
        <v>332</v>
      </c>
      <c r="J352" s="1">
        <v>119469.03</v>
      </c>
      <c r="K352" t="s">
        <v>379</v>
      </c>
      <c r="L352" t="s">
        <v>377</v>
      </c>
      <c r="M352">
        <v>178387124</v>
      </c>
      <c r="N352" t="s">
        <v>487</v>
      </c>
      <c r="O352" t="s">
        <v>243</v>
      </c>
      <c r="P352" t="s">
        <v>64</v>
      </c>
      <c r="Q352" t="s">
        <v>65</v>
      </c>
      <c r="R352" t="s">
        <v>244</v>
      </c>
      <c r="S352" s="1">
        <v>2500</v>
      </c>
      <c r="T352" t="s">
        <v>474</v>
      </c>
      <c r="U352" t="s">
        <v>485</v>
      </c>
      <c r="V352">
        <v>148.91</v>
      </c>
      <c r="W352" s="39">
        <f>SUM(V334:V352)</f>
        <v>2717.6499999999996</v>
      </c>
      <c r="X352">
        <v>1427</v>
      </c>
      <c r="Y352">
        <v>11</v>
      </c>
      <c r="Z352" s="2">
        <v>7.7099999999999998E-3</v>
      </c>
      <c r="AA352">
        <v>104.35</v>
      </c>
      <c r="AB352">
        <v>13.54</v>
      </c>
      <c r="AF352">
        <v>0</v>
      </c>
      <c r="AG352">
        <v>0</v>
      </c>
      <c r="AH352">
        <v>0</v>
      </c>
      <c r="AI352">
        <v>0</v>
      </c>
      <c r="AJ352">
        <v>9</v>
      </c>
      <c r="AK352">
        <v>9</v>
      </c>
      <c r="AL352">
        <v>23</v>
      </c>
      <c r="AM352" s="2">
        <v>1.6119999999999999E-2</v>
      </c>
      <c r="AN352">
        <v>4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 s="9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 s="9">
        <v>0</v>
      </c>
      <c r="BH352">
        <v>0</v>
      </c>
      <c r="BI352">
        <v>1427</v>
      </c>
      <c r="BJ352">
        <v>1</v>
      </c>
      <c r="BK352">
        <v>104.35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148.91</v>
      </c>
      <c r="BS352">
        <v>11</v>
      </c>
      <c r="BT352">
        <v>3</v>
      </c>
    </row>
    <row r="353" spans="1:72" hidden="1">
      <c r="A353" t="s">
        <v>498</v>
      </c>
      <c r="B353" t="s">
        <v>376</v>
      </c>
      <c r="J353" s="1"/>
      <c r="M353">
        <v>176926054</v>
      </c>
      <c r="N353" t="s">
        <v>452</v>
      </c>
      <c r="S353" s="1">
        <v>1750</v>
      </c>
      <c r="V353">
        <v>139.58000000000001</v>
      </c>
      <c r="X353">
        <v>5865</v>
      </c>
      <c r="Y353">
        <v>23</v>
      </c>
      <c r="Z353" s="2">
        <v>3.8999999999999998E-3</v>
      </c>
      <c r="AA353">
        <v>23.8</v>
      </c>
      <c r="AB353">
        <v>6.07</v>
      </c>
      <c r="AF353">
        <v>2</v>
      </c>
      <c r="AG353">
        <v>0</v>
      </c>
      <c r="AH353">
        <v>0</v>
      </c>
      <c r="AI353">
        <v>0</v>
      </c>
      <c r="AJ353">
        <v>14</v>
      </c>
      <c r="AK353">
        <v>16</v>
      </c>
      <c r="AL353">
        <v>44</v>
      </c>
      <c r="AM353" s="2">
        <v>7.4999999999999997E-3</v>
      </c>
      <c r="AN353">
        <v>3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 s="9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 s="9">
        <v>0</v>
      </c>
      <c r="BH353">
        <v>0</v>
      </c>
      <c r="BI353">
        <v>5310</v>
      </c>
      <c r="BJ353">
        <v>1.105</v>
      </c>
      <c r="BK353">
        <v>26.29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139.58000000000001</v>
      </c>
      <c r="BS353">
        <v>23</v>
      </c>
      <c r="BT353">
        <v>5</v>
      </c>
    </row>
    <row r="354" spans="1:72" hidden="1">
      <c r="A354" s="51" t="s">
        <v>498</v>
      </c>
      <c r="B354" t="s">
        <v>376</v>
      </c>
      <c r="C354" t="s">
        <v>237</v>
      </c>
      <c r="D354" t="s">
        <v>377</v>
      </c>
      <c r="E354">
        <v>613929664</v>
      </c>
      <c r="F354" t="s">
        <v>378</v>
      </c>
      <c r="G354" t="s">
        <v>241</v>
      </c>
      <c r="H354" t="s">
        <v>375</v>
      </c>
      <c r="I354" t="s">
        <v>332</v>
      </c>
      <c r="J354" s="1">
        <v>119469.03</v>
      </c>
      <c r="K354" t="s">
        <v>379</v>
      </c>
      <c r="L354" t="s">
        <v>377</v>
      </c>
      <c r="M354">
        <v>176936994</v>
      </c>
      <c r="N354" t="s">
        <v>455</v>
      </c>
      <c r="O354" t="s">
        <v>243</v>
      </c>
      <c r="P354" t="s">
        <v>64</v>
      </c>
      <c r="Q354" t="s">
        <v>65</v>
      </c>
      <c r="R354" t="s">
        <v>244</v>
      </c>
      <c r="S354" s="1">
        <v>1750</v>
      </c>
      <c r="T354" t="s">
        <v>451</v>
      </c>
      <c r="U354" t="s">
        <v>453</v>
      </c>
      <c r="V354">
        <v>152.16</v>
      </c>
      <c r="X354">
        <v>6360</v>
      </c>
      <c r="Y354">
        <v>7</v>
      </c>
      <c r="Z354" s="2">
        <v>1.1000000000000001E-3</v>
      </c>
      <c r="AA354">
        <v>23.92</v>
      </c>
      <c r="AB354">
        <v>21.74</v>
      </c>
      <c r="AF354">
        <v>2</v>
      </c>
      <c r="AG354">
        <v>0</v>
      </c>
      <c r="AH354">
        <v>0</v>
      </c>
      <c r="AI354">
        <v>0</v>
      </c>
      <c r="AJ354">
        <v>6</v>
      </c>
      <c r="AK354">
        <v>8</v>
      </c>
      <c r="AL354">
        <v>17</v>
      </c>
      <c r="AM354" s="2">
        <v>2.6700000000000001E-3</v>
      </c>
      <c r="AN354">
        <v>2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 s="9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 s="9">
        <v>0</v>
      </c>
      <c r="BH354">
        <v>0</v>
      </c>
      <c r="BI354">
        <v>6334</v>
      </c>
      <c r="BJ354">
        <v>1.004</v>
      </c>
      <c r="BK354">
        <v>24.02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152.16</v>
      </c>
      <c r="BS354">
        <v>7</v>
      </c>
      <c r="BT354">
        <v>2</v>
      </c>
    </row>
    <row r="355" spans="1:72" hidden="1">
      <c r="A355" s="51" t="s">
        <v>453</v>
      </c>
      <c r="B355" t="s">
        <v>376</v>
      </c>
      <c r="C355" t="s">
        <v>237</v>
      </c>
      <c r="D355" t="s">
        <v>377</v>
      </c>
      <c r="E355">
        <v>613929664</v>
      </c>
      <c r="F355" t="s">
        <v>378</v>
      </c>
      <c r="G355" t="s">
        <v>241</v>
      </c>
      <c r="H355" t="s">
        <v>375</v>
      </c>
      <c r="I355" t="s">
        <v>332</v>
      </c>
      <c r="J355" s="1">
        <v>119469.03</v>
      </c>
      <c r="K355" t="s">
        <v>379</v>
      </c>
      <c r="L355" t="s">
        <v>377</v>
      </c>
      <c r="M355">
        <v>175579924</v>
      </c>
      <c r="N355" t="s">
        <v>419</v>
      </c>
      <c r="O355" t="s">
        <v>243</v>
      </c>
      <c r="P355" t="s">
        <v>64</v>
      </c>
      <c r="Q355" t="s">
        <v>65</v>
      </c>
      <c r="R355" t="s">
        <v>244</v>
      </c>
      <c r="S355" s="1">
        <v>5000</v>
      </c>
      <c r="T355" t="s">
        <v>407</v>
      </c>
      <c r="U355" t="s">
        <v>416</v>
      </c>
      <c r="V355">
        <v>0</v>
      </c>
      <c r="X355">
        <v>0</v>
      </c>
      <c r="Y355">
        <v>0</v>
      </c>
      <c r="Z355" s="9">
        <v>0</v>
      </c>
      <c r="AA355">
        <v>0</v>
      </c>
      <c r="AB355">
        <v>0</v>
      </c>
      <c r="AC355">
        <v>1</v>
      </c>
      <c r="AD355">
        <v>0</v>
      </c>
      <c r="AE355" s="9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 s="9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 s="9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 s="9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</row>
    <row r="356" spans="1:72" hidden="1">
      <c r="A356" s="51" t="s">
        <v>453</v>
      </c>
      <c r="B356" t="s">
        <v>376</v>
      </c>
      <c r="C356" t="s">
        <v>237</v>
      </c>
      <c r="D356" t="s">
        <v>377</v>
      </c>
      <c r="E356">
        <v>613929664</v>
      </c>
      <c r="F356" t="s">
        <v>378</v>
      </c>
      <c r="G356" t="s">
        <v>241</v>
      </c>
      <c r="H356" t="s">
        <v>375</v>
      </c>
      <c r="I356" t="s">
        <v>332</v>
      </c>
      <c r="J356" s="1">
        <v>119469.03</v>
      </c>
      <c r="K356" t="s">
        <v>379</v>
      </c>
      <c r="L356" t="s">
        <v>377</v>
      </c>
      <c r="M356">
        <v>176926054</v>
      </c>
      <c r="N356" t="s">
        <v>452</v>
      </c>
      <c r="O356" t="s">
        <v>243</v>
      </c>
      <c r="P356" t="s">
        <v>64</v>
      </c>
      <c r="Q356" t="s">
        <v>65</v>
      </c>
      <c r="R356" t="s">
        <v>244</v>
      </c>
      <c r="S356" s="1">
        <v>1750</v>
      </c>
      <c r="T356" t="s">
        <v>451</v>
      </c>
      <c r="U356" t="s">
        <v>453</v>
      </c>
      <c r="V356">
        <v>99.55</v>
      </c>
      <c r="X356">
        <v>3370</v>
      </c>
      <c r="Y356">
        <v>11</v>
      </c>
      <c r="Z356" s="2">
        <v>3.2599999999999999E-3</v>
      </c>
      <c r="AA356">
        <v>29.54</v>
      </c>
      <c r="AB356">
        <v>9.0500000000000007</v>
      </c>
      <c r="AF356">
        <v>4</v>
      </c>
      <c r="AG356">
        <v>0</v>
      </c>
      <c r="AH356">
        <v>0</v>
      </c>
      <c r="AI356">
        <v>0</v>
      </c>
      <c r="AJ356">
        <v>11</v>
      </c>
      <c r="AK356">
        <v>15</v>
      </c>
      <c r="AL356">
        <v>30</v>
      </c>
      <c r="AM356" s="2">
        <v>8.8999999999999999E-3</v>
      </c>
      <c r="AN356">
        <v>3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 s="9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 s="9">
        <v>0</v>
      </c>
      <c r="BH356">
        <v>0</v>
      </c>
      <c r="BI356">
        <v>3370</v>
      </c>
      <c r="BJ356">
        <v>1</v>
      </c>
      <c r="BK356">
        <v>29.54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99.55</v>
      </c>
      <c r="BS356">
        <v>11</v>
      </c>
      <c r="BT356">
        <v>4</v>
      </c>
    </row>
    <row r="357" spans="1:72" hidden="1">
      <c r="A357" s="51" t="s">
        <v>453</v>
      </c>
      <c r="B357" t="s">
        <v>376</v>
      </c>
      <c r="C357" t="s">
        <v>237</v>
      </c>
      <c r="D357" t="s">
        <v>377</v>
      </c>
      <c r="E357">
        <v>613929664</v>
      </c>
      <c r="F357" t="s">
        <v>378</v>
      </c>
      <c r="G357" t="s">
        <v>241</v>
      </c>
      <c r="H357" t="s">
        <v>375</v>
      </c>
      <c r="I357" t="s">
        <v>332</v>
      </c>
      <c r="J357" s="1">
        <v>119469.03</v>
      </c>
      <c r="K357" t="s">
        <v>379</v>
      </c>
      <c r="L357" t="s">
        <v>377</v>
      </c>
      <c r="M357">
        <v>176936994</v>
      </c>
      <c r="N357" t="s">
        <v>455</v>
      </c>
      <c r="O357" t="s">
        <v>243</v>
      </c>
      <c r="P357" t="s">
        <v>64</v>
      </c>
      <c r="Q357" t="s">
        <v>65</v>
      </c>
      <c r="R357" t="s">
        <v>244</v>
      </c>
      <c r="S357" s="1">
        <v>1750</v>
      </c>
      <c r="T357" t="s">
        <v>451</v>
      </c>
      <c r="U357" t="s">
        <v>453</v>
      </c>
      <c r="V357">
        <v>117.61</v>
      </c>
      <c r="X357">
        <v>5800</v>
      </c>
      <c r="Y357">
        <v>10</v>
      </c>
      <c r="Z357" s="2">
        <v>1.72E-3</v>
      </c>
      <c r="AA357">
        <v>20.28</v>
      </c>
      <c r="AB357">
        <v>11.76</v>
      </c>
      <c r="AF357">
        <v>0</v>
      </c>
      <c r="AG357">
        <v>0</v>
      </c>
      <c r="AH357">
        <v>0</v>
      </c>
      <c r="AI357">
        <v>0</v>
      </c>
      <c r="AJ357">
        <v>7</v>
      </c>
      <c r="AK357">
        <v>7</v>
      </c>
      <c r="AL357">
        <v>20</v>
      </c>
      <c r="AM357" s="2">
        <v>3.4499999999999999E-3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 s="9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 s="9">
        <v>0</v>
      </c>
      <c r="BH357">
        <v>0</v>
      </c>
      <c r="BI357">
        <v>5320</v>
      </c>
      <c r="BJ357">
        <v>1.0900000000000001</v>
      </c>
      <c r="BK357">
        <v>22.11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117.61</v>
      </c>
      <c r="BS357">
        <v>10</v>
      </c>
      <c r="BT357">
        <v>3</v>
      </c>
    </row>
    <row r="358" spans="1:72" hidden="1">
      <c r="A358" s="51" t="s">
        <v>453</v>
      </c>
      <c r="B358" t="s">
        <v>376</v>
      </c>
      <c r="C358" t="s">
        <v>237</v>
      </c>
      <c r="D358" t="s">
        <v>377</v>
      </c>
      <c r="E358">
        <v>613929664</v>
      </c>
      <c r="F358" t="s">
        <v>378</v>
      </c>
      <c r="G358" t="s">
        <v>241</v>
      </c>
      <c r="H358" t="s">
        <v>375</v>
      </c>
      <c r="I358" t="s">
        <v>332</v>
      </c>
      <c r="J358" s="1">
        <v>119469.03</v>
      </c>
      <c r="K358" t="s">
        <v>379</v>
      </c>
      <c r="L358" t="s">
        <v>377</v>
      </c>
      <c r="M358">
        <v>177613214</v>
      </c>
      <c r="N358" t="s">
        <v>473</v>
      </c>
      <c r="O358" t="s">
        <v>243</v>
      </c>
      <c r="P358" t="s">
        <v>64</v>
      </c>
      <c r="Q358" t="s">
        <v>65</v>
      </c>
      <c r="R358" t="s">
        <v>244</v>
      </c>
      <c r="S358" s="1">
        <v>2500</v>
      </c>
      <c r="T358" t="s">
        <v>453</v>
      </c>
      <c r="U358" t="s">
        <v>474</v>
      </c>
      <c r="V358">
        <v>187.84</v>
      </c>
      <c r="X358">
        <v>3394</v>
      </c>
      <c r="Y358">
        <v>12</v>
      </c>
      <c r="Z358" s="2">
        <v>3.5400000000000002E-3</v>
      </c>
      <c r="AA358">
        <v>55.34</v>
      </c>
      <c r="AB358">
        <v>15.65</v>
      </c>
      <c r="AF358">
        <v>1</v>
      </c>
      <c r="AG358">
        <v>0</v>
      </c>
      <c r="AH358">
        <v>0</v>
      </c>
      <c r="AI358">
        <v>0</v>
      </c>
      <c r="AJ358">
        <v>14</v>
      </c>
      <c r="AK358">
        <v>15</v>
      </c>
      <c r="AL358">
        <v>34</v>
      </c>
      <c r="AM358" s="2">
        <v>1.0019999999999999E-2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 s="9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 s="9">
        <v>0</v>
      </c>
      <c r="BH358">
        <v>0</v>
      </c>
      <c r="BI358">
        <v>3394</v>
      </c>
      <c r="BJ358">
        <v>1</v>
      </c>
      <c r="BK358">
        <v>55.34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187.84</v>
      </c>
      <c r="BS358">
        <v>12</v>
      </c>
      <c r="BT358">
        <v>7</v>
      </c>
    </row>
    <row r="359" spans="1:72" hidden="1">
      <c r="A359" s="51" t="s">
        <v>499</v>
      </c>
      <c r="B359" t="s">
        <v>376</v>
      </c>
      <c r="C359" t="s">
        <v>237</v>
      </c>
      <c r="D359" t="s">
        <v>377</v>
      </c>
      <c r="E359">
        <v>613929664</v>
      </c>
      <c r="F359" t="s">
        <v>378</v>
      </c>
      <c r="G359" t="s">
        <v>241</v>
      </c>
      <c r="H359" t="s">
        <v>375</v>
      </c>
      <c r="I359" t="s">
        <v>332</v>
      </c>
      <c r="J359" s="1">
        <v>119469.03</v>
      </c>
      <c r="K359" t="s">
        <v>379</v>
      </c>
      <c r="L359" t="s">
        <v>377</v>
      </c>
      <c r="M359">
        <v>175579924</v>
      </c>
      <c r="N359" t="s">
        <v>419</v>
      </c>
      <c r="O359" t="s">
        <v>243</v>
      </c>
      <c r="P359" t="s">
        <v>64</v>
      </c>
      <c r="Q359" t="s">
        <v>65</v>
      </c>
      <c r="R359" t="s">
        <v>244</v>
      </c>
      <c r="S359" s="1">
        <v>5000</v>
      </c>
      <c r="T359" t="s">
        <v>407</v>
      </c>
      <c r="U359" t="s">
        <v>416</v>
      </c>
      <c r="V359">
        <v>0</v>
      </c>
      <c r="X359">
        <v>0</v>
      </c>
      <c r="Y359">
        <v>0</v>
      </c>
      <c r="Z359" s="9">
        <v>0</v>
      </c>
      <c r="AA359">
        <v>0</v>
      </c>
      <c r="AB359">
        <v>0</v>
      </c>
      <c r="AC359">
        <v>0</v>
      </c>
      <c r="AD359">
        <v>0</v>
      </c>
      <c r="AE359" s="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 s="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 s="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 s="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</row>
    <row r="360" spans="1:72" hidden="1">
      <c r="A360" s="51" t="s">
        <v>499</v>
      </c>
      <c r="B360" t="s">
        <v>376</v>
      </c>
      <c r="C360" t="s">
        <v>237</v>
      </c>
      <c r="D360" t="s">
        <v>377</v>
      </c>
      <c r="E360">
        <v>613929664</v>
      </c>
      <c r="F360" t="s">
        <v>378</v>
      </c>
      <c r="G360" t="s">
        <v>241</v>
      </c>
      <c r="H360" t="s">
        <v>375</v>
      </c>
      <c r="I360" t="s">
        <v>332</v>
      </c>
      <c r="J360" s="1">
        <v>119469.03</v>
      </c>
      <c r="K360" t="s">
        <v>379</v>
      </c>
      <c r="L360" t="s">
        <v>377</v>
      </c>
      <c r="M360">
        <v>176926054</v>
      </c>
      <c r="N360" t="s">
        <v>452</v>
      </c>
      <c r="O360" t="s">
        <v>243</v>
      </c>
      <c r="P360" t="s">
        <v>64</v>
      </c>
      <c r="Q360" t="s">
        <v>65</v>
      </c>
      <c r="R360" t="s">
        <v>244</v>
      </c>
      <c r="S360" s="1">
        <v>1750</v>
      </c>
      <c r="T360" t="s">
        <v>451</v>
      </c>
      <c r="U360" t="s">
        <v>453</v>
      </c>
      <c r="V360">
        <v>0</v>
      </c>
      <c r="X360">
        <v>0</v>
      </c>
      <c r="Y360">
        <v>0</v>
      </c>
      <c r="Z360" s="9">
        <v>0</v>
      </c>
      <c r="AA360">
        <v>0</v>
      </c>
      <c r="AB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 s="9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 s="9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 s="9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</row>
    <row r="361" spans="1:72" hidden="1">
      <c r="A361" s="51" t="s">
        <v>499</v>
      </c>
      <c r="B361" t="s">
        <v>376</v>
      </c>
      <c r="C361" t="s">
        <v>237</v>
      </c>
      <c r="D361" t="s">
        <v>377</v>
      </c>
      <c r="E361">
        <v>613929664</v>
      </c>
      <c r="F361" t="s">
        <v>378</v>
      </c>
      <c r="G361" t="s">
        <v>241</v>
      </c>
      <c r="H361" t="s">
        <v>375</v>
      </c>
      <c r="I361" t="s">
        <v>332</v>
      </c>
      <c r="J361" s="1">
        <v>119469.03</v>
      </c>
      <c r="K361" t="s">
        <v>379</v>
      </c>
      <c r="L361" t="s">
        <v>377</v>
      </c>
      <c r="M361">
        <v>176936994</v>
      </c>
      <c r="N361" t="s">
        <v>455</v>
      </c>
      <c r="O361" t="s">
        <v>243</v>
      </c>
      <c r="P361" t="s">
        <v>64</v>
      </c>
      <c r="Q361" t="s">
        <v>65</v>
      </c>
      <c r="R361" t="s">
        <v>244</v>
      </c>
      <c r="S361" s="1">
        <v>1750</v>
      </c>
      <c r="T361" t="s">
        <v>451</v>
      </c>
      <c r="U361" t="s">
        <v>453</v>
      </c>
      <c r="V361">
        <v>0</v>
      </c>
      <c r="X361">
        <v>0</v>
      </c>
      <c r="Y361">
        <v>0</v>
      </c>
      <c r="Z361" s="9">
        <v>0</v>
      </c>
      <c r="AA361">
        <v>0</v>
      </c>
      <c r="AB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1</v>
      </c>
      <c r="AL361">
        <v>1</v>
      </c>
      <c r="AM361" s="9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 s="9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 s="9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</row>
    <row r="362" spans="1:72" hidden="1">
      <c r="A362" s="51" t="s">
        <v>499</v>
      </c>
      <c r="B362" t="s">
        <v>376</v>
      </c>
      <c r="C362" t="s">
        <v>237</v>
      </c>
      <c r="D362" t="s">
        <v>377</v>
      </c>
      <c r="E362">
        <v>613929664</v>
      </c>
      <c r="F362" t="s">
        <v>378</v>
      </c>
      <c r="G362" t="s">
        <v>241</v>
      </c>
      <c r="H362" t="s">
        <v>375</v>
      </c>
      <c r="I362" t="s">
        <v>332</v>
      </c>
      <c r="J362" s="1">
        <v>119469.03</v>
      </c>
      <c r="K362" t="s">
        <v>379</v>
      </c>
      <c r="L362" t="s">
        <v>377</v>
      </c>
      <c r="M362">
        <v>177613214</v>
      </c>
      <c r="N362" t="s">
        <v>473</v>
      </c>
      <c r="O362" t="s">
        <v>243</v>
      </c>
      <c r="P362" t="s">
        <v>64</v>
      </c>
      <c r="Q362" t="s">
        <v>65</v>
      </c>
      <c r="R362" t="s">
        <v>244</v>
      </c>
      <c r="S362" s="1">
        <v>2500</v>
      </c>
      <c r="T362" t="s">
        <v>453</v>
      </c>
      <c r="U362" t="s">
        <v>474</v>
      </c>
      <c r="V362">
        <v>187.68</v>
      </c>
      <c r="X362">
        <v>3021</v>
      </c>
      <c r="Y362">
        <v>13</v>
      </c>
      <c r="Z362" s="2">
        <v>4.3E-3</v>
      </c>
      <c r="AA362">
        <v>62.13</v>
      </c>
      <c r="AB362">
        <v>14.44</v>
      </c>
      <c r="AF362">
        <v>5</v>
      </c>
      <c r="AG362">
        <v>0</v>
      </c>
      <c r="AH362">
        <v>0</v>
      </c>
      <c r="AI362">
        <v>0</v>
      </c>
      <c r="AJ362">
        <v>14</v>
      </c>
      <c r="AK362">
        <v>19</v>
      </c>
      <c r="AL362">
        <v>39</v>
      </c>
      <c r="AM362" s="2">
        <v>1.291E-2</v>
      </c>
      <c r="AN362">
        <v>13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 s="9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 s="9">
        <v>0</v>
      </c>
      <c r="BH362">
        <v>0</v>
      </c>
      <c r="BI362">
        <v>2911</v>
      </c>
      <c r="BJ362">
        <v>1.038</v>
      </c>
      <c r="BK362">
        <v>64.47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187.68</v>
      </c>
      <c r="BS362">
        <v>13</v>
      </c>
      <c r="BT362">
        <v>7</v>
      </c>
    </row>
    <row r="363" spans="1:72" hidden="1">
      <c r="A363" s="51" t="s">
        <v>499</v>
      </c>
      <c r="B363" t="s">
        <v>376</v>
      </c>
      <c r="C363" t="s">
        <v>237</v>
      </c>
      <c r="D363" t="s">
        <v>377</v>
      </c>
      <c r="E363">
        <v>613929664</v>
      </c>
      <c r="F363" t="s">
        <v>378</v>
      </c>
      <c r="G363" t="s">
        <v>241</v>
      </c>
      <c r="H363" t="s">
        <v>375</v>
      </c>
      <c r="I363" t="s">
        <v>332</v>
      </c>
      <c r="J363" s="1">
        <v>119469.03</v>
      </c>
      <c r="K363" t="s">
        <v>379</v>
      </c>
      <c r="L363" t="s">
        <v>377</v>
      </c>
      <c r="M363">
        <v>177617244</v>
      </c>
      <c r="N363" t="s">
        <v>475</v>
      </c>
      <c r="O363" t="s">
        <v>243</v>
      </c>
      <c r="P363" t="s">
        <v>64</v>
      </c>
      <c r="Q363" t="s">
        <v>65</v>
      </c>
      <c r="R363" t="s">
        <v>244</v>
      </c>
      <c r="S363" s="1">
        <v>2500</v>
      </c>
      <c r="T363" t="s">
        <v>453</v>
      </c>
      <c r="U363" t="s">
        <v>474</v>
      </c>
      <c r="V363">
        <v>204.6</v>
      </c>
      <c r="X363">
        <v>5133</v>
      </c>
      <c r="Y363">
        <v>8</v>
      </c>
      <c r="Z363" s="2">
        <v>1.56E-3</v>
      </c>
      <c r="AA363">
        <v>39.86</v>
      </c>
      <c r="AB363">
        <v>25.58</v>
      </c>
      <c r="AF363">
        <v>3</v>
      </c>
      <c r="AG363">
        <v>0</v>
      </c>
      <c r="AH363">
        <v>0</v>
      </c>
      <c r="AI363">
        <v>0</v>
      </c>
      <c r="AJ363">
        <v>9</v>
      </c>
      <c r="AK363">
        <v>12</v>
      </c>
      <c r="AL363">
        <v>26</v>
      </c>
      <c r="AM363" s="2">
        <v>5.0699999999999999E-3</v>
      </c>
      <c r="AN363">
        <v>6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 s="9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 s="9">
        <v>0</v>
      </c>
      <c r="BH363">
        <v>0</v>
      </c>
      <c r="BI363">
        <v>4977</v>
      </c>
      <c r="BJ363">
        <v>1.0309999999999999</v>
      </c>
      <c r="BK363">
        <v>41.11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204.6</v>
      </c>
      <c r="BS363">
        <v>8</v>
      </c>
      <c r="BT363">
        <v>6</v>
      </c>
    </row>
    <row r="364" spans="1:72" hidden="1">
      <c r="A364" s="51" t="s">
        <v>500</v>
      </c>
      <c r="B364" t="s">
        <v>376</v>
      </c>
      <c r="C364" t="s">
        <v>237</v>
      </c>
      <c r="D364" t="s">
        <v>377</v>
      </c>
      <c r="E364">
        <v>613929664</v>
      </c>
      <c r="F364" t="s">
        <v>378</v>
      </c>
      <c r="G364" t="s">
        <v>241</v>
      </c>
      <c r="H364" t="s">
        <v>375</v>
      </c>
      <c r="I364" t="s">
        <v>332</v>
      </c>
      <c r="J364" s="1">
        <v>119469.03</v>
      </c>
      <c r="K364" t="s">
        <v>379</v>
      </c>
      <c r="L364" t="s">
        <v>377</v>
      </c>
      <c r="M364">
        <v>176227574</v>
      </c>
      <c r="N364" t="s">
        <v>440</v>
      </c>
      <c r="O364" t="s">
        <v>243</v>
      </c>
      <c r="P364" t="s">
        <v>64</v>
      </c>
      <c r="Q364" t="s">
        <v>65</v>
      </c>
      <c r="R364" t="s">
        <v>244</v>
      </c>
      <c r="S364" s="1">
        <v>2500</v>
      </c>
      <c r="T364" t="s">
        <v>441</v>
      </c>
      <c r="U364" t="s">
        <v>442</v>
      </c>
      <c r="V364">
        <v>0</v>
      </c>
      <c r="X364">
        <v>0</v>
      </c>
      <c r="Y364">
        <v>0</v>
      </c>
      <c r="Z364" s="9">
        <v>0</v>
      </c>
      <c r="AA364">
        <v>0</v>
      </c>
      <c r="AB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 s="9">
        <v>0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 s="9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 s="9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</row>
    <row r="365" spans="1:72" hidden="1">
      <c r="A365" s="51" t="s">
        <v>500</v>
      </c>
      <c r="B365" t="s">
        <v>376</v>
      </c>
      <c r="C365" t="s">
        <v>237</v>
      </c>
      <c r="D365" t="s">
        <v>377</v>
      </c>
      <c r="E365">
        <v>613929664</v>
      </c>
      <c r="F365" t="s">
        <v>378</v>
      </c>
      <c r="G365" t="s">
        <v>241</v>
      </c>
      <c r="H365" t="s">
        <v>375</v>
      </c>
      <c r="I365" t="s">
        <v>332</v>
      </c>
      <c r="J365" s="1">
        <v>119469.03</v>
      </c>
      <c r="K365" t="s">
        <v>379</v>
      </c>
      <c r="L365" t="s">
        <v>377</v>
      </c>
      <c r="M365">
        <v>176926054</v>
      </c>
      <c r="N365" t="s">
        <v>452</v>
      </c>
      <c r="O365" t="s">
        <v>243</v>
      </c>
      <c r="P365" t="s">
        <v>64</v>
      </c>
      <c r="Q365" t="s">
        <v>65</v>
      </c>
      <c r="R365" t="s">
        <v>244</v>
      </c>
      <c r="S365" s="1">
        <v>1750</v>
      </c>
      <c r="T365" t="s">
        <v>451</v>
      </c>
      <c r="U365" t="s">
        <v>453</v>
      </c>
      <c r="V365">
        <v>0</v>
      </c>
      <c r="X365">
        <v>0</v>
      </c>
      <c r="Y365">
        <v>0</v>
      </c>
      <c r="Z365" s="9">
        <v>0</v>
      </c>
      <c r="AA365">
        <v>0</v>
      </c>
      <c r="AB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 s="9">
        <v>0</v>
      </c>
      <c r="AN365">
        <v>2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 s="9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 s="9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</row>
    <row r="366" spans="1:72" hidden="1">
      <c r="A366" s="51" t="s">
        <v>500</v>
      </c>
      <c r="B366" t="s">
        <v>376</v>
      </c>
      <c r="C366" t="s">
        <v>237</v>
      </c>
      <c r="D366" t="s">
        <v>377</v>
      </c>
      <c r="E366">
        <v>613929664</v>
      </c>
      <c r="F366" t="s">
        <v>378</v>
      </c>
      <c r="G366" t="s">
        <v>241</v>
      </c>
      <c r="H366" t="s">
        <v>375</v>
      </c>
      <c r="I366" t="s">
        <v>332</v>
      </c>
      <c r="J366" s="1">
        <v>119469.03</v>
      </c>
      <c r="K366" t="s">
        <v>379</v>
      </c>
      <c r="L366" t="s">
        <v>377</v>
      </c>
      <c r="M366">
        <v>177613214</v>
      </c>
      <c r="N366" t="s">
        <v>473</v>
      </c>
      <c r="O366" t="s">
        <v>243</v>
      </c>
      <c r="P366" t="s">
        <v>64</v>
      </c>
      <c r="Q366" t="s">
        <v>65</v>
      </c>
      <c r="R366" t="s">
        <v>244</v>
      </c>
      <c r="S366" s="1">
        <v>2500</v>
      </c>
      <c r="T366" t="s">
        <v>453</v>
      </c>
      <c r="U366" t="s">
        <v>474</v>
      </c>
      <c r="V366">
        <v>186.52</v>
      </c>
      <c r="X366">
        <v>3787</v>
      </c>
      <c r="Y366">
        <v>7</v>
      </c>
      <c r="Z366" s="2">
        <v>1.8500000000000001E-3</v>
      </c>
      <c r="AA366">
        <v>49.25</v>
      </c>
      <c r="AB366">
        <v>26.65</v>
      </c>
      <c r="AF366">
        <v>1</v>
      </c>
      <c r="AG366">
        <v>0</v>
      </c>
      <c r="AH366">
        <v>0</v>
      </c>
      <c r="AI366">
        <v>0</v>
      </c>
      <c r="AJ366">
        <v>9</v>
      </c>
      <c r="AK366">
        <v>10</v>
      </c>
      <c r="AL366">
        <v>22</v>
      </c>
      <c r="AM366" s="2">
        <v>5.8100000000000001E-3</v>
      </c>
      <c r="AN366">
        <v>8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 s="9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 s="9">
        <v>0</v>
      </c>
      <c r="BH366">
        <v>0</v>
      </c>
      <c r="BI366">
        <v>3538</v>
      </c>
      <c r="BJ366">
        <v>1.07</v>
      </c>
      <c r="BK366">
        <v>52.72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186.52</v>
      </c>
      <c r="BS366">
        <v>7</v>
      </c>
      <c r="BT366">
        <v>5</v>
      </c>
    </row>
    <row r="367" spans="1:72" hidden="1">
      <c r="A367" s="51" t="s">
        <v>500</v>
      </c>
      <c r="B367" t="s">
        <v>376</v>
      </c>
      <c r="C367" t="s">
        <v>237</v>
      </c>
      <c r="D367" t="s">
        <v>377</v>
      </c>
      <c r="E367">
        <v>613929664</v>
      </c>
      <c r="F367" t="s">
        <v>378</v>
      </c>
      <c r="G367" t="s">
        <v>241</v>
      </c>
      <c r="H367" t="s">
        <v>375</v>
      </c>
      <c r="I367" t="s">
        <v>332</v>
      </c>
      <c r="J367" s="1">
        <v>119469.03</v>
      </c>
      <c r="K367" t="s">
        <v>379</v>
      </c>
      <c r="L367" t="s">
        <v>377</v>
      </c>
      <c r="M367">
        <v>177617244</v>
      </c>
      <c r="N367" t="s">
        <v>475</v>
      </c>
      <c r="O367" t="s">
        <v>243</v>
      </c>
      <c r="P367" t="s">
        <v>64</v>
      </c>
      <c r="Q367" t="s">
        <v>65</v>
      </c>
      <c r="R367" t="s">
        <v>244</v>
      </c>
      <c r="S367" s="1">
        <v>2500</v>
      </c>
      <c r="T367" t="s">
        <v>453</v>
      </c>
      <c r="U367" t="s">
        <v>474</v>
      </c>
      <c r="V367">
        <v>203.72</v>
      </c>
      <c r="X367">
        <v>7007</v>
      </c>
      <c r="Y367">
        <v>11</v>
      </c>
      <c r="Z367" s="2">
        <v>1.57E-3</v>
      </c>
      <c r="AA367">
        <v>29.07</v>
      </c>
      <c r="AB367">
        <v>18.52</v>
      </c>
      <c r="AF367">
        <v>3</v>
      </c>
      <c r="AG367">
        <v>0</v>
      </c>
      <c r="AH367">
        <v>0</v>
      </c>
      <c r="AI367">
        <v>0</v>
      </c>
      <c r="AJ367">
        <v>16</v>
      </c>
      <c r="AK367">
        <v>19</v>
      </c>
      <c r="AL367">
        <v>37</v>
      </c>
      <c r="AM367" s="2">
        <v>5.28E-3</v>
      </c>
      <c r="AN367">
        <v>9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 s="9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 s="9">
        <v>0</v>
      </c>
      <c r="BH367">
        <v>0</v>
      </c>
      <c r="BI367">
        <v>6380</v>
      </c>
      <c r="BJ367">
        <v>1.0980000000000001</v>
      </c>
      <c r="BK367">
        <v>31.93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203.72</v>
      </c>
      <c r="BS367">
        <v>11</v>
      </c>
      <c r="BT367">
        <v>7</v>
      </c>
    </row>
    <row r="368" spans="1:72" hidden="1">
      <c r="A368" s="51" t="s">
        <v>501</v>
      </c>
      <c r="B368" t="s">
        <v>376</v>
      </c>
      <c r="C368" t="s">
        <v>237</v>
      </c>
      <c r="D368" t="s">
        <v>377</v>
      </c>
      <c r="E368">
        <v>613929664</v>
      </c>
      <c r="F368" t="s">
        <v>378</v>
      </c>
      <c r="G368" t="s">
        <v>241</v>
      </c>
      <c r="H368" t="s">
        <v>375</v>
      </c>
      <c r="I368" t="s">
        <v>332</v>
      </c>
      <c r="J368" s="1">
        <v>119469.03</v>
      </c>
      <c r="K368" t="s">
        <v>379</v>
      </c>
      <c r="L368" t="s">
        <v>377</v>
      </c>
      <c r="M368">
        <v>175931764</v>
      </c>
      <c r="N368" t="s">
        <v>425</v>
      </c>
      <c r="O368" t="s">
        <v>243</v>
      </c>
      <c r="P368" t="s">
        <v>64</v>
      </c>
      <c r="Q368" t="s">
        <v>65</v>
      </c>
      <c r="R368" t="s">
        <v>244</v>
      </c>
      <c r="S368" s="1">
        <v>2500</v>
      </c>
      <c r="T368" t="s">
        <v>424</v>
      </c>
      <c r="U368" t="s">
        <v>426</v>
      </c>
      <c r="V368">
        <v>0</v>
      </c>
      <c r="X368">
        <v>0</v>
      </c>
      <c r="Y368">
        <v>0</v>
      </c>
      <c r="Z368" s="9">
        <v>0</v>
      </c>
      <c r="AA368">
        <v>0</v>
      </c>
      <c r="AB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 s="9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 s="9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 s="9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</row>
    <row r="369" spans="1:72" hidden="1">
      <c r="A369" s="51" t="s">
        <v>501</v>
      </c>
      <c r="B369" t="s">
        <v>376</v>
      </c>
      <c r="C369" t="s">
        <v>237</v>
      </c>
      <c r="D369" t="s">
        <v>377</v>
      </c>
      <c r="E369">
        <v>613929664</v>
      </c>
      <c r="F369" t="s">
        <v>378</v>
      </c>
      <c r="G369" t="s">
        <v>241</v>
      </c>
      <c r="H369" t="s">
        <v>375</v>
      </c>
      <c r="I369" t="s">
        <v>332</v>
      </c>
      <c r="J369" s="1">
        <v>119469.03</v>
      </c>
      <c r="K369" t="s">
        <v>379</v>
      </c>
      <c r="L369" t="s">
        <v>377</v>
      </c>
      <c r="M369">
        <v>176926054</v>
      </c>
      <c r="N369" t="s">
        <v>452</v>
      </c>
      <c r="O369" t="s">
        <v>243</v>
      </c>
      <c r="P369" t="s">
        <v>64</v>
      </c>
      <c r="Q369" t="s">
        <v>65</v>
      </c>
      <c r="R369" t="s">
        <v>244</v>
      </c>
      <c r="S369" s="1">
        <v>1750</v>
      </c>
      <c r="T369" t="s">
        <v>451</v>
      </c>
      <c r="U369" t="s">
        <v>453</v>
      </c>
      <c r="V369">
        <v>0</v>
      </c>
      <c r="X369">
        <v>0</v>
      </c>
      <c r="Y369">
        <v>0</v>
      </c>
      <c r="Z369" s="9">
        <v>0</v>
      </c>
      <c r="AA369">
        <v>0</v>
      </c>
      <c r="AB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 s="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 s="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 s="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</row>
    <row r="370" spans="1:72" hidden="1">
      <c r="A370" s="51" t="s">
        <v>501</v>
      </c>
      <c r="B370" t="s">
        <v>376</v>
      </c>
      <c r="C370" t="s">
        <v>237</v>
      </c>
      <c r="D370" t="s">
        <v>377</v>
      </c>
      <c r="E370">
        <v>613929664</v>
      </c>
      <c r="F370" t="s">
        <v>378</v>
      </c>
      <c r="G370" t="s">
        <v>241</v>
      </c>
      <c r="H370" t="s">
        <v>375</v>
      </c>
      <c r="I370" t="s">
        <v>332</v>
      </c>
      <c r="J370" s="1">
        <v>119469.03</v>
      </c>
      <c r="K370" t="s">
        <v>379</v>
      </c>
      <c r="L370" t="s">
        <v>377</v>
      </c>
      <c r="M370">
        <v>176936994</v>
      </c>
      <c r="N370" t="s">
        <v>455</v>
      </c>
      <c r="O370" t="s">
        <v>243</v>
      </c>
      <c r="P370" t="s">
        <v>64</v>
      </c>
      <c r="Q370" t="s">
        <v>65</v>
      </c>
      <c r="R370" t="s">
        <v>244</v>
      </c>
      <c r="S370" s="1">
        <v>1750</v>
      </c>
      <c r="T370" t="s">
        <v>451</v>
      </c>
      <c r="U370" t="s">
        <v>453</v>
      </c>
      <c r="V370">
        <v>0</v>
      </c>
      <c r="X370">
        <v>0</v>
      </c>
      <c r="Y370">
        <v>0</v>
      </c>
      <c r="Z370" s="9">
        <v>0</v>
      </c>
      <c r="AA370">
        <v>0</v>
      </c>
      <c r="AB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 s="9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1</v>
      </c>
      <c r="AV370">
        <v>0</v>
      </c>
      <c r="AW370">
        <v>1</v>
      </c>
      <c r="AX370" s="9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 s="9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</row>
    <row r="371" spans="1:72" hidden="1">
      <c r="A371" s="51" t="s">
        <v>501</v>
      </c>
      <c r="B371" t="s">
        <v>376</v>
      </c>
      <c r="C371" t="s">
        <v>237</v>
      </c>
      <c r="D371" t="s">
        <v>377</v>
      </c>
      <c r="E371">
        <v>613929664</v>
      </c>
      <c r="F371" t="s">
        <v>378</v>
      </c>
      <c r="G371" t="s">
        <v>241</v>
      </c>
      <c r="H371" t="s">
        <v>375</v>
      </c>
      <c r="I371" t="s">
        <v>332</v>
      </c>
      <c r="J371" s="1">
        <v>119469.03</v>
      </c>
      <c r="K371" t="s">
        <v>379</v>
      </c>
      <c r="L371" t="s">
        <v>377</v>
      </c>
      <c r="M371">
        <v>177613214</v>
      </c>
      <c r="N371" t="s">
        <v>473</v>
      </c>
      <c r="O371" t="s">
        <v>243</v>
      </c>
      <c r="P371" t="s">
        <v>64</v>
      </c>
      <c r="Q371" t="s">
        <v>65</v>
      </c>
      <c r="R371" t="s">
        <v>244</v>
      </c>
      <c r="S371" s="1">
        <v>2500</v>
      </c>
      <c r="T371" t="s">
        <v>453</v>
      </c>
      <c r="U371" t="s">
        <v>474</v>
      </c>
      <c r="V371">
        <v>177.07</v>
      </c>
      <c r="X371">
        <v>3794</v>
      </c>
      <c r="Y371">
        <v>10</v>
      </c>
      <c r="Z371" s="2">
        <v>2.64E-3</v>
      </c>
      <c r="AA371">
        <v>46.67</v>
      </c>
      <c r="AB371">
        <v>17.71</v>
      </c>
      <c r="AF371">
        <v>3</v>
      </c>
      <c r="AG371">
        <v>0</v>
      </c>
      <c r="AH371">
        <v>0</v>
      </c>
      <c r="AI371">
        <v>0</v>
      </c>
      <c r="AJ371">
        <v>14</v>
      </c>
      <c r="AK371">
        <v>17</v>
      </c>
      <c r="AL371">
        <v>28</v>
      </c>
      <c r="AM371" s="2">
        <v>7.3800000000000003E-3</v>
      </c>
      <c r="AN371">
        <v>5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 s="9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 s="9">
        <v>0</v>
      </c>
      <c r="BH371">
        <v>0</v>
      </c>
      <c r="BI371">
        <v>3794</v>
      </c>
      <c r="BJ371">
        <v>1</v>
      </c>
      <c r="BK371">
        <v>46.67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177.07</v>
      </c>
      <c r="BS371">
        <v>10</v>
      </c>
      <c r="BT371">
        <v>1</v>
      </c>
    </row>
    <row r="372" spans="1:72" hidden="1">
      <c r="A372" s="51" t="s">
        <v>501</v>
      </c>
      <c r="B372" t="s">
        <v>376</v>
      </c>
      <c r="C372" t="s">
        <v>237</v>
      </c>
      <c r="D372" t="s">
        <v>377</v>
      </c>
      <c r="E372">
        <v>613929664</v>
      </c>
      <c r="F372" t="s">
        <v>378</v>
      </c>
      <c r="G372" t="s">
        <v>241</v>
      </c>
      <c r="H372" t="s">
        <v>375</v>
      </c>
      <c r="I372" t="s">
        <v>332</v>
      </c>
      <c r="J372" s="1">
        <v>119469.03</v>
      </c>
      <c r="K372" t="s">
        <v>379</v>
      </c>
      <c r="L372" t="s">
        <v>377</v>
      </c>
      <c r="M372">
        <v>177617244</v>
      </c>
      <c r="N372" t="s">
        <v>475</v>
      </c>
      <c r="O372" t="s">
        <v>243</v>
      </c>
      <c r="P372" t="s">
        <v>64</v>
      </c>
      <c r="Q372" t="s">
        <v>65</v>
      </c>
      <c r="R372" t="s">
        <v>244</v>
      </c>
      <c r="S372" s="1">
        <v>2500</v>
      </c>
      <c r="T372" t="s">
        <v>453</v>
      </c>
      <c r="U372" t="s">
        <v>474</v>
      </c>
      <c r="V372">
        <v>195.13</v>
      </c>
      <c r="X372">
        <v>6315</v>
      </c>
      <c r="Y372">
        <v>10</v>
      </c>
      <c r="Z372" s="2">
        <v>1.58E-3</v>
      </c>
      <c r="AA372">
        <v>30.9</v>
      </c>
      <c r="AB372">
        <v>19.510000000000002</v>
      </c>
      <c r="AF372">
        <v>3</v>
      </c>
      <c r="AG372">
        <v>0</v>
      </c>
      <c r="AH372">
        <v>0</v>
      </c>
      <c r="AI372">
        <v>0</v>
      </c>
      <c r="AJ372">
        <v>7</v>
      </c>
      <c r="AK372">
        <v>10</v>
      </c>
      <c r="AL372">
        <v>25</v>
      </c>
      <c r="AM372" s="2">
        <v>3.96E-3</v>
      </c>
      <c r="AN372">
        <v>7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 s="9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 s="9">
        <v>0</v>
      </c>
      <c r="BH372">
        <v>0</v>
      </c>
      <c r="BI372">
        <v>6315</v>
      </c>
      <c r="BJ372">
        <v>1</v>
      </c>
      <c r="BK372">
        <v>30.9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195.13</v>
      </c>
      <c r="BS372">
        <v>10</v>
      </c>
      <c r="BT372">
        <v>5</v>
      </c>
    </row>
    <row r="373" spans="1:72" hidden="1">
      <c r="A373" s="51" t="s">
        <v>502</v>
      </c>
      <c r="B373" t="s">
        <v>376</v>
      </c>
      <c r="C373" t="s">
        <v>237</v>
      </c>
      <c r="D373" t="s">
        <v>377</v>
      </c>
      <c r="E373">
        <v>613929664</v>
      </c>
      <c r="F373" t="s">
        <v>378</v>
      </c>
      <c r="G373" t="s">
        <v>241</v>
      </c>
      <c r="H373" t="s">
        <v>375</v>
      </c>
      <c r="I373" t="s">
        <v>332</v>
      </c>
      <c r="J373" s="1">
        <v>119469.03</v>
      </c>
      <c r="K373" t="s">
        <v>379</v>
      </c>
      <c r="L373" t="s">
        <v>377</v>
      </c>
      <c r="M373">
        <v>177613214</v>
      </c>
      <c r="N373" t="s">
        <v>473</v>
      </c>
      <c r="O373" t="s">
        <v>243</v>
      </c>
      <c r="P373" t="s">
        <v>64</v>
      </c>
      <c r="Q373" t="s">
        <v>65</v>
      </c>
      <c r="R373" t="s">
        <v>244</v>
      </c>
      <c r="S373" s="1">
        <v>2500</v>
      </c>
      <c r="T373" t="s">
        <v>453</v>
      </c>
      <c r="U373" t="s">
        <v>474</v>
      </c>
      <c r="V373">
        <v>125.91</v>
      </c>
      <c r="X373">
        <v>2539</v>
      </c>
      <c r="Y373">
        <v>4</v>
      </c>
      <c r="Z373" s="2">
        <v>1.58E-3</v>
      </c>
      <c r="AA373">
        <v>49.59</v>
      </c>
      <c r="AB373">
        <v>31.48</v>
      </c>
      <c r="AF373">
        <v>2</v>
      </c>
      <c r="AG373">
        <v>0</v>
      </c>
      <c r="AH373">
        <v>0</v>
      </c>
      <c r="AI373">
        <v>0</v>
      </c>
      <c r="AJ373">
        <v>9</v>
      </c>
      <c r="AK373">
        <v>11</v>
      </c>
      <c r="AL373">
        <v>18</v>
      </c>
      <c r="AM373" s="2">
        <v>7.0899999999999999E-3</v>
      </c>
      <c r="AN373">
        <v>3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 s="9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 s="9">
        <v>0</v>
      </c>
      <c r="BH373">
        <v>0</v>
      </c>
      <c r="BI373">
        <v>2346</v>
      </c>
      <c r="BJ373">
        <v>1.0820000000000001</v>
      </c>
      <c r="BK373">
        <v>53.67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125.91</v>
      </c>
      <c r="BS373">
        <v>4</v>
      </c>
      <c r="BT373">
        <v>3</v>
      </c>
    </row>
    <row r="374" spans="1:72" hidden="1">
      <c r="A374" s="51" t="s">
        <v>502</v>
      </c>
      <c r="B374" t="s">
        <v>376</v>
      </c>
      <c r="C374" t="s">
        <v>237</v>
      </c>
      <c r="D374" t="s">
        <v>377</v>
      </c>
      <c r="E374">
        <v>613929664</v>
      </c>
      <c r="F374" t="s">
        <v>378</v>
      </c>
      <c r="G374" t="s">
        <v>241</v>
      </c>
      <c r="H374" t="s">
        <v>375</v>
      </c>
      <c r="I374" t="s">
        <v>332</v>
      </c>
      <c r="J374" s="1">
        <v>119469.03</v>
      </c>
      <c r="K374" t="s">
        <v>379</v>
      </c>
      <c r="L374" t="s">
        <v>377</v>
      </c>
      <c r="M374">
        <v>177617244</v>
      </c>
      <c r="N374" t="s">
        <v>475</v>
      </c>
      <c r="O374" t="s">
        <v>243</v>
      </c>
      <c r="P374" t="s">
        <v>64</v>
      </c>
      <c r="Q374" t="s">
        <v>65</v>
      </c>
      <c r="R374" t="s">
        <v>244</v>
      </c>
      <c r="S374" s="1">
        <v>2500</v>
      </c>
      <c r="T374" t="s">
        <v>453</v>
      </c>
      <c r="U374" t="s">
        <v>474</v>
      </c>
      <c r="V374">
        <v>123.42</v>
      </c>
      <c r="X374">
        <v>3736</v>
      </c>
      <c r="Y374">
        <v>9</v>
      </c>
      <c r="Z374" s="2">
        <v>2.4099999999999998E-3</v>
      </c>
      <c r="AA374">
        <v>33.04</v>
      </c>
      <c r="AB374">
        <v>13.71</v>
      </c>
      <c r="AF374">
        <v>2</v>
      </c>
      <c r="AG374">
        <v>0</v>
      </c>
      <c r="AH374">
        <v>0</v>
      </c>
      <c r="AI374">
        <v>0</v>
      </c>
      <c r="AJ374">
        <v>9</v>
      </c>
      <c r="AK374">
        <v>11</v>
      </c>
      <c r="AL374">
        <v>23</v>
      </c>
      <c r="AM374" s="2">
        <v>6.1599999999999997E-3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 s="9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 s="9">
        <v>0</v>
      </c>
      <c r="BH374">
        <v>0</v>
      </c>
      <c r="BI374">
        <v>3736</v>
      </c>
      <c r="BJ374">
        <v>1</v>
      </c>
      <c r="BK374">
        <v>33.04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123.42</v>
      </c>
      <c r="BS374">
        <v>9</v>
      </c>
      <c r="BT374">
        <v>3</v>
      </c>
    </row>
    <row r="375" spans="1:72" hidden="1">
      <c r="A375" s="51" t="s">
        <v>503</v>
      </c>
      <c r="B375" t="s">
        <v>376</v>
      </c>
      <c r="C375" t="s">
        <v>237</v>
      </c>
      <c r="D375" t="s">
        <v>377</v>
      </c>
      <c r="E375">
        <v>613929664</v>
      </c>
      <c r="F375" t="s">
        <v>378</v>
      </c>
      <c r="G375" t="s">
        <v>241</v>
      </c>
      <c r="H375" t="s">
        <v>375</v>
      </c>
      <c r="I375" t="s">
        <v>332</v>
      </c>
      <c r="J375" s="1">
        <v>119469.03</v>
      </c>
      <c r="K375" t="s">
        <v>379</v>
      </c>
      <c r="L375" t="s">
        <v>377</v>
      </c>
      <c r="M375">
        <v>177613214</v>
      </c>
      <c r="N375" t="s">
        <v>473</v>
      </c>
      <c r="O375" t="s">
        <v>243</v>
      </c>
      <c r="P375" t="s">
        <v>64</v>
      </c>
      <c r="Q375" t="s">
        <v>65</v>
      </c>
      <c r="R375" t="s">
        <v>244</v>
      </c>
      <c r="S375" s="1">
        <v>2500</v>
      </c>
      <c r="T375" t="s">
        <v>453</v>
      </c>
      <c r="U375" t="s">
        <v>474</v>
      </c>
      <c r="V375">
        <v>112.68</v>
      </c>
      <c r="X375">
        <v>2896</v>
      </c>
      <c r="Y375">
        <v>9</v>
      </c>
      <c r="Z375" s="2">
        <v>3.1099999999999999E-3</v>
      </c>
      <c r="AA375">
        <v>38.909999999999997</v>
      </c>
      <c r="AB375">
        <v>12.52</v>
      </c>
      <c r="AF375">
        <v>1</v>
      </c>
      <c r="AG375">
        <v>0</v>
      </c>
      <c r="AH375">
        <v>0</v>
      </c>
      <c r="AI375">
        <v>0</v>
      </c>
      <c r="AJ375">
        <v>5</v>
      </c>
      <c r="AK375">
        <v>6</v>
      </c>
      <c r="AL375">
        <v>19</v>
      </c>
      <c r="AM375" s="2">
        <v>6.5599999999999999E-3</v>
      </c>
      <c r="AN375">
        <v>9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 s="9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 s="9">
        <v>0</v>
      </c>
      <c r="BH375">
        <v>0</v>
      </c>
      <c r="BI375">
        <v>2650</v>
      </c>
      <c r="BJ375">
        <v>1.093</v>
      </c>
      <c r="BK375">
        <v>42.52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112.68</v>
      </c>
      <c r="BS375">
        <v>9</v>
      </c>
      <c r="BT375">
        <v>4</v>
      </c>
    </row>
    <row r="376" spans="1:72" hidden="1">
      <c r="A376" t="s">
        <v>503</v>
      </c>
      <c r="B376" t="s">
        <v>376</v>
      </c>
      <c r="J376" s="1"/>
      <c r="M376">
        <v>177617244</v>
      </c>
      <c r="N376" t="s">
        <v>475</v>
      </c>
      <c r="S376" s="1">
        <v>2500</v>
      </c>
      <c r="T376">
        <v>117.54</v>
      </c>
      <c r="V376">
        <v>117.54</v>
      </c>
      <c r="W376" s="39">
        <f>SUBTOTAL(9,V353:V376)</f>
        <v>0</v>
      </c>
      <c r="X376">
        <v>4186</v>
      </c>
      <c r="Y376">
        <v>11</v>
      </c>
      <c r="Z376" s="2">
        <v>2.63E-3</v>
      </c>
      <c r="AA376">
        <v>28.08</v>
      </c>
      <c r="AB376">
        <v>10.69</v>
      </c>
      <c r="AF376">
        <v>5</v>
      </c>
      <c r="AG376">
        <v>0</v>
      </c>
      <c r="AH376">
        <v>0</v>
      </c>
      <c r="AI376">
        <v>0</v>
      </c>
      <c r="AJ376">
        <v>11</v>
      </c>
      <c r="AK376">
        <v>16</v>
      </c>
      <c r="AL376">
        <v>34</v>
      </c>
      <c r="AM376" s="2">
        <v>8.1200000000000005E-3</v>
      </c>
      <c r="AN376">
        <v>4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 s="9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 s="9">
        <v>0</v>
      </c>
      <c r="BH376">
        <v>0</v>
      </c>
      <c r="BI376">
        <v>4170</v>
      </c>
      <c r="BJ376">
        <v>1.004</v>
      </c>
      <c r="BK376">
        <v>28.19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117.54</v>
      </c>
      <c r="BS376">
        <v>11</v>
      </c>
      <c r="BT376">
        <v>7</v>
      </c>
    </row>
    <row r="377" spans="1:72" hidden="1">
      <c r="A377" s="51" t="s">
        <v>504</v>
      </c>
      <c r="B377" t="s">
        <v>376</v>
      </c>
      <c r="C377" t="s">
        <v>237</v>
      </c>
      <c r="D377" t="s">
        <v>377</v>
      </c>
      <c r="E377">
        <v>613929664</v>
      </c>
      <c r="F377" t="s">
        <v>378</v>
      </c>
      <c r="G377" t="s">
        <v>241</v>
      </c>
      <c r="H377" t="s">
        <v>375</v>
      </c>
      <c r="I377" t="s">
        <v>332</v>
      </c>
      <c r="J377" s="1">
        <v>119469.03</v>
      </c>
      <c r="K377" t="s">
        <v>379</v>
      </c>
      <c r="L377" t="s">
        <v>377</v>
      </c>
      <c r="M377">
        <v>178386704</v>
      </c>
      <c r="N377" t="s">
        <v>484</v>
      </c>
      <c r="O377" t="s">
        <v>243</v>
      </c>
      <c r="P377" t="s">
        <v>64</v>
      </c>
      <c r="Q377" t="s">
        <v>65</v>
      </c>
      <c r="R377" t="s">
        <v>244</v>
      </c>
      <c r="S377" s="1">
        <v>2500</v>
      </c>
      <c r="T377" t="s">
        <v>474</v>
      </c>
      <c r="U377" t="s">
        <v>485</v>
      </c>
      <c r="V377">
        <v>178.56</v>
      </c>
      <c r="X377">
        <v>2167</v>
      </c>
      <c r="Y377">
        <v>13</v>
      </c>
      <c r="Z377" s="2">
        <v>6.0000000000000001E-3</v>
      </c>
      <c r="AA377">
        <v>82.4</v>
      </c>
      <c r="AB377">
        <v>13.74</v>
      </c>
      <c r="AF377">
        <v>2</v>
      </c>
      <c r="AG377">
        <v>0</v>
      </c>
      <c r="AH377">
        <v>0</v>
      </c>
      <c r="AI377">
        <v>0</v>
      </c>
      <c r="AJ377">
        <v>14</v>
      </c>
      <c r="AK377">
        <v>16</v>
      </c>
      <c r="AL377">
        <v>33</v>
      </c>
      <c r="AM377" s="2">
        <v>1.523E-2</v>
      </c>
      <c r="AN377">
        <v>3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 s="9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 s="9">
        <v>0</v>
      </c>
      <c r="BH377">
        <v>0</v>
      </c>
      <c r="BI377">
        <v>2167</v>
      </c>
      <c r="BJ377">
        <v>1</v>
      </c>
      <c r="BK377">
        <v>82.4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178.56</v>
      </c>
      <c r="BS377">
        <v>13</v>
      </c>
      <c r="BT377">
        <v>4</v>
      </c>
    </row>
    <row r="378" spans="1:72" hidden="1">
      <c r="A378" s="51" t="s">
        <v>504</v>
      </c>
      <c r="B378" t="s">
        <v>376</v>
      </c>
      <c r="C378" t="s">
        <v>237</v>
      </c>
      <c r="D378" t="s">
        <v>377</v>
      </c>
      <c r="E378">
        <v>613929664</v>
      </c>
      <c r="F378" t="s">
        <v>378</v>
      </c>
      <c r="G378" t="s">
        <v>241</v>
      </c>
      <c r="H378" t="s">
        <v>375</v>
      </c>
      <c r="I378" t="s">
        <v>332</v>
      </c>
      <c r="J378" s="1">
        <v>119469.03</v>
      </c>
      <c r="K378" t="s">
        <v>379</v>
      </c>
      <c r="L378" t="s">
        <v>377</v>
      </c>
      <c r="M378">
        <v>178387124</v>
      </c>
      <c r="N378" t="s">
        <v>487</v>
      </c>
      <c r="O378" t="s">
        <v>243</v>
      </c>
      <c r="P378" t="s">
        <v>64</v>
      </c>
      <c r="Q378" t="s">
        <v>65</v>
      </c>
      <c r="R378" t="s">
        <v>244</v>
      </c>
      <c r="S378" s="1">
        <v>2500</v>
      </c>
      <c r="T378" t="s">
        <v>474</v>
      </c>
      <c r="U378" t="s">
        <v>485</v>
      </c>
      <c r="V378">
        <v>221.52</v>
      </c>
      <c r="X378">
        <v>2144</v>
      </c>
      <c r="Y378">
        <v>12</v>
      </c>
      <c r="Z378" s="2">
        <v>5.5999999999999999E-3</v>
      </c>
      <c r="AA378">
        <v>103.32</v>
      </c>
      <c r="AB378">
        <v>18.46</v>
      </c>
      <c r="AF378">
        <v>2</v>
      </c>
      <c r="AG378">
        <v>0</v>
      </c>
      <c r="AH378">
        <v>0</v>
      </c>
      <c r="AI378">
        <v>0</v>
      </c>
      <c r="AJ378">
        <v>21</v>
      </c>
      <c r="AK378">
        <v>23</v>
      </c>
      <c r="AL378">
        <v>36</v>
      </c>
      <c r="AM378" s="2">
        <v>1.6789999999999999E-2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 s="9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 s="9">
        <v>0</v>
      </c>
      <c r="BH378">
        <v>0</v>
      </c>
      <c r="BI378">
        <v>2065</v>
      </c>
      <c r="BJ378">
        <v>1.038</v>
      </c>
      <c r="BK378">
        <v>107.27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221.52</v>
      </c>
      <c r="BS378">
        <v>12</v>
      </c>
      <c r="BT378">
        <v>1</v>
      </c>
    </row>
    <row r="379" spans="1:72" hidden="1">
      <c r="A379" s="51" t="s">
        <v>485</v>
      </c>
      <c r="B379" t="s">
        <v>376</v>
      </c>
      <c r="C379" t="s">
        <v>237</v>
      </c>
      <c r="D379" t="s">
        <v>377</v>
      </c>
      <c r="E379">
        <v>613929664</v>
      </c>
      <c r="F379" t="s">
        <v>378</v>
      </c>
      <c r="G379" t="s">
        <v>241</v>
      </c>
      <c r="H379" t="s">
        <v>375</v>
      </c>
      <c r="I379" t="s">
        <v>332</v>
      </c>
      <c r="J379" s="1">
        <v>119469.03</v>
      </c>
      <c r="K379" t="s">
        <v>379</v>
      </c>
      <c r="L379" t="s">
        <v>377</v>
      </c>
      <c r="M379">
        <v>178386704</v>
      </c>
      <c r="N379" t="s">
        <v>484</v>
      </c>
      <c r="O379" t="s">
        <v>243</v>
      </c>
      <c r="P379" t="s">
        <v>64</v>
      </c>
      <c r="Q379" t="s">
        <v>65</v>
      </c>
      <c r="R379" t="s">
        <v>244</v>
      </c>
      <c r="S379" s="1">
        <v>2500</v>
      </c>
      <c r="T379" t="s">
        <v>474</v>
      </c>
      <c r="U379" t="s">
        <v>485</v>
      </c>
      <c r="V379">
        <v>206.94</v>
      </c>
      <c r="X379">
        <v>3502</v>
      </c>
      <c r="Y379">
        <v>5</v>
      </c>
      <c r="Z379" s="2">
        <v>1.4300000000000001E-3</v>
      </c>
      <c r="AA379">
        <v>59.09</v>
      </c>
      <c r="AB379">
        <v>41.39</v>
      </c>
      <c r="AF379">
        <v>4</v>
      </c>
      <c r="AG379">
        <v>0</v>
      </c>
      <c r="AH379">
        <v>0</v>
      </c>
      <c r="AI379">
        <v>0</v>
      </c>
      <c r="AJ379">
        <v>12</v>
      </c>
      <c r="AK379">
        <v>16</v>
      </c>
      <c r="AL379">
        <v>26</v>
      </c>
      <c r="AM379" s="2">
        <v>7.4200000000000004E-3</v>
      </c>
      <c r="AN379">
        <v>2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1</v>
      </c>
      <c r="AU379">
        <v>0</v>
      </c>
      <c r="AV379">
        <v>0</v>
      </c>
      <c r="AW379">
        <v>0</v>
      </c>
      <c r="AX379" s="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 s="9">
        <v>0</v>
      </c>
      <c r="BH379">
        <v>0</v>
      </c>
      <c r="BI379">
        <v>3502</v>
      </c>
      <c r="BJ379">
        <v>1</v>
      </c>
      <c r="BK379">
        <v>59.09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206.94</v>
      </c>
      <c r="BS379">
        <v>5</v>
      </c>
      <c r="BT379">
        <v>5</v>
      </c>
    </row>
    <row r="380" spans="1:72" hidden="1">
      <c r="A380" t="s">
        <v>485</v>
      </c>
      <c r="B380" t="s">
        <v>376</v>
      </c>
      <c r="C380">
        <v>175975664</v>
      </c>
      <c r="J380" s="1"/>
      <c r="M380">
        <v>175975664</v>
      </c>
      <c r="N380" t="s">
        <v>431</v>
      </c>
      <c r="O380" s="1">
        <v>1750</v>
      </c>
      <c r="S380" s="1">
        <v>1750</v>
      </c>
      <c r="T380">
        <v>0</v>
      </c>
      <c r="U380">
        <v>1750</v>
      </c>
      <c r="V380">
        <v>0</v>
      </c>
      <c r="X380">
        <v>0</v>
      </c>
      <c r="Y380">
        <v>0</v>
      </c>
      <c r="Z380" s="9">
        <v>0</v>
      </c>
      <c r="AA380">
        <v>0</v>
      </c>
      <c r="AB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 s="9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 s="9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 s="9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</row>
    <row r="381" spans="1:72" hidden="1">
      <c r="A381" t="s">
        <v>485</v>
      </c>
      <c r="B381" t="s">
        <v>376</v>
      </c>
      <c r="C381">
        <v>178387124</v>
      </c>
      <c r="J381" s="1"/>
      <c r="M381">
        <v>178387124</v>
      </c>
      <c r="N381" t="s">
        <v>487</v>
      </c>
      <c r="O381" s="1">
        <v>2500</v>
      </c>
      <c r="S381" s="1">
        <v>2500</v>
      </c>
      <c r="T381">
        <v>248.69</v>
      </c>
      <c r="U381">
        <v>2500</v>
      </c>
      <c r="V381">
        <v>248.69</v>
      </c>
      <c r="X381">
        <v>2597</v>
      </c>
      <c r="Y381">
        <v>13</v>
      </c>
      <c r="Z381" s="2">
        <v>5.0099999999999997E-3</v>
      </c>
      <c r="AA381">
        <v>95.76</v>
      </c>
      <c r="AB381">
        <v>19.13</v>
      </c>
      <c r="AF381">
        <v>2</v>
      </c>
      <c r="AG381">
        <v>0</v>
      </c>
      <c r="AH381">
        <v>0</v>
      </c>
      <c r="AI381">
        <v>0</v>
      </c>
      <c r="AJ381">
        <v>13</v>
      </c>
      <c r="AK381">
        <v>15</v>
      </c>
      <c r="AL381">
        <v>33</v>
      </c>
      <c r="AM381" s="2">
        <v>1.2710000000000001E-2</v>
      </c>
      <c r="AN381">
        <v>5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 s="9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 s="9">
        <v>0</v>
      </c>
      <c r="BH381">
        <v>0</v>
      </c>
      <c r="BI381">
        <v>2348</v>
      </c>
      <c r="BJ381">
        <v>1.1060000000000001</v>
      </c>
      <c r="BK381">
        <v>105.92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248.69</v>
      </c>
      <c r="BS381">
        <v>13</v>
      </c>
      <c r="BT381">
        <v>5</v>
      </c>
    </row>
    <row r="382" spans="1:72" hidden="1">
      <c r="A382" t="s">
        <v>505</v>
      </c>
      <c r="B382" t="s">
        <v>376</v>
      </c>
      <c r="C382">
        <v>178387124</v>
      </c>
      <c r="D382" t="s">
        <v>487</v>
      </c>
      <c r="J382" s="1"/>
      <c r="M382">
        <v>178387124</v>
      </c>
      <c r="N382" t="s">
        <v>487</v>
      </c>
      <c r="O382" s="1"/>
      <c r="S382" s="1">
        <v>2500</v>
      </c>
      <c r="T382">
        <v>0</v>
      </c>
      <c r="U382">
        <v>2500</v>
      </c>
      <c r="V382">
        <v>0</v>
      </c>
      <c r="X382">
        <v>0</v>
      </c>
      <c r="Y382">
        <v>0</v>
      </c>
      <c r="Z382" s="9">
        <v>0</v>
      </c>
      <c r="AA382">
        <v>0</v>
      </c>
      <c r="AB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 s="9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 s="9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 s="9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</row>
    <row r="383" spans="1:72" hidden="1">
      <c r="A383" s="51" t="s">
        <v>505</v>
      </c>
      <c r="B383" t="s">
        <v>376</v>
      </c>
      <c r="C383" t="s">
        <v>237</v>
      </c>
      <c r="D383" t="s">
        <v>377</v>
      </c>
      <c r="E383">
        <v>613929664</v>
      </c>
      <c r="F383" t="s">
        <v>378</v>
      </c>
      <c r="G383" t="s">
        <v>241</v>
      </c>
      <c r="H383" t="s">
        <v>375</v>
      </c>
      <c r="I383" t="s">
        <v>332</v>
      </c>
      <c r="J383" s="1">
        <v>119469.03</v>
      </c>
      <c r="K383" t="s">
        <v>379</v>
      </c>
      <c r="L383" t="s">
        <v>377</v>
      </c>
      <c r="M383">
        <v>177617244</v>
      </c>
      <c r="N383" t="s">
        <v>475</v>
      </c>
      <c r="O383" t="s">
        <v>243</v>
      </c>
      <c r="P383" t="s">
        <v>64</v>
      </c>
      <c r="Q383" t="s">
        <v>65</v>
      </c>
      <c r="R383" t="s">
        <v>244</v>
      </c>
      <c r="S383" s="1">
        <v>2500</v>
      </c>
      <c r="T383" t="s">
        <v>453</v>
      </c>
      <c r="U383" t="s">
        <v>474</v>
      </c>
      <c r="V383">
        <v>0</v>
      </c>
      <c r="X383">
        <v>0</v>
      </c>
      <c r="Y383">
        <v>0</v>
      </c>
      <c r="Z383" s="9">
        <v>0</v>
      </c>
      <c r="AA383">
        <v>0</v>
      </c>
      <c r="AB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 s="9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 s="9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 s="9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</row>
    <row r="384" spans="1:72" hidden="1">
      <c r="A384" t="s">
        <v>506</v>
      </c>
      <c r="B384" t="s">
        <v>376</v>
      </c>
      <c r="J384" s="1"/>
      <c r="M384">
        <v>178387124</v>
      </c>
      <c r="N384" t="s">
        <v>487</v>
      </c>
      <c r="O384" s="1">
        <v>2500</v>
      </c>
      <c r="S384" s="1">
        <v>2500</v>
      </c>
      <c r="V384">
        <v>0</v>
      </c>
      <c r="X384">
        <v>0</v>
      </c>
      <c r="Y384">
        <v>0</v>
      </c>
      <c r="Z384" s="9">
        <v>0</v>
      </c>
      <c r="AA384">
        <v>0</v>
      </c>
      <c r="AB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 s="9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 s="9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 s="9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</row>
    <row r="385" spans="1:72" hidden="1">
      <c r="A385" s="51" t="s">
        <v>507</v>
      </c>
      <c r="B385" t="s">
        <v>376</v>
      </c>
      <c r="C385" t="s">
        <v>237</v>
      </c>
      <c r="D385" t="s">
        <v>377</v>
      </c>
      <c r="E385">
        <v>613929664</v>
      </c>
      <c r="F385" t="s">
        <v>378</v>
      </c>
      <c r="G385" t="s">
        <v>241</v>
      </c>
      <c r="H385" t="s">
        <v>375</v>
      </c>
      <c r="I385" t="s">
        <v>332</v>
      </c>
      <c r="J385" s="1">
        <v>119469.03</v>
      </c>
      <c r="K385" t="s">
        <v>379</v>
      </c>
      <c r="L385" t="s">
        <v>377</v>
      </c>
      <c r="M385">
        <v>175974514</v>
      </c>
      <c r="N385" t="s">
        <v>429</v>
      </c>
      <c r="O385" t="s">
        <v>243</v>
      </c>
      <c r="P385" t="s">
        <v>64</v>
      </c>
      <c r="Q385" t="s">
        <v>65</v>
      </c>
      <c r="R385" t="s">
        <v>244</v>
      </c>
      <c r="S385" s="1">
        <v>1750</v>
      </c>
      <c r="T385" t="s">
        <v>428</v>
      </c>
      <c r="U385" t="s">
        <v>430</v>
      </c>
      <c r="V385">
        <v>0</v>
      </c>
      <c r="X385">
        <v>0</v>
      </c>
      <c r="Y385">
        <v>0</v>
      </c>
      <c r="Z385" s="9">
        <v>0</v>
      </c>
      <c r="AA385">
        <v>0</v>
      </c>
      <c r="AB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 s="9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 s="9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 s="9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</row>
    <row r="386" spans="1:72" hidden="1">
      <c r="A386" s="51" t="s">
        <v>507</v>
      </c>
      <c r="B386" t="s">
        <v>376</v>
      </c>
      <c r="C386" t="s">
        <v>237</v>
      </c>
      <c r="D386" t="s">
        <v>377</v>
      </c>
      <c r="E386">
        <v>613929664</v>
      </c>
      <c r="F386" t="s">
        <v>378</v>
      </c>
      <c r="G386" t="s">
        <v>241</v>
      </c>
      <c r="H386" t="s">
        <v>375</v>
      </c>
      <c r="I386" t="s">
        <v>332</v>
      </c>
      <c r="J386" s="1">
        <v>119469.03</v>
      </c>
      <c r="K386" t="s">
        <v>379</v>
      </c>
      <c r="L386" t="s">
        <v>377</v>
      </c>
      <c r="M386">
        <v>178386704</v>
      </c>
      <c r="N386" t="s">
        <v>484</v>
      </c>
      <c r="O386" t="s">
        <v>243</v>
      </c>
      <c r="P386" t="s">
        <v>64</v>
      </c>
      <c r="Q386" t="s">
        <v>65</v>
      </c>
      <c r="R386" t="s">
        <v>244</v>
      </c>
      <c r="S386" s="1">
        <v>2500</v>
      </c>
      <c r="T386" t="s">
        <v>474</v>
      </c>
      <c r="U386" t="s">
        <v>485</v>
      </c>
      <c r="V386">
        <v>0</v>
      </c>
      <c r="X386">
        <v>0</v>
      </c>
      <c r="Y386">
        <v>0</v>
      </c>
      <c r="Z386" s="9">
        <v>0</v>
      </c>
      <c r="AA386">
        <v>0</v>
      </c>
      <c r="AB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 s="9">
        <v>0</v>
      </c>
      <c r="AN386">
        <v>4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 s="9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 s="9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</row>
    <row r="387" spans="1:72" hidden="1">
      <c r="A387" s="51" t="s">
        <v>507</v>
      </c>
      <c r="B387" t="s">
        <v>376</v>
      </c>
      <c r="C387" t="s">
        <v>237</v>
      </c>
      <c r="D387" t="s">
        <v>377</v>
      </c>
      <c r="E387">
        <v>613929664</v>
      </c>
      <c r="F387" t="s">
        <v>378</v>
      </c>
      <c r="G387" t="s">
        <v>241</v>
      </c>
      <c r="H387" t="s">
        <v>375</v>
      </c>
      <c r="I387" t="s">
        <v>332</v>
      </c>
      <c r="J387" s="1">
        <v>119469.03</v>
      </c>
      <c r="K387" t="s">
        <v>379</v>
      </c>
      <c r="L387" t="s">
        <v>377</v>
      </c>
      <c r="M387">
        <v>178387124</v>
      </c>
      <c r="N387" t="s">
        <v>487</v>
      </c>
      <c r="O387" t="s">
        <v>243</v>
      </c>
      <c r="P387" t="s">
        <v>64</v>
      </c>
      <c r="Q387" t="s">
        <v>65</v>
      </c>
      <c r="R387" t="s">
        <v>244</v>
      </c>
      <c r="S387" s="1">
        <v>2500</v>
      </c>
      <c r="T387" t="s">
        <v>474</v>
      </c>
      <c r="U387" t="s">
        <v>485</v>
      </c>
      <c r="V387">
        <v>0</v>
      </c>
      <c r="W387" s="39">
        <f>SUBTOTAL(9,V377:V387)</f>
        <v>0</v>
      </c>
      <c r="X387">
        <v>0</v>
      </c>
      <c r="Y387">
        <v>0</v>
      </c>
      <c r="Z387" s="9">
        <v>0</v>
      </c>
      <c r="AA387">
        <v>0</v>
      </c>
      <c r="AB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 s="9">
        <v>0</v>
      </c>
      <c r="AN387">
        <v>3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 s="9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 s="9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</row>
    <row r="388" spans="1:72" hidden="1">
      <c r="A388" s="51" t="s">
        <v>508</v>
      </c>
      <c r="B388" t="s">
        <v>376</v>
      </c>
      <c r="C388" t="s">
        <v>237</v>
      </c>
      <c r="D388" t="s">
        <v>377</v>
      </c>
      <c r="E388">
        <v>613929664</v>
      </c>
      <c r="F388" t="s">
        <v>378</v>
      </c>
      <c r="G388" t="s">
        <v>241</v>
      </c>
      <c r="H388" t="s">
        <v>375</v>
      </c>
      <c r="I388" t="s">
        <v>332</v>
      </c>
      <c r="J388" s="1">
        <v>119469.03</v>
      </c>
      <c r="K388" t="s">
        <v>379</v>
      </c>
      <c r="L388" t="s">
        <v>377</v>
      </c>
      <c r="M388">
        <v>178386704</v>
      </c>
      <c r="N388" t="s">
        <v>484</v>
      </c>
      <c r="O388" t="s">
        <v>243</v>
      </c>
      <c r="P388" t="s">
        <v>64</v>
      </c>
      <c r="Q388" t="s">
        <v>65</v>
      </c>
      <c r="R388" t="s">
        <v>244</v>
      </c>
      <c r="S388" s="1">
        <v>2500</v>
      </c>
      <c r="T388" t="s">
        <v>474</v>
      </c>
      <c r="U388" t="s">
        <v>485</v>
      </c>
      <c r="V388">
        <v>0</v>
      </c>
      <c r="X388">
        <v>0</v>
      </c>
      <c r="Y388">
        <v>0</v>
      </c>
      <c r="Z388" s="9">
        <v>0</v>
      </c>
      <c r="AA388">
        <v>0</v>
      </c>
      <c r="AB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 s="9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 s="9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 s="9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</row>
    <row r="389" spans="1:72" hidden="1">
      <c r="A389" s="51" t="s">
        <v>509</v>
      </c>
      <c r="B389" t="s">
        <v>376</v>
      </c>
      <c r="C389" t="s">
        <v>237</v>
      </c>
      <c r="D389" t="s">
        <v>377</v>
      </c>
      <c r="E389">
        <v>613929664</v>
      </c>
      <c r="F389" t="s">
        <v>378</v>
      </c>
      <c r="G389" t="s">
        <v>241</v>
      </c>
      <c r="H389" t="s">
        <v>375</v>
      </c>
      <c r="I389" t="s">
        <v>332</v>
      </c>
      <c r="J389" s="1">
        <v>119469.03</v>
      </c>
      <c r="K389" t="s">
        <v>379</v>
      </c>
      <c r="L389" t="s">
        <v>377</v>
      </c>
      <c r="M389">
        <v>178387124</v>
      </c>
      <c r="N389" t="s">
        <v>487</v>
      </c>
      <c r="O389" t="s">
        <v>243</v>
      </c>
      <c r="P389" t="s">
        <v>64</v>
      </c>
      <c r="Q389" t="s">
        <v>65</v>
      </c>
      <c r="R389" t="s">
        <v>244</v>
      </c>
      <c r="S389" s="1">
        <v>2500</v>
      </c>
      <c r="T389" t="s">
        <v>474</v>
      </c>
      <c r="U389" t="s">
        <v>485</v>
      </c>
      <c r="V389">
        <v>0</v>
      </c>
      <c r="X389">
        <v>0</v>
      </c>
      <c r="Y389">
        <v>0</v>
      </c>
      <c r="Z389" s="9">
        <v>0</v>
      </c>
      <c r="AA389">
        <v>0</v>
      </c>
      <c r="AB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 s="9">
        <v>0</v>
      </c>
      <c r="AN389">
        <v>3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 s="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 s="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</row>
    <row r="390" spans="1:72" hidden="1">
      <c r="A390" s="51" t="s">
        <v>509</v>
      </c>
      <c r="B390" t="s">
        <v>376</v>
      </c>
      <c r="C390" t="s">
        <v>237</v>
      </c>
      <c r="D390" t="s">
        <v>377</v>
      </c>
      <c r="E390">
        <v>613929664</v>
      </c>
      <c r="F390" t="s">
        <v>378</v>
      </c>
      <c r="G390" t="s">
        <v>241</v>
      </c>
      <c r="H390" t="s">
        <v>375</v>
      </c>
      <c r="I390" t="s">
        <v>332</v>
      </c>
      <c r="J390" s="1">
        <v>119469.03</v>
      </c>
      <c r="K390" t="s">
        <v>379</v>
      </c>
      <c r="L390" t="s">
        <v>377</v>
      </c>
      <c r="M390">
        <v>179368814</v>
      </c>
      <c r="N390" t="s">
        <v>510</v>
      </c>
      <c r="O390" t="s">
        <v>243</v>
      </c>
      <c r="P390" t="s">
        <v>64</v>
      </c>
      <c r="Q390" t="s">
        <v>65</v>
      </c>
      <c r="R390" t="s">
        <v>244</v>
      </c>
      <c r="S390" s="1">
        <v>1750</v>
      </c>
      <c r="T390" t="s">
        <v>509</v>
      </c>
      <c r="U390" t="s">
        <v>511</v>
      </c>
      <c r="V390">
        <v>46.74</v>
      </c>
      <c r="X390">
        <v>818</v>
      </c>
      <c r="Y390">
        <v>3</v>
      </c>
      <c r="Z390" s="2">
        <v>3.6700000000000001E-3</v>
      </c>
      <c r="AA390">
        <v>57.14</v>
      </c>
      <c r="AB390">
        <v>15.58</v>
      </c>
      <c r="AF390">
        <v>1</v>
      </c>
      <c r="AG390">
        <v>0</v>
      </c>
      <c r="AH390">
        <v>0</v>
      </c>
      <c r="AI390">
        <v>0</v>
      </c>
      <c r="AJ390">
        <v>8</v>
      </c>
      <c r="AK390">
        <v>9</v>
      </c>
      <c r="AL390">
        <v>12</v>
      </c>
      <c r="AM390" s="2">
        <v>1.4670000000000001E-2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 s="9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 s="9">
        <v>0</v>
      </c>
      <c r="BH390">
        <v>0</v>
      </c>
      <c r="BI390">
        <v>775</v>
      </c>
      <c r="BJ390">
        <v>1.0549999999999999</v>
      </c>
      <c r="BK390">
        <v>60.31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46.74</v>
      </c>
      <c r="BS390">
        <v>3</v>
      </c>
      <c r="BT390">
        <v>0</v>
      </c>
    </row>
    <row r="391" spans="1:72" hidden="1">
      <c r="A391" s="51" t="s">
        <v>512</v>
      </c>
      <c r="B391" t="s">
        <v>376</v>
      </c>
      <c r="C391" t="s">
        <v>237</v>
      </c>
      <c r="D391" t="s">
        <v>377</v>
      </c>
      <c r="E391">
        <v>613929664</v>
      </c>
      <c r="F391" t="s">
        <v>378</v>
      </c>
      <c r="G391" t="s">
        <v>241</v>
      </c>
      <c r="H391" t="s">
        <v>375</v>
      </c>
      <c r="I391" t="s">
        <v>332</v>
      </c>
      <c r="J391" s="1">
        <v>119469.03</v>
      </c>
      <c r="K391" t="s">
        <v>379</v>
      </c>
      <c r="L391" t="s">
        <v>377</v>
      </c>
      <c r="M391">
        <v>175974514</v>
      </c>
      <c r="N391" t="s">
        <v>429</v>
      </c>
      <c r="O391" t="s">
        <v>243</v>
      </c>
      <c r="P391" t="s">
        <v>64</v>
      </c>
      <c r="Q391" t="s">
        <v>65</v>
      </c>
      <c r="R391" t="s">
        <v>244</v>
      </c>
      <c r="S391" s="1">
        <v>1750</v>
      </c>
      <c r="T391" t="s">
        <v>428</v>
      </c>
      <c r="U391" t="s">
        <v>430</v>
      </c>
      <c r="V391">
        <v>0</v>
      </c>
      <c r="X391">
        <v>0</v>
      </c>
      <c r="Y391">
        <v>0</v>
      </c>
      <c r="Z391" s="9">
        <v>0</v>
      </c>
      <c r="AA391">
        <v>0</v>
      </c>
      <c r="AB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 s="9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 s="9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 s="9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</row>
    <row r="392" spans="1:72" hidden="1">
      <c r="A392" s="51" t="s">
        <v>512</v>
      </c>
      <c r="B392" t="s">
        <v>376</v>
      </c>
      <c r="C392" t="s">
        <v>237</v>
      </c>
      <c r="D392" t="s">
        <v>377</v>
      </c>
      <c r="E392">
        <v>613929664</v>
      </c>
      <c r="F392" t="s">
        <v>378</v>
      </c>
      <c r="G392" t="s">
        <v>241</v>
      </c>
      <c r="H392" t="s">
        <v>375</v>
      </c>
      <c r="I392" t="s">
        <v>332</v>
      </c>
      <c r="J392" s="1">
        <v>119469.03</v>
      </c>
      <c r="K392" t="s">
        <v>379</v>
      </c>
      <c r="L392" t="s">
        <v>377</v>
      </c>
      <c r="M392">
        <v>179368814</v>
      </c>
      <c r="N392" t="s">
        <v>510</v>
      </c>
      <c r="O392" t="s">
        <v>243</v>
      </c>
      <c r="P392" t="s">
        <v>64</v>
      </c>
      <c r="Q392" t="s">
        <v>65</v>
      </c>
      <c r="R392" t="s">
        <v>244</v>
      </c>
      <c r="S392" s="1">
        <v>1750</v>
      </c>
      <c r="T392" t="s">
        <v>509</v>
      </c>
      <c r="U392" t="s">
        <v>511</v>
      </c>
      <c r="V392">
        <v>49.14</v>
      </c>
      <c r="X392">
        <v>1104</v>
      </c>
      <c r="Y392">
        <v>7</v>
      </c>
      <c r="Z392" s="2">
        <v>6.3400000000000001E-3</v>
      </c>
      <c r="AA392">
        <v>44.51</v>
      </c>
      <c r="AB392">
        <v>7.02</v>
      </c>
      <c r="AF392">
        <v>0</v>
      </c>
      <c r="AG392">
        <v>0</v>
      </c>
      <c r="AH392">
        <v>0</v>
      </c>
      <c r="AI392">
        <v>0</v>
      </c>
      <c r="AJ392">
        <v>15</v>
      </c>
      <c r="AK392">
        <v>15</v>
      </c>
      <c r="AL392">
        <v>22</v>
      </c>
      <c r="AM392" s="2">
        <v>1.993E-2</v>
      </c>
      <c r="AN392">
        <v>3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 s="9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 s="9">
        <v>0</v>
      </c>
      <c r="BH392">
        <v>0</v>
      </c>
      <c r="BI392">
        <v>1016</v>
      </c>
      <c r="BJ392">
        <v>1.087</v>
      </c>
      <c r="BK392">
        <v>48.37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49.14</v>
      </c>
      <c r="BS392">
        <v>7</v>
      </c>
      <c r="BT392">
        <v>0</v>
      </c>
    </row>
    <row r="393" spans="1:72" hidden="1">
      <c r="A393" t="s">
        <v>513</v>
      </c>
      <c r="B393" t="s">
        <v>376</v>
      </c>
      <c r="C393">
        <v>178386704</v>
      </c>
      <c r="D393" t="s">
        <v>484</v>
      </c>
      <c r="J393" s="1"/>
      <c r="M393">
        <v>178386704</v>
      </c>
      <c r="N393" t="s">
        <v>484</v>
      </c>
      <c r="S393" s="1">
        <v>2500</v>
      </c>
      <c r="V393">
        <v>0</v>
      </c>
      <c r="X393">
        <v>0</v>
      </c>
      <c r="Y393">
        <v>0</v>
      </c>
      <c r="Z393" s="9">
        <v>0</v>
      </c>
      <c r="AA393">
        <v>0</v>
      </c>
      <c r="AB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 s="9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 s="9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 s="9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</row>
    <row r="394" spans="1:72" hidden="1">
      <c r="A394" t="s">
        <v>513</v>
      </c>
      <c r="B394" t="s">
        <v>376</v>
      </c>
      <c r="C394">
        <v>179368394</v>
      </c>
      <c r="D394" t="s">
        <v>514</v>
      </c>
      <c r="J394" s="1"/>
      <c r="M394">
        <v>179368394</v>
      </c>
      <c r="N394" t="s">
        <v>514</v>
      </c>
      <c r="S394" s="1">
        <v>1750</v>
      </c>
      <c r="V394">
        <v>49.81</v>
      </c>
      <c r="X394">
        <v>1844</v>
      </c>
      <c r="Y394">
        <v>3</v>
      </c>
      <c r="Z394" s="2">
        <v>1.6299999999999999E-3</v>
      </c>
      <c r="AA394">
        <v>27.01</v>
      </c>
      <c r="AB394">
        <v>16.600000000000001</v>
      </c>
      <c r="AF394">
        <v>0</v>
      </c>
      <c r="AG394">
        <v>0</v>
      </c>
      <c r="AH394">
        <v>1</v>
      </c>
      <c r="AI394">
        <v>0</v>
      </c>
      <c r="AJ394">
        <v>9</v>
      </c>
      <c r="AK394">
        <v>10</v>
      </c>
      <c r="AL394">
        <v>15</v>
      </c>
      <c r="AM394" s="2">
        <v>8.1300000000000001E-3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 s="9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 s="9">
        <v>0</v>
      </c>
      <c r="BH394">
        <v>0</v>
      </c>
      <c r="BI394">
        <v>1791</v>
      </c>
      <c r="BJ394">
        <v>1.03</v>
      </c>
      <c r="BK394">
        <v>27.81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49.81</v>
      </c>
      <c r="BS394">
        <v>3</v>
      </c>
      <c r="BT394">
        <v>2</v>
      </c>
    </row>
    <row r="395" spans="1:72" hidden="1">
      <c r="A395" t="s">
        <v>513</v>
      </c>
      <c r="B395" t="s">
        <v>376</v>
      </c>
      <c r="C395">
        <v>179368814</v>
      </c>
      <c r="D395" t="s">
        <v>510</v>
      </c>
      <c r="J395" s="1"/>
      <c r="M395">
        <v>179368814</v>
      </c>
      <c r="N395" t="s">
        <v>510</v>
      </c>
      <c r="S395" s="1">
        <v>1750</v>
      </c>
      <c r="V395">
        <v>49.47</v>
      </c>
      <c r="X395">
        <v>1079</v>
      </c>
      <c r="Y395">
        <v>2</v>
      </c>
      <c r="Z395" s="2">
        <v>1.8500000000000001E-3</v>
      </c>
      <c r="AA395">
        <v>45.85</v>
      </c>
      <c r="AB395">
        <v>24.74</v>
      </c>
      <c r="AF395">
        <v>0</v>
      </c>
      <c r="AG395">
        <v>0</v>
      </c>
      <c r="AH395">
        <v>0</v>
      </c>
      <c r="AI395">
        <v>0</v>
      </c>
      <c r="AJ395">
        <v>13</v>
      </c>
      <c r="AK395">
        <v>13</v>
      </c>
      <c r="AL395">
        <v>15</v>
      </c>
      <c r="AM395" s="2">
        <v>1.3899999999999999E-2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 s="9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 s="9">
        <v>0</v>
      </c>
      <c r="BH395">
        <v>0</v>
      </c>
      <c r="BI395">
        <v>988</v>
      </c>
      <c r="BJ395">
        <v>1.0920000000000001</v>
      </c>
      <c r="BK395">
        <v>50.07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49.47</v>
      </c>
      <c r="BS395">
        <v>2</v>
      </c>
      <c r="BT395">
        <v>0</v>
      </c>
    </row>
    <row r="396" spans="1:72" hidden="1">
      <c r="A396" t="s">
        <v>515</v>
      </c>
      <c r="B396" t="s">
        <v>376</v>
      </c>
      <c r="C396">
        <v>178387124</v>
      </c>
      <c r="D396" t="s">
        <v>487</v>
      </c>
      <c r="J396" s="1"/>
      <c r="M396">
        <v>178387124</v>
      </c>
      <c r="N396" t="s">
        <v>487</v>
      </c>
      <c r="S396" s="1">
        <v>2500</v>
      </c>
      <c r="V396">
        <v>0</v>
      </c>
      <c r="X396">
        <v>0</v>
      </c>
      <c r="Y396">
        <v>0</v>
      </c>
      <c r="Z396" s="9">
        <v>0</v>
      </c>
      <c r="AA396">
        <v>0</v>
      </c>
      <c r="AB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 s="9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 s="9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 s="9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</row>
    <row r="397" spans="1:72" hidden="1">
      <c r="A397" t="s">
        <v>515</v>
      </c>
      <c r="B397" t="s">
        <v>376</v>
      </c>
      <c r="C397">
        <v>179368394</v>
      </c>
      <c r="D397" t="s">
        <v>514</v>
      </c>
      <c r="J397" s="1"/>
      <c r="M397">
        <v>179368394</v>
      </c>
      <c r="N397" t="s">
        <v>514</v>
      </c>
      <c r="S397" s="1">
        <v>1750</v>
      </c>
      <c r="V397">
        <v>45.72</v>
      </c>
      <c r="X397">
        <v>1245</v>
      </c>
      <c r="Y397">
        <v>1</v>
      </c>
      <c r="Z397" s="2">
        <v>8.0000000000000004E-4</v>
      </c>
      <c r="AA397">
        <v>36.72</v>
      </c>
      <c r="AB397">
        <v>45.72</v>
      </c>
      <c r="AF397">
        <v>2</v>
      </c>
      <c r="AG397">
        <v>0</v>
      </c>
      <c r="AH397">
        <v>0</v>
      </c>
      <c r="AI397">
        <v>0</v>
      </c>
      <c r="AJ397">
        <v>6</v>
      </c>
      <c r="AK397">
        <v>8</v>
      </c>
      <c r="AL397">
        <v>10</v>
      </c>
      <c r="AM397" s="2">
        <v>8.0300000000000007E-3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 s="9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 s="9">
        <v>0</v>
      </c>
      <c r="BH397">
        <v>0</v>
      </c>
      <c r="BI397">
        <v>1195</v>
      </c>
      <c r="BJ397">
        <v>1.042</v>
      </c>
      <c r="BK397">
        <v>38.26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45.72</v>
      </c>
      <c r="BS397">
        <v>1</v>
      </c>
      <c r="BT397">
        <v>1</v>
      </c>
    </row>
    <row r="398" spans="1:72" hidden="1">
      <c r="A398" t="s">
        <v>515</v>
      </c>
      <c r="B398" t="s">
        <v>376</v>
      </c>
      <c r="C398">
        <v>179368814</v>
      </c>
      <c r="D398" t="s">
        <v>510</v>
      </c>
      <c r="J398" s="1"/>
      <c r="M398">
        <v>179368814</v>
      </c>
      <c r="N398" t="s">
        <v>510</v>
      </c>
      <c r="S398" s="1">
        <v>1750</v>
      </c>
      <c r="V398">
        <v>42</v>
      </c>
      <c r="X398">
        <v>1551</v>
      </c>
      <c r="Y398">
        <v>10</v>
      </c>
      <c r="Z398" s="2">
        <v>6.45E-3</v>
      </c>
      <c r="AA398">
        <v>27.08</v>
      </c>
      <c r="AB398">
        <v>4.2</v>
      </c>
      <c r="AF398">
        <v>3</v>
      </c>
      <c r="AG398">
        <v>0</v>
      </c>
      <c r="AH398">
        <v>0</v>
      </c>
      <c r="AI398">
        <v>0</v>
      </c>
      <c r="AJ398">
        <v>17</v>
      </c>
      <c r="AK398">
        <v>20</v>
      </c>
      <c r="AL398">
        <v>32</v>
      </c>
      <c r="AM398" s="2">
        <v>2.0629999999999999E-2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 s="9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 s="9">
        <v>0</v>
      </c>
      <c r="BH398">
        <v>0</v>
      </c>
      <c r="BI398">
        <v>1529</v>
      </c>
      <c r="BJ398">
        <v>1.014</v>
      </c>
      <c r="BK398">
        <v>27.47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42</v>
      </c>
      <c r="BS398">
        <v>10</v>
      </c>
      <c r="BT398">
        <v>2</v>
      </c>
    </row>
    <row r="399" spans="1:72" hidden="1">
      <c r="A399" t="s">
        <v>516</v>
      </c>
      <c r="B399" t="s">
        <v>376</v>
      </c>
      <c r="C399">
        <v>179368394</v>
      </c>
      <c r="D399" t="s">
        <v>514</v>
      </c>
      <c r="J399" s="1"/>
      <c r="M399">
        <v>179368394</v>
      </c>
      <c r="N399" t="s">
        <v>514</v>
      </c>
      <c r="S399" s="1">
        <v>1750</v>
      </c>
      <c r="V399">
        <v>29.54</v>
      </c>
      <c r="X399">
        <v>866</v>
      </c>
      <c r="Y399">
        <v>1</v>
      </c>
      <c r="Z399" s="2">
        <v>1.15E-3</v>
      </c>
      <c r="AA399">
        <v>34.11</v>
      </c>
      <c r="AB399">
        <v>29.54</v>
      </c>
      <c r="AF399">
        <v>0</v>
      </c>
      <c r="AG399">
        <v>0</v>
      </c>
      <c r="AH399">
        <v>0</v>
      </c>
      <c r="AI399">
        <v>0</v>
      </c>
      <c r="AJ399">
        <v>8</v>
      </c>
      <c r="AK399">
        <v>8</v>
      </c>
      <c r="AL399">
        <v>9</v>
      </c>
      <c r="AM399" s="2">
        <v>1.039E-2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 s="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 s="9">
        <v>0</v>
      </c>
      <c r="BH399">
        <v>0</v>
      </c>
      <c r="BI399">
        <v>866</v>
      </c>
      <c r="BJ399">
        <v>1</v>
      </c>
      <c r="BK399">
        <v>34.11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29.54</v>
      </c>
      <c r="BS399">
        <v>1</v>
      </c>
      <c r="BT399">
        <v>0</v>
      </c>
    </row>
    <row r="400" spans="1:72" hidden="1">
      <c r="A400" t="s">
        <v>516</v>
      </c>
      <c r="B400" t="s">
        <v>376</v>
      </c>
      <c r="C400">
        <v>179368814</v>
      </c>
      <c r="D400" t="s">
        <v>510</v>
      </c>
      <c r="J400" s="1"/>
      <c r="M400">
        <v>179368814</v>
      </c>
      <c r="N400" t="s">
        <v>510</v>
      </c>
      <c r="S400" s="1">
        <v>1750</v>
      </c>
      <c r="V400">
        <v>27.95</v>
      </c>
      <c r="X400">
        <v>924</v>
      </c>
      <c r="Y400">
        <v>3</v>
      </c>
      <c r="Z400" s="2">
        <v>3.2499999999999999E-3</v>
      </c>
      <c r="AA400">
        <v>30.25</v>
      </c>
      <c r="AB400">
        <v>9.32</v>
      </c>
      <c r="AF400">
        <v>0</v>
      </c>
      <c r="AG400">
        <v>0</v>
      </c>
      <c r="AH400">
        <v>0</v>
      </c>
      <c r="AI400">
        <v>0</v>
      </c>
      <c r="AJ400">
        <v>9</v>
      </c>
      <c r="AK400">
        <v>9</v>
      </c>
      <c r="AL400">
        <v>12</v>
      </c>
      <c r="AM400" s="2">
        <v>1.299E-2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 s="9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 s="9">
        <v>0</v>
      </c>
      <c r="BH400">
        <v>0</v>
      </c>
      <c r="BI400">
        <v>836</v>
      </c>
      <c r="BJ400">
        <v>1.105</v>
      </c>
      <c r="BK400">
        <v>33.43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27.95</v>
      </c>
      <c r="BS400">
        <v>3</v>
      </c>
      <c r="BT400">
        <v>0</v>
      </c>
    </row>
    <row r="401" spans="1:72" hidden="1">
      <c r="A401" s="51" t="s">
        <v>517</v>
      </c>
      <c r="B401" t="s">
        <v>376</v>
      </c>
      <c r="C401" t="s">
        <v>237</v>
      </c>
      <c r="D401" t="s">
        <v>377</v>
      </c>
      <c r="E401">
        <v>613929664</v>
      </c>
      <c r="F401" t="s">
        <v>378</v>
      </c>
      <c r="G401" t="s">
        <v>241</v>
      </c>
      <c r="H401" t="s">
        <v>375</v>
      </c>
      <c r="I401" t="s">
        <v>332</v>
      </c>
      <c r="J401" s="1">
        <v>119469.03</v>
      </c>
      <c r="K401" t="s">
        <v>379</v>
      </c>
      <c r="L401" t="s">
        <v>377</v>
      </c>
      <c r="M401">
        <v>179368394</v>
      </c>
      <c r="N401" t="s">
        <v>514</v>
      </c>
      <c r="O401" t="s">
        <v>243</v>
      </c>
      <c r="P401" t="s">
        <v>64</v>
      </c>
      <c r="Q401" t="s">
        <v>65</v>
      </c>
      <c r="R401" t="s">
        <v>244</v>
      </c>
      <c r="S401" s="1">
        <v>1750</v>
      </c>
      <c r="T401" t="s">
        <v>509</v>
      </c>
      <c r="U401" t="s">
        <v>511</v>
      </c>
      <c r="V401">
        <v>27.49</v>
      </c>
      <c r="X401">
        <v>985</v>
      </c>
      <c r="Y401">
        <v>8</v>
      </c>
      <c r="Z401" s="2">
        <v>8.1200000000000005E-3</v>
      </c>
      <c r="AA401">
        <v>27.91</v>
      </c>
      <c r="AB401">
        <v>3.44</v>
      </c>
      <c r="AF401">
        <v>2</v>
      </c>
      <c r="AG401">
        <v>0</v>
      </c>
      <c r="AH401">
        <v>0</v>
      </c>
      <c r="AI401">
        <v>0</v>
      </c>
      <c r="AJ401">
        <v>6</v>
      </c>
      <c r="AK401">
        <v>8</v>
      </c>
      <c r="AL401">
        <v>16</v>
      </c>
      <c r="AM401" s="2">
        <v>1.6240000000000001E-2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 s="9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 s="9">
        <v>0</v>
      </c>
      <c r="BH401">
        <v>0</v>
      </c>
      <c r="BI401">
        <v>882</v>
      </c>
      <c r="BJ401">
        <v>1.117</v>
      </c>
      <c r="BK401">
        <v>31.17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27.49</v>
      </c>
      <c r="BS401">
        <v>8</v>
      </c>
      <c r="BT401">
        <v>0</v>
      </c>
    </row>
    <row r="402" spans="1:72" hidden="1">
      <c r="A402" s="51" t="s">
        <v>517</v>
      </c>
      <c r="B402" t="s">
        <v>376</v>
      </c>
      <c r="C402" t="s">
        <v>237</v>
      </c>
      <c r="D402" t="s">
        <v>377</v>
      </c>
      <c r="E402">
        <v>613929664</v>
      </c>
      <c r="F402" t="s">
        <v>378</v>
      </c>
      <c r="G402" t="s">
        <v>241</v>
      </c>
      <c r="H402" t="s">
        <v>375</v>
      </c>
      <c r="I402" t="s">
        <v>332</v>
      </c>
      <c r="J402" s="1">
        <v>119469.03</v>
      </c>
      <c r="K402" t="s">
        <v>379</v>
      </c>
      <c r="L402" t="s">
        <v>377</v>
      </c>
      <c r="M402">
        <v>179368814</v>
      </c>
      <c r="N402" t="s">
        <v>510</v>
      </c>
      <c r="O402" t="s">
        <v>243</v>
      </c>
      <c r="P402" t="s">
        <v>64</v>
      </c>
      <c r="Q402" t="s">
        <v>65</v>
      </c>
      <c r="R402" t="s">
        <v>244</v>
      </c>
      <c r="S402" s="1">
        <v>1750</v>
      </c>
      <c r="T402" t="s">
        <v>509</v>
      </c>
      <c r="U402" t="s">
        <v>511</v>
      </c>
      <c r="V402">
        <v>26.31</v>
      </c>
      <c r="W402" s="39">
        <f>SUM(V388:V402)</f>
        <v>394.17</v>
      </c>
      <c r="X402">
        <v>857</v>
      </c>
      <c r="Y402">
        <v>5</v>
      </c>
      <c r="Z402" s="2">
        <v>5.8300000000000001E-3</v>
      </c>
      <c r="AA402">
        <v>30.7</v>
      </c>
      <c r="AB402">
        <v>5.26</v>
      </c>
      <c r="AF402">
        <v>1</v>
      </c>
      <c r="AG402">
        <v>0</v>
      </c>
      <c r="AH402">
        <v>0</v>
      </c>
      <c r="AI402">
        <v>0</v>
      </c>
      <c r="AJ402">
        <v>17</v>
      </c>
      <c r="AK402">
        <v>18</v>
      </c>
      <c r="AL402">
        <v>23</v>
      </c>
      <c r="AM402" s="2">
        <v>2.6839999999999999E-2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 s="9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 s="9">
        <v>0</v>
      </c>
      <c r="BH402">
        <v>0</v>
      </c>
      <c r="BI402">
        <v>832</v>
      </c>
      <c r="BJ402">
        <v>1.03</v>
      </c>
      <c r="BK402">
        <v>31.62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26.31</v>
      </c>
      <c r="BS402">
        <v>5</v>
      </c>
      <c r="BT402">
        <v>0</v>
      </c>
    </row>
    <row r="403" spans="1:72" hidden="1">
      <c r="A403" s="51" t="s">
        <v>518</v>
      </c>
      <c r="B403" t="s">
        <v>376</v>
      </c>
      <c r="C403" t="s">
        <v>237</v>
      </c>
      <c r="D403" t="s">
        <v>377</v>
      </c>
      <c r="E403">
        <v>613929664</v>
      </c>
      <c r="F403" t="s">
        <v>378</v>
      </c>
      <c r="G403" t="s">
        <v>241</v>
      </c>
      <c r="H403" t="s">
        <v>375</v>
      </c>
      <c r="I403" t="s">
        <v>332</v>
      </c>
      <c r="J403" s="1">
        <v>119469.03</v>
      </c>
      <c r="K403" t="s">
        <v>379</v>
      </c>
      <c r="L403" t="s">
        <v>377</v>
      </c>
      <c r="M403">
        <v>175261424</v>
      </c>
      <c r="N403" t="s">
        <v>406</v>
      </c>
      <c r="O403" t="s">
        <v>243</v>
      </c>
      <c r="P403" t="s">
        <v>64</v>
      </c>
      <c r="Q403" t="s">
        <v>65</v>
      </c>
      <c r="R403" t="s">
        <v>244</v>
      </c>
      <c r="S403" s="1">
        <v>2500</v>
      </c>
      <c r="T403" t="s">
        <v>405</v>
      </c>
      <c r="U403" t="s">
        <v>407</v>
      </c>
      <c r="V403">
        <v>0</v>
      </c>
      <c r="X403">
        <v>0</v>
      </c>
      <c r="Y403">
        <v>0</v>
      </c>
      <c r="Z403" s="9">
        <v>0</v>
      </c>
      <c r="AA403">
        <v>0</v>
      </c>
      <c r="AB403">
        <v>0</v>
      </c>
      <c r="AC403">
        <v>1</v>
      </c>
      <c r="AD403">
        <v>0</v>
      </c>
      <c r="AE403" s="9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 s="9">
        <v>0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 s="9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 s="9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</row>
    <row r="404" spans="1:72" hidden="1">
      <c r="A404" s="51" t="s">
        <v>518</v>
      </c>
      <c r="B404" t="s">
        <v>376</v>
      </c>
      <c r="C404" t="s">
        <v>237</v>
      </c>
      <c r="D404" t="s">
        <v>377</v>
      </c>
      <c r="E404">
        <v>613929664</v>
      </c>
      <c r="F404" t="s">
        <v>378</v>
      </c>
      <c r="G404" t="s">
        <v>241</v>
      </c>
      <c r="H404" t="s">
        <v>375</v>
      </c>
      <c r="I404" t="s">
        <v>332</v>
      </c>
      <c r="J404" s="1">
        <v>119469.03</v>
      </c>
      <c r="K404" t="s">
        <v>379</v>
      </c>
      <c r="L404" t="s">
        <v>377</v>
      </c>
      <c r="M404">
        <v>179368394</v>
      </c>
      <c r="N404" t="s">
        <v>514</v>
      </c>
      <c r="O404" t="s">
        <v>243</v>
      </c>
      <c r="P404" t="s">
        <v>64</v>
      </c>
      <c r="Q404" t="s">
        <v>65</v>
      </c>
      <c r="R404" t="s">
        <v>244</v>
      </c>
      <c r="S404" s="1">
        <v>1750</v>
      </c>
      <c r="T404" t="s">
        <v>509</v>
      </c>
      <c r="U404" t="s">
        <v>511</v>
      </c>
      <c r="V404">
        <v>41.79</v>
      </c>
      <c r="X404">
        <v>1612</v>
      </c>
      <c r="Y404">
        <v>4</v>
      </c>
      <c r="Z404" s="2">
        <v>2.48E-3</v>
      </c>
      <c r="AA404">
        <v>25.92</v>
      </c>
      <c r="AB404">
        <v>10.45</v>
      </c>
      <c r="AF404">
        <v>0</v>
      </c>
      <c r="AG404">
        <v>0</v>
      </c>
      <c r="AH404">
        <v>0</v>
      </c>
      <c r="AI404">
        <v>0</v>
      </c>
      <c r="AJ404">
        <v>5</v>
      </c>
      <c r="AK404">
        <v>5</v>
      </c>
      <c r="AL404">
        <v>9</v>
      </c>
      <c r="AM404" s="2">
        <v>5.5799999999999999E-3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 s="9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 s="9">
        <v>0</v>
      </c>
      <c r="BH404">
        <v>0</v>
      </c>
      <c r="BI404">
        <v>1538</v>
      </c>
      <c r="BJ404">
        <v>1.048</v>
      </c>
      <c r="BK404">
        <v>27.17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41.79</v>
      </c>
      <c r="BS404">
        <v>4</v>
      </c>
      <c r="BT404">
        <v>0</v>
      </c>
    </row>
    <row r="405" spans="1:72" hidden="1">
      <c r="A405" s="51" t="s">
        <v>518</v>
      </c>
      <c r="B405" t="s">
        <v>376</v>
      </c>
      <c r="C405" t="s">
        <v>237</v>
      </c>
      <c r="D405" t="s">
        <v>377</v>
      </c>
      <c r="E405">
        <v>613929664</v>
      </c>
      <c r="F405" t="s">
        <v>378</v>
      </c>
      <c r="G405" t="s">
        <v>241</v>
      </c>
      <c r="H405" t="s">
        <v>375</v>
      </c>
      <c r="I405" t="s">
        <v>332</v>
      </c>
      <c r="J405" s="1">
        <v>119469.03</v>
      </c>
      <c r="K405" t="s">
        <v>379</v>
      </c>
      <c r="L405" t="s">
        <v>377</v>
      </c>
      <c r="M405">
        <v>179368814</v>
      </c>
      <c r="N405" t="s">
        <v>510</v>
      </c>
      <c r="O405" t="s">
        <v>243</v>
      </c>
      <c r="P405" t="s">
        <v>64</v>
      </c>
      <c r="Q405" t="s">
        <v>65</v>
      </c>
      <c r="R405" t="s">
        <v>244</v>
      </c>
      <c r="S405" s="1">
        <v>1750</v>
      </c>
      <c r="T405" t="s">
        <v>509</v>
      </c>
      <c r="U405" t="s">
        <v>511</v>
      </c>
      <c r="V405">
        <v>39.840000000000003</v>
      </c>
      <c r="X405">
        <v>1491</v>
      </c>
      <c r="Y405">
        <v>9</v>
      </c>
      <c r="Z405" s="2">
        <v>6.0400000000000002E-3</v>
      </c>
      <c r="AA405">
        <v>26.72</v>
      </c>
      <c r="AB405">
        <v>4.43</v>
      </c>
      <c r="AF405">
        <v>0</v>
      </c>
      <c r="AG405">
        <v>0</v>
      </c>
      <c r="AH405">
        <v>0</v>
      </c>
      <c r="AI405">
        <v>0</v>
      </c>
      <c r="AJ405">
        <v>16</v>
      </c>
      <c r="AK405">
        <v>16</v>
      </c>
      <c r="AL405">
        <v>26</v>
      </c>
      <c r="AM405" s="2">
        <v>1.7440000000000001E-2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 s="9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 s="9">
        <v>0</v>
      </c>
      <c r="BH405">
        <v>0</v>
      </c>
      <c r="BI405">
        <v>1405</v>
      </c>
      <c r="BJ405">
        <v>1.0609999999999999</v>
      </c>
      <c r="BK405">
        <v>28.36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39.840000000000003</v>
      </c>
      <c r="BS405">
        <v>9</v>
      </c>
      <c r="BT405">
        <v>1</v>
      </c>
    </row>
    <row r="406" spans="1:72" hidden="1">
      <c r="A406" s="51" t="s">
        <v>519</v>
      </c>
      <c r="B406" t="s">
        <v>376</v>
      </c>
      <c r="C406" t="s">
        <v>237</v>
      </c>
      <c r="D406" t="s">
        <v>377</v>
      </c>
      <c r="E406">
        <v>613929664</v>
      </c>
      <c r="F406" t="s">
        <v>378</v>
      </c>
      <c r="G406" t="s">
        <v>241</v>
      </c>
      <c r="H406" t="s">
        <v>375</v>
      </c>
      <c r="I406" t="s">
        <v>332</v>
      </c>
      <c r="J406" s="1">
        <v>119469.03</v>
      </c>
      <c r="K406" t="s">
        <v>379</v>
      </c>
      <c r="L406" t="s">
        <v>377</v>
      </c>
      <c r="M406">
        <v>177617244</v>
      </c>
      <c r="N406" t="s">
        <v>475</v>
      </c>
      <c r="O406" t="s">
        <v>243</v>
      </c>
      <c r="P406" t="s">
        <v>64</v>
      </c>
      <c r="Q406" t="s">
        <v>65</v>
      </c>
      <c r="R406" t="s">
        <v>244</v>
      </c>
      <c r="S406" s="1">
        <v>2500</v>
      </c>
      <c r="T406" t="s">
        <v>453</v>
      </c>
      <c r="U406" t="s">
        <v>474</v>
      </c>
      <c r="V406">
        <v>0</v>
      </c>
      <c r="X406">
        <v>0</v>
      </c>
      <c r="Y406">
        <v>0</v>
      </c>
      <c r="Z406" s="9">
        <v>0</v>
      </c>
      <c r="AA406">
        <v>0</v>
      </c>
      <c r="AB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 s="9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 s="9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 s="9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</row>
    <row r="407" spans="1:72" hidden="1">
      <c r="A407" s="51" t="s">
        <v>519</v>
      </c>
      <c r="B407" t="s">
        <v>376</v>
      </c>
      <c r="C407" t="s">
        <v>237</v>
      </c>
      <c r="D407" t="s">
        <v>377</v>
      </c>
      <c r="E407">
        <v>613929664</v>
      </c>
      <c r="F407" t="s">
        <v>378</v>
      </c>
      <c r="G407" t="s">
        <v>241</v>
      </c>
      <c r="H407" t="s">
        <v>375</v>
      </c>
      <c r="I407" t="s">
        <v>332</v>
      </c>
      <c r="J407" s="1">
        <v>119469.03</v>
      </c>
      <c r="K407" t="s">
        <v>379</v>
      </c>
      <c r="L407" t="s">
        <v>377</v>
      </c>
      <c r="M407">
        <v>179368394</v>
      </c>
      <c r="N407" t="s">
        <v>514</v>
      </c>
      <c r="O407" t="s">
        <v>243</v>
      </c>
      <c r="P407" t="s">
        <v>64</v>
      </c>
      <c r="Q407" t="s">
        <v>65</v>
      </c>
      <c r="R407" t="s">
        <v>244</v>
      </c>
      <c r="S407" s="1">
        <v>1750</v>
      </c>
      <c r="T407" t="s">
        <v>509</v>
      </c>
      <c r="U407" t="s">
        <v>511</v>
      </c>
      <c r="V407">
        <v>48.53</v>
      </c>
      <c r="X407">
        <v>1678</v>
      </c>
      <c r="Y407">
        <v>7</v>
      </c>
      <c r="Z407" s="2">
        <v>4.1700000000000001E-3</v>
      </c>
      <c r="AA407">
        <v>28.92</v>
      </c>
      <c r="AB407">
        <v>6.93</v>
      </c>
      <c r="AF407">
        <v>2</v>
      </c>
      <c r="AG407">
        <v>0</v>
      </c>
      <c r="AH407">
        <v>0</v>
      </c>
      <c r="AI407">
        <v>0</v>
      </c>
      <c r="AJ407">
        <v>11</v>
      </c>
      <c r="AK407">
        <v>13</v>
      </c>
      <c r="AL407">
        <v>22</v>
      </c>
      <c r="AM407" s="2">
        <v>1.311E-2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 s="9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 s="9">
        <v>0</v>
      </c>
      <c r="BH407">
        <v>0</v>
      </c>
      <c r="BI407">
        <v>1678</v>
      </c>
      <c r="BJ407">
        <v>1</v>
      </c>
      <c r="BK407">
        <v>28.92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48.53</v>
      </c>
      <c r="BS407">
        <v>7</v>
      </c>
      <c r="BT407">
        <v>2</v>
      </c>
    </row>
    <row r="408" spans="1:72" hidden="1">
      <c r="A408" s="51" t="s">
        <v>519</v>
      </c>
      <c r="B408" t="s">
        <v>376</v>
      </c>
      <c r="C408" t="s">
        <v>237</v>
      </c>
      <c r="D408" t="s">
        <v>377</v>
      </c>
      <c r="E408">
        <v>613929664</v>
      </c>
      <c r="F408" t="s">
        <v>378</v>
      </c>
      <c r="G408" t="s">
        <v>241</v>
      </c>
      <c r="H408" t="s">
        <v>375</v>
      </c>
      <c r="I408" t="s">
        <v>332</v>
      </c>
      <c r="J408" s="1">
        <v>119469.03</v>
      </c>
      <c r="K408" t="s">
        <v>379</v>
      </c>
      <c r="L408" t="s">
        <v>377</v>
      </c>
      <c r="M408">
        <v>179368814</v>
      </c>
      <c r="N408" t="s">
        <v>510</v>
      </c>
      <c r="O408" t="s">
        <v>243</v>
      </c>
      <c r="P408" t="s">
        <v>64</v>
      </c>
      <c r="Q408" t="s">
        <v>65</v>
      </c>
      <c r="R408" t="s">
        <v>244</v>
      </c>
      <c r="S408" s="1">
        <v>1750</v>
      </c>
      <c r="T408" t="s">
        <v>509</v>
      </c>
      <c r="U408" t="s">
        <v>511</v>
      </c>
      <c r="V408">
        <v>45.21</v>
      </c>
      <c r="X408">
        <v>1713</v>
      </c>
      <c r="Y408">
        <v>10</v>
      </c>
      <c r="Z408" s="2">
        <v>5.8399999999999997E-3</v>
      </c>
      <c r="AA408">
        <v>26.39</v>
      </c>
      <c r="AB408">
        <v>4.5199999999999996</v>
      </c>
      <c r="AF408">
        <v>0</v>
      </c>
      <c r="AG408">
        <v>0</v>
      </c>
      <c r="AH408">
        <v>0</v>
      </c>
      <c r="AI408">
        <v>0</v>
      </c>
      <c r="AJ408">
        <v>26</v>
      </c>
      <c r="AK408">
        <v>26</v>
      </c>
      <c r="AL408">
        <v>38</v>
      </c>
      <c r="AM408" s="2">
        <v>2.2179999999999998E-2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 s="9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 s="9">
        <v>0</v>
      </c>
      <c r="BH408">
        <v>0</v>
      </c>
      <c r="BI408">
        <v>1625</v>
      </c>
      <c r="BJ408">
        <v>1.054</v>
      </c>
      <c r="BK408">
        <v>27.82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45.21</v>
      </c>
      <c r="BS408">
        <v>10</v>
      </c>
      <c r="BT408">
        <v>2</v>
      </c>
    </row>
    <row r="409" spans="1:72" hidden="1">
      <c r="A409" s="51" t="s">
        <v>520</v>
      </c>
      <c r="B409" t="s">
        <v>376</v>
      </c>
      <c r="C409" t="s">
        <v>237</v>
      </c>
      <c r="D409" t="s">
        <v>377</v>
      </c>
      <c r="E409">
        <v>613929664</v>
      </c>
      <c r="F409" t="s">
        <v>378</v>
      </c>
      <c r="G409" t="s">
        <v>241</v>
      </c>
      <c r="H409" t="s">
        <v>375</v>
      </c>
      <c r="I409" t="s">
        <v>332</v>
      </c>
      <c r="J409" s="1">
        <v>119469.03</v>
      </c>
      <c r="K409" t="s">
        <v>379</v>
      </c>
      <c r="L409" t="s">
        <v>377</v>
      </c>
      <c r="M409">
        <v>177617244</v>
      </c>
      <c r="N409" t="s">
        <v>475</v>
      </c>
      <c r="O409" t="s">
        <v>243</v>
      </c>
      <c r="P409" t="s">
        <v>64</v>
      </c>
      <c r="Q409" t="s">
        <v>65</v>
      </c>
      <c r="R409" t="s">
        <v>244</v>
      </c>
      <c r="S409" s="1">
        <v>2500</v>
      </c>
      <c r="T409" t="s">
        <v>453</v>
      </c>
      <c r="U409" t="s">
        <v>474</v>
      </c>
      <c r="V409">
        <v>0</v>
      </c>
      <c r="X409">
        <v>0</v>
      </c>
      <c r="Y409">
        <v>0</v>
      </c>
      <c r="Z409" s="9">
        <v>0</v>
      </c>
      <c r="AA409">
        <v>0</v>
      </c>
      <c r="AB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 s="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 s="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 s="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</row>
    <row r="410" spans="1:72" hidden="1">
      <c r="A410" s="51" t="s">
        <v>520</v>
      </c>
      <c r="B410" t="s">
        <v>376</v>
      </c>
      <c r="C410" t="s">
        <v>237</v>
      </c>
      <c r="D410" t="s">
        <v>377</v>
      </c>
      <c r="E410">
        <v>613929664</v>
      </c>
      <c r="F410" t="s">
        <v>378</v>
      </c>
      <c r="G410" t="s">
        <v>241</v>
      </c>
      <c r="H410" t="s">
        <v>375</v>
      </c>
      <c r="I410" t="s">
        <v>332</v>
      </c>
      <c r="J410" s="1">
        <v>119469.03</v>
      </c>
      <c r="K410" t="s">
        <v>379</v>
      </c>
      <c r="L410" t="s">
        <v>377</v>
      </c>
      <c r="M410">
        <v>179368394</v>
      </c>
      <c r="N410" t="s">
        <v>514</v>
      </c>
      <c r="O410" t="s">
        <v>243</v>
      </c>
      <c r="P410" t="s">
        <v>64</v>
      </c>
      <c r="Q410" t="s">
        <v>65</v>
      </c>
      <c r="R410" t="s">
        <v>244</v>
      </c>
      <c r="S410" s="1">
        <v>1750</v>
      </c>
      <c r="T410" t="s">
        <v>509</v>
      </c>
      <c r="U410" t="s">
        <v>511</v>
      </c>
      <c r="V410">
        <v>47.61</v>
      </c>
      <c r="X410">
        <v>1628</v>
      </c>
      <c r="Y410">
        <v>4</v>
      </c>
      <c r="Z410" s="2">
        <v>2.4599999999999999E-3</v>
      </c>
      <c r="AA410">
        <v>29.24</v>
      </c>
      <c r="AB410">
        <v>11.9</v>
      </c>
      <c r="AF410">
        <v>0</v>
      </c>
      <c r="AG410">
        <v>0</v>
      </c>
      <c r="AH410">
        <v>0</v>
      </c>
      <c r="AI410">
        <v>0</v>
      </c>
      <c r="AJ410">
        <v>4</v>
      </c>
      <c r="AK410">
        <v>4</v>
      </c>
      <c r="AL410">
        <v>8</v>
      </c>
      <c r="AM410" s="2">
        <v>4.9100000000000003E-3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 s="9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 s="9">
        <v>0</v>
      </c>
      <c r="BH410">
        <v>0</v>
      </c>
      <c r="BI410">
        <v>1513</v>
      </c>
      <c r="BJ410">
        <v>1.0760000000000001</v>
      </c>
      <c r="BK410">
        <v>31.47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47.61</v>
      </c>
      <c r="BS410">
        <v>4</v>
      </c>
      <c r="BT410">
        <v>0</v>
      </c>
    </row>
    <row r="411" spans="1:72" hidden="1">
      <c r="A411" s="51" t="s">
        <v>520</v>
      </c>
      <c r="B411" t="s">
        <v>376</v>
      </c>
      <c r="C411" t="s">
        <v>237</v>
      </c>
      <c r="D411" t="s">
        <v>377</v>
      </c>
      <c r="E411">
        <v>613929664</v>
      </c>
      <c r="F411" t="s">
        <v>378</v>
      </c>
      <c r="G411" t="s">
        <v>241</v>
      </c>
      <c r="H411" t="s">
        <v>375</v>
      </c>
      <c r="I411" t="s">
        <v>332</v>
      </c>
      <c r="J411" s="1">
        <v>119469.03</v>
      </c>
      <c r="K411" t="s">
        <v>379</v>
      </c>
      <c r="L411" t="s">
        <v>377</v>
      </c>
      <c r="M411">
        <v>179368814</v>
      </c>
      <c r="N411" t="s">
        <v>510</v>
      </c>
      <c r="O411" t="s">
        <v>243</v>
      </c>
      <c r="P411" t="s">
        <v>64</v>
      </c>
      <c r="Q411" t="s">
        <v>65</v>
      </c>
      <c r="R411" t="s">
        <v>244</v>
      </c>
      <c r="S411" s="1">
        <v>1750</v>
      </c>
      <c r="T411" t="s">
        <v>509</v>
      </c>
      <c r="U411" t="s">
        <v>511</v>
      </c>
      <c r="V411">
        <v>45.07</v>
      </c>
      <c r="X411">
        <v>1519</v>
      </c>
      <c r="Y411">
        <v>8</v>
      </c>
      <c r="Z411" s="2">
        <v>5.2700000000000004E-3</v>
      </c>
      <c r="AA411">
        <v>29.67</v>
      </c>
      <c r="AB411">
        <v>5.63</v>
      </c>
      <c r="AF411">
        <v>0</v>
      </c>
      <c r="AG411">
        <v>0</v>
      </c>
      <c r="AH411">
        <v>0</v>
      </c>
      <c r="AI411">
        <v>0</v>
      </c>
      <c r="AJ411">
        <v>13</v>
      </c>
      <c r="AK411">
        <v>13</v>
      </c>
      <c r="AL411">
        <v>22</v>
      </c>
      <c r="AM411" s="2">
        <v>1.448E-2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 s="9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 s="9">
        <v>0</v>
      </c>
      <c r="BH411">
        <v>0</v>
      </c>
      <c r="BI411">
        <v>1451</v>
      </c>
      <c r="BJ411">
        <v>1.0469999999999999</v>
      </c>
      <c r="BK411">
        <v>31.06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45.07</v>
      </c>
      <c r="BS411">
        <v>8</v>
      </c>
      <c r="BT411">
        <v>1</v>
      </c>
    </row>
    <row r="412" spans="1:72" hidden="1">
      <c r="A412" s="51" t="s">
        <v>520</v>
      </c>
      <c r="B412" t="s">
        <v>376</v>
      </c>
      <c r="C412" t="s">
        <v>237</v>
      </c>
      <c r="D412" t="s">
        <v>377</v>
      </c>
      <c r="E412">
        <v>613929664</v>
      </c>
      <c r="F412" t="s">
        <v>378</v>
      </c>
      <c r="G412" t="s">
        <v>241</v>
      </c>
      <c r="H412" t="s">
        <v>375</v>
      </c>
      <c r="I412" t="s">
        <v>332</v>
      </c>
      <c r="J412" s="1">
        <v>119469.03</v>
      </c>
      <c r="K412" t="s">
        <v>379</v>
      </c>
      <c r="L412" t="s">
        <v>377</v>
      </c>
      <c r="M412">
        <v>179693894</v>
      </c>
      <c r="N412" t="s">
        <v>521</v>
      </c>
      <c r="O412" t="s">
        <v>243</v>
      </c>
      <c r="P412" t="s">
        <v>64</v>
      </c>
      <c r="Q412" t="s">
        <v>65</v>
      </c>
      <c r="R412" t="s">
        <v>244</v>
      </c>
      <c r="S412" s="1">
        <v>1750</v>
      </c>
      <c r="T412" t="s">
        <v>519</v>
      </c>
      <c r="U412" t="s">
        <v>522</v>
      </c>
      <c r="V412">
        <v>46.29</v>
      </c>
      <c r="X412">
        <v>1331</v>
      </c>
      <c r="Y412">
        <v>4</v>
      </c>
      <c r="Z412" s="2">
        <v>3.0100000000000001E-3</v>
      </c>
      <c r="AA412">
        <v>34.78</v>
      </c>
      <c r="AB412">
        <v>11.57</v>
      </c>
      <c r="AF412">
        <v>1</v>
      </c>
      <c r="AG412">
        <v>0</v>
      </c>
      <c r="AH412">
        <v>0</v>
      </c>
      <c r="AI412">
        <v>0</v>
      </c>
      <c r="AJ412">
        <v>8</v>
      </c>
      <c r="AK412">
        <v>9</v>
      </c>
      <c r="AL412">
        <v>13</v>
      </c>
      <c r="AM412" s="2">
        <v>9.7699999999999992E-3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 s="9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 s="9">
        <v>0</v>
      </c>
      <c r="BH412">
        <v>0</v>
      </c>
      <c r="BI412">
        <v>1331</v>
      </c>
      <c r="BJ412">
        <v>1</v>
      </c>
      <c r="BK412">
        <v>34.78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46.29</v>
      </c>
      <c r="BS412">
        <v>4</v>
      </c>
      <c r="BT412">
        <v>0</v>
      </c>
    </row>
    <row r="413" spans="1:72" hidden="1">
      <c r="A413" s="51" t="s">
        <v>523</v>
      </c>
      <c r="B413" t="s">
        <v>376</v>
      </c>
      <c r="C413" t="s">
        <v>237</v>
      </c>
      <c r="D413" t="s">
        <v>377</v>
      </c>
      <c r="E413">
        <v>613929664</v>
      </c>
      <c r="F413" t="s">
        <v>378</v>
      </c>
      <c r="G413" t="s">
        <v>241</v>
      </c>
      <c r="H413" t="s">
        <v>375</v>
      </c>
      <c r="I413" t="s">
        <v>332</v>
      </c>
      <c r="J413" s="1">
        <v>119469.03</v>
      </c>
      <c r="K413" t="s">
        <v>379</v>
      </c>
      <c r="L413" t="s">
        <v>377</v>
      </c>
      <c r="M413">
        <v>177617244</v>
      </c>
      <c r="N413" t="s">
        <v>475</v>
      </c>
      <c r="O413" t="s">
        <v>243</v>
      </c>
      <c r="P413" t="s">
        <v>64</v>
      </c>
      <c r="Q413" t="s">
        <v>65</v>
      </c>
      <c r="R413" t="s">
        <v>244</v>
      </c>
      <c r="S413" s="1">
        <v>2500</v>
      </c>
      <c r="T413" t="s">
        <v>453</v>
      </c>
      <c r="U413" t="s">
        <v>474</v>
      </c>
      <c r="V413">
        <v>0</v>
      </c>
      <c r="X413">
        <v>0</v>
      </c>
      <c r="Y413">
        <v>0</v>
      </c>
      <c r="Z413" s="9">
        <v>0</v>
      </c>
      <c r="AA413">
        <v>0</v>
      </c>
      <c r="AB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 s="9">
        <v>0</v>
      </c>
      <c r="AN413">
        <v>1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 s="9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 s="9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</row>
    <row r="414" spans="1:72" hidden="1">
      <c r="A414" s="51" t="s">
        <v>523</v>
      </c>
      <c r="B414" t="s">
        <v>376</v>
      </c>
      <c r="C414" t="s">
        <v>237</v>
      </c>
      <c r="D414" t="s">
        <v>377</v>
      </c>
      <c r="E414">
        <v>613929664</v>
      </c>
      <c r="F414" t="s">
        <v>378</v>
      </c>
      <c r="G414" t="s">
        <v>241</v>
      </c>
      <c r="H414" t="s">
        <v>375</v>
      </c>
      <c r="I414" t="s">
        <v>332</v>
      </c>
      <c r="J414" s="1">
        <v>119469.03</v>
      </c>
      <c r="K414" t="s">
        <v>379</v>
      </c>
      <c r="L414" t="s">
        <v>377</v>
      </c>
      <c r="M414">
        <v>179368394</v>
      </c>
      <c r="N414" t="s">
        <v>514</v>
      </c>
      <c r="O414" t="s">
        <v>243</v>
      </c>
      <c r="P414" t="s">
        <v>64</v>
      </c>
      <c r="Q414" t="s">
        <v>65</v>
      </c>
      <c r="R414" t="s">
        <v>244</v>
      </c>
      <c r="S414" s="1">
        <v>1750</v>
      </c>
      <c r="T414" t="s">
        <v>509</v>
      </c>
      <c r="U414" t="s">
        <v>511</v>
      </c>
      <c r="V414">
        <v>47.99</v>
      </c>
      <c r="X414">
        <v>1688</v>
      </c>
      <c r="Y414">
        <v>7</v>
      </c>
      <c r="Z414" s="2">
        <v>4.15E-3</v>
      </c>
      <c r="AA414">
        <v>28.43</v>
      </c>
      <c r="AB414">
        <v>6.86</v>
      </c>
      <c r="AF414">
        <v>0</v>
      </c>
      <c r="AG414">
        <v>0</v>
      </c>
      <c r="AH414">
        <v>1</v>
      </c>
      <c r="AI414">
        <v>0</v>
      </c>
      <c r="AJ414">
        <v>8</v>
      </c>
      <c r="AK414">
        <v>9</v>
      </c>
      <c r="AL414">
        <v>18</v>
      </c>
      <c r="AM414" s="2">
        <v>1.0659999999999999E-2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 s="9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 s="9">
        <v>0</v>
      </c>
      <c r="BH414">
        <v>0</v>
      </c>
      <c r="BI414">
        <v>1554</v>
      </c>
      <c r="BJ414">
        <v>1.0860000000000001</v>
      </c>
      <c r="BK414">
        <v>30.88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47.99</v>
      </c>
      <c r="BS414">
        <v>7</v>
      </c>
      <c r="BT414">
        <v>2</v>
      </c>
    </row>
    <row r="415" spans="1:72" hidden="1">
      <c r="A415" s="51" t="s">
        <v>523</v>
      </c>
      <c r="B415" t="s">
        <v>376</v>
      </c>
      <c r="C415" t="s">
        <v>237</v>
      </c>
      <c r="D415" t="s">
        <v>377</v>
      </c>
      <c r="E415">
        <v>613929664</v>
      </c>
      <c r="F415" t="s">
        <v>378</v>
      </c>
      <c r="G415" t="s">
        <v>241</v>
      </c>
      <c r="H415" t="s">
        <v>375</v>
      </c>
      <c r="I415" t="s">
        <v>332</v>
      </c>
      <c r="J415" s="1">
        <v>119469.03</v>
      </c>
      <c r="K415" t="s">
        <v>379</v>
      </c>
      <c r="L415" t="s">
        <v>377</v>
      </c>
      <c r="M415">
        <v>179368814</v>
      </c>
      <c r="N415" t="s">
        <v>510</v>
      </c>
      <c r="O415" t="s">
        <v>243</v>
      </c>
      <c r="P415" t="s">
        <v>64</v>
      </c>
      <c r="Q415" t="s">
        <v>65</v>
      </c>
      <c r="R415" t="s">
        <v>244</v>
      </c>
      <c r="S415" s="1">
        <v>1750</v>
      </c>
      <c r="T415" t="s">
        <v>509</v>
      </c>
      <c r="U415" t="s">
        <v>511</v>
      </c>
      <c r="V415">
        <v>44.96</v>
      </c>
      <c r="X415">
        <v>1548</v>
      </c>
      <c r="Y415">
        <v>7</v>
      </c>
      <c r="Z415" s="2">
        <v>4.5199999999999997E-3</v>
      </c>
      <c r="AA415">
        <v>29.04</v>
      </c>
      <c r="AB415">
        <v>6.42</v>
      </c>
      <c r="AF415">
        <v>2</v>
      </c>
      <c r="AG415">
        <v>0</v>
      </c>
      <c r="AH415">
        <v>0</v>
      </c>
      <c r="AI415">
        <v>0</v>
      </c>
      <c r="AJ415">
        <v>16</v>
      </c>
      <c r="AK415">
        <v>18</v>
      </c>
      <c r="AL415">
        <v>28</v>
      </c>
      <c r="AM415" s="2">
        <v>1.8089999999999998E-2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 s="9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 s="9">
        <v>0</v>
      </c>
      <c r="BH415">
        <v>0</v>
      </c>
      <c r="BI415">
        <v>1385</v>
      </c>
      <c r="BJ415">
        <v>1.1180000000000001</v>
      </c>
      <c r="BK415">
        <v>32.46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44.96</v>
      </c>
      <c r="BS415">
        <v>7</v>
      </c>
      <c r="BT415">
        <v>3</v>
      </c>
    </row>
    <row r="416" spans="1:72" hidden="1">
      <c r="A416" s="51" t="s">
        <v>523</v>
      </c>
      <c r="B416" t="s">
        <v>376</v>
      </c>
      <c r="C416" t="s">
        <v>237</v>
      </c>
      <c r="D416" t="s">
        <v>377</v>
      </c>
      <c r="E416">
        <v>613929664</v>
      </c>
      <c r="F416" t="s">
        <v>378</v>
      </c>
      <c r="G416" t="s">
        <v>241</v>
      </c>
      <c r="H416" t="s">
        <v>375</v>
      </c>
      <c r="I416" t="s">
        <v>332</v>
      </c>
      <c r="J416" s="1">
        <v>119469.03</v>
      </c>
      <c r="K416" t="s">
        <v>379</v>
      </c>
      <c r="L416" t="s">
        <v>377</v>
      </c>
      <c r="M416">
        <v>179693894</v>
      </c>
      <c r="N416" t="s">
        <v>521</v>
      </c>
      <c r="O416" t="s">
        <v>243</v>
      </c>
      <c r="P416" t="s">
        <v>64</v>
      </c>
      <c r="Q416" t="s">
        <v>65</v>
      </c>
      <c r="R416" t="s">
        <v>244</v>
      </c>
      <c r="S416" s="1">
        <v>1750</v>
      </c>
      <c r="T416" t="s">
        <v>519</v>
      </c>
      <c r="U416" t="s">
        <v>522</v>
      </c>
      <c r="V416">
        <v>46.82</v>
      </c>
      <c r="X416">
        <v>1269</v>
      </c>
      <c r="Y416">
        <v>1</v>
      </c>
      <c r="Z416" s="2">
        <v>7.9000000000000001E-4</v>
      </c>
      <c r="AA416">
        <v>36.9</v>
      </c>
      <c r="AB416">
        <v>46.82</v>
      </c>
      <c r="AF416">
        <v>0</v>
      </c>
      <c r="AG416">
        <v>0</v>
      </c>
      <c r="AH416">
        <v>0</v>
      </c>
      <c r="AI416">
        <v>0</v>
      </c>
      <c r="AJ416">
        <v>8</v>
      </c>
      <c r="AK416">
        <v>8</v>
      </c>
      <c r="AL416">
        <v>9</v>
      </c>
      <c r="AM416" s="2">
        <v>7.0899999999999999E-3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 s="9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 s="9">
        <v>0</v>
      </c>
      <c r="BH416">
        <v>0</v>
      </c>
      <c r="BI416">
        <v>1269</v>
      </c>
      <c r="BJ416">
        <v>1</v>
      </c>
      <c r="BK416">
        <v>36.9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46.82</v>
      </c>
      <c r="BS416">
        <v>1</v>
      </c>
      <c r="BT416">
        <v>0</v>
      </c>
    </row>
    <row r="417" spans="1:72" hidden="1">
      <c r="A417" s="51" t="s">
        <v>524</v>
      </c>
      <c r="B417" t="s">
        <v>376</v>
      </c>
      <c r="C417" t="s">
        <v>237</v>
      </c>
      <c r="D417" t="s">
        <v>377</v>
      </c>
      <c r="E417">
        <v>613929664</v>
      </c>
      <c r="F417" t="s">
        <v>378</v>
      </c>
      <c r="G417" t="s">
        <v>241</v>
      </c>
      <c r="H417" t="s">
        <v>375</v>
      </c>
      <c r="I417" t="s">
        <v>332</v>
      </c>
      <c r="J417" s="1">
        <v>119469.03</v>
      </c>
      <c r="K417" t="s">
        <v>379</v>
      </c>
      <c r="L417" t="s">
        <v>377</v>
      </c>
      <c r="M417">
        <v>178387124</v>
      </c>
      <c r="N417" t="s">
        <v>487</v>
      </c>
      <c r="O417" t="s">
        <v>243</v>
      </c>
      <c r="P417" t="s">
        <v>64</v>
      </c>
      <c r="Q417" t="s">
        <v>65</v>
      </c>
      <c r="R417" t="s">
        <v>244</v>
      </c>
      <c r="S417" s="1">
        <v>2500</v>
      </c>
      <c r="T417" t="s">
        <v>474</v>
      </c>
      <c r="U417" t="s">
        <v>485</v>
      </c>
      <c r="V417">
        <v>0</v>
      </c>
      <c r="X417">
        <v>0</v>
      </c>
      <c r="Y417">
        <v>0</v>
      </c>
      <c r="Z417" s="9">
        <v>0</v>
      </c>
      <c r="AA417">
        <v>0</v>
      </c>
      <c r="AB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 s="9">
        <v>0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 s="9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 s="9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</row>
    <row r="418" spans="1:72" hidden="1">
      <c r="A418" s="51" t="s">
        <v>524</v>
      </c>
      <c r="B418" t="s">
        <v>376</v>
      </c>
      <c r="C418" t="s">
        <v>237</v>
      </c>
      <c r="D418" t="s">
        <v>377</v>
      </c>
      <c r="E418">
        <v>613929664</v>
      </c>
      <c r="F418" t="s">
        <v>378</v>
      </c>
      <c r="G418" t="s">
        <v>241</v>
      </c>
      <c r="H418" t="s">
        <v>375</v>
      </c>
      <c r="I418" t="s">
        <v>332</v>
      </c>
      <c r="J418" s="1">
        <v>119469.03</v>
      </c>
      <c r="K418" t="s">
        <v>379</v>
      </c>
      <c r="L418" t="s">
        <v>377</v>
      </c>
      <c r="M418">
        <v>179368394</v>
      </c>
      <c r="N418" t="s">
        <v>514</v>
      </c>
      <c r="O418" t="s">
        <v>243</v>
      </c>
      <c r="P418" t="s">
        <v>64</v>
      </c>
      <c r="Q418" t="s">
        <v>65</v>
      </c>
      <c r="R418" t="s">
        <v>244</v>
      </c>
      <c r="S418" s="1">
        <v>1750</v>
      </c>
      <c r="T418" t="s">
        <v>509</v>
      </c>
      <c r="U418" t="s">
        <v>511</v>
      </c>
      <c r="V418">
        <v>45.52</v>
      </c>
      <c r="X418">
        <v>1554</v>
      </c>
      <c r="Y418">
        <v>6</v>
      </c>
      <c r="Z418" s="2">
        <v>3.8600000000000001E-3</v>
      </c>
      <c r="AA418">
        <v>29.29</v>
      </c>
      <c r="AB418">
        <v>7.59</v>
      </c>
      <c r="AF418">
        <v>0</v>
      </c>
      <c r="AG418">
        <v>0</v>
      </c>
      <c r="AH418">
        <v>0</v>
      </c>
      <c r="AI418">
        <v>0</v>
      </c>
      <c r="AJ418">
        <v>4</v>
      </c>
      <c r="AK418">
        <v>4</v>
      </c>
      <c r="AL418">
        <v>10</v>
      </c>
      <c r="AM418" s="2">
        <v>6.4400000000000004E-3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 s="9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 s="9">
        <v>0</v>
      </c>
      <c r="BH418">
        <v>0</v>
      </c>
      <c r="BI418">
        <v>1423</v>
      </c>
      <c r="BJ418">
        <v>1.0920000000000001</v>
      </c>
      <c r="BK418">
        <v>31.99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45.52</v>
      </c>
      <c r="BS418">
        <v>6</v>
      </c>
      <c r="BT418">
        <v>0</v>
      </c>
    </row>
    <row r="419" spans="1:72" hidden="1">
      <c r="A419" s="51" t="s">
        <v>524</v>
      </c>
      <c r="B419" t="s">
        <v>376</v>
      </c>
      <c r="C419" t="s">
        <v>237</v>
      </c>
      <c r="D419" t="s">
        <v>377</v>
      </c>
      <c r="E419">
        <v>613929664</v>
      </c>
      <c r="F419" t="s">
        <v>378</v>
      </c>
      <c r="G419" t="s">
        <v>241</v>
      </c>
      <c r="H419" t="s">
        <v>375</v>
      </c>
      <c r="I419" t="s">
        <v>332</v>
      </c>
      <c r="J419" s="1">
        <v>119469.03</v>
      </c>
      <c r="K419" t="s">
        <v>379</v>
      </c>
      <c r="L419" t="s">
        <v>377</v>
      </c>
      <c r="M419">
        <v>179368814</v>
      </c>
      <c r="N419" t="s">
        <v>510</v>
      </c>
      <c r="O419" t="s">
        <v>243</v>
      </c>
      <c r="P419" t="s">
        <v>64</v>
      </c>
      <c r="Q419" t="s">
        <v>65</v>
      </c>
      <c r="R419" t="s">
        <v>244</v>
      </c>
      <c r="S419" s="1">
        <v>1750</v>
      </c>
      <c r="T419" t="s">
        <v>509</v>
      </c>
      <c r="U419" t="s">
        <v>511</v>
      </c>
      <c r="V419">
        <v>41.58</v>
      </c>
      <c r="X419">
        <v>1461</v>
      </c>
      <c r="Y419">
        <v>10</v>
      </c>
      <c r="Z419" s="2">
        <v>6.8399999999999997E-3</v>
      </c>
      <c r="AA419">
        <v>28.46</v>
      </c>
      <c r="AB419">
        <v>4.16</v>
      </c>
      <c r="AF419">
        <v>0</v>
      </c>
      <c r="AG419">
        <v>0</v>
      </c>
      <c r="AH419">
        <v>0</v>
      </c>
      <c r="AI419">
        <v>0</v>
      </c>
      <c r="AJ419">
        <v>14</v>
      </c>
      <c r="AK419">
        <v>14</v>
      </c>
      <c r="AL419">
        <v>25</v>
      </c>
      <c r="AM419" s="2">
        <v>1.711E-2</v>
      </c>
      <c r="AN419">
        <v>1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 s="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 s="9">
        <v>0</v>
      </c>
      <c r="BH419">
        <v>0</v>
      </c>
      <c r="BI419">
        <v>1353</v>
      </c>
      <c r="BJ419">
        <v>1.08</v>
      </c>
      <c r="BK419">
        <v>30.73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41.58</v>
      </c>
      <c r="BS419">
        <v>10</v>
      </c>
      <c r="BT419">
        <v>1</v>
      </c>
    </row>
    <row r="420" spans="1:72" hidden="1">
      <c r="A420" s="51" t="s">
        <v>524</v>
      </c>
      <c r="B420" t="s">
        <v>376</v>
      </c>
      <c r="C420" t="s">
        <v>237</v>
      </c>
      <c r="D420" t="s">
        <v>377</v>
      </c>
      <c r="E420">
        <v>613929664</v>
      </c>
      <c r="F420" t="s">
        <v>378</v>
      </c>
      <c r="G420" t="s">
        <v>241</v>
      </c>
      <c r="H420" t="s">
        <v>375</v>
      </c>
      <c r="I420" t="s">
        <v>332</v>
      </c>
      <c r="J420" s="1">
        <v>119469.03</v>
      </c>
      <c r="K420" t="s">
        <v>379</v>
      </c>
      <c r="L420" t="s">
        <v>377</v>
      </c>
      <c r="M420">
        <v>179693894</v>
      </c>
      <c r="N420" t="s">
        <v>521</v>
      </c>
      <c r="O420" t="s">
        <v>243</v>
      </c>
      <c r="P420" t="s">
        <v>64</v>
      </c>
      <c r="Q420" t="s">
        <v>65</v>
      </c>
      <c r="R420" t="s">
        <v>244</v>
      </c>
      <c r="S420" s="1">
        <v>1750</v>
      </c>
      <c r="T420" t="s">
        <v>519</v>
      </c>
      <c r="U420" t="s">
        <v>522</v>
      </c>
      <c r="V420">
        <v>42.84</v>
      </c>
      <c r="X420">
        <v>1176</v>
      </c>
      <c r="Y420">
        <v>4</v>
      </c>
      <c r="Z420" s="2">
        <v>3.3999999999999998E-3</v>
      </c>
      <c r="AA420">
        <v>36.43</v>
      </c>
      <c r="AB420">
        <v>10.71</v>
      </c>
      <c r="AF420">
        <v>0</v>
      </c>
      <c r="AG420">
        <v>0</v>
      </c>
      <c r="AH420">
        <v>0</v>
      </c>
      <c r="AI420">
        <v>0</v>
      </c>
      <c r="AJ420">
        <v>6</v>
      </c>
      <c r="AK420">
        <v>6</v>
      </c>
      <c r="AL420">
        <v>13</v>
      </c>
      <c r="AM420" s="2">
        <v>1.1050000000000001E-2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 s="9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 s="9">
        <v>0</v>
      </c>
      <c r="BH420">
        <v>0</v>
      </c>
      <c r="BI420">
        <v>1118</v>
      </c>
      <c r="BJ420">
        <v>1.052</v>
      </c>
      <c r="BK420">
        <v>38.32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42.84</v>
      </c>
      <c r="BS420">
        <v>4</v>
      </c>
      <c r="BT420">
        <v>3</v>
      </c>
    </row>
    <row r="421" spans="1:72" hidden="1">
      <c r="A421" s="51" t="s">
        <v>524</v>
      </c>
      <c r="B421" t="s">
        <v>376</v>
      </c>
      <c r="C421" t="s">
        <v>237</v>
      </c>
      <c r="D421" t="s">
        <v>377</v>
      </c>
      <c r="E421">
        <v>613929664</v>
      </c>
      <c r="F421" t="s">
        <v>378</v>
      </c>
      <c r="G421" t="s">
        <v>241</v>
      </c>
      <c r="H421" t="s">
        <v>375</v>
      </c>
      <c r="I421" t="s">
        <v>332</v>
      </c>
      <c r="J421" s="1">
        <v>119469.03</v>
      </c>
      <c r="K421" t="s">
        <v>379</v>
      </c>
      <c r="L421" t="s">
        <v>377</v>
      </c>
      <c r="M421">
        <v>179694564</v>
      </c>
      <c r="N421" t="s">
        <v>525</v>
      </c>
      <c r="O421" t="s">
        <v>243</v>
      </c>
      <c r="P421" t="s">
        <v>64</v>
      </c>
      <c r="Q421" t="s">
        <v>65</v>
      </c>
      <c r="R421" t="s">
        <v>244</v>
      </c>
      <c r="S421" s="1">
        <v>1750</v>
      </c>
      <c r="T421" t="s">
        <v>519</v>
      </c>
      <c r="U421" t="s">
        <v>522</v>
      </c>
      <c r="V421">
        <v>45.62</v>
      </c>
      <c r="X421">
        <v>1678</v>
      </c>
      <c r="Y421">
        <v>0</v>
      </c>
      <c r="Z421" s="9">
        <v>0</v>
      </c>
      <c r="AA421">
        <v>27.19</v>
      </c>
      <c r="AB421">
        <v>0</v>
      </c>
      <c r="AF421">
        <v>0</v>
      </c>
      <c r="AG421">
        <v>0</v>
      </c>
      <c r="AH421">
        <v>0</v>
      </c>
      <c r="AI421">
        <v>0</v>
      </c>
      <c r="AJ421">
        <v>4</v>
      </c>
      <c r="AK421">
        <v>4</v>
      </c>
      <c r="AL421">
        <v>6</v>
      </c>
      <c r="AM421" s="2">
        <v>3.5799999999999998E-3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 s="9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 s="9">
        <v>0</v>
      </c>
      <c r="BH421">
        <v>0</v>
      </c>
      <c r="BI421">
        <v>1614</v>
      </c>
      <c r="BJ421">
        <v>1.04</v>
      </c>
      <c r="BK421">
        <v>28.27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45.62</v>
      </c>
      <c r="BS421">
        <v>0</v>
      </c>
      <c r="BT421">
        <v>2</v>
      </c>
    </row>
    <row r="422" spans="1:72" hidden="1">
      <c r="A422" s="51" t="s">
        <v>526</v>
      </c>
      <c r="B422" t="s">
        <v>376</v>
      </c>
      <c r="C422" t="s">
        <v>237</v>
      </c>
      <c r="D422" t="s">
        <v>377</v>
      </c>
      <c r="E422">
        <v>613929664</v>
      </c>
      <c r="F422" t="s">
        <v>378</v>
      </c>
      <c r="G422" t="s">
        <v>241</v>
      </c>
      <c r="H422" t="s">
        <v>375</v>
      </c>
      <c r="I422" t="s">
        <v>332</v>
      </c>
      <c r="J422" s="1">
        <v>119469.03</v>
      </c>
      <c r="K422" t="s">
        <v>379</v>
      </c>
      <c r="L422" t="s">
        <v>377</v>
      </c>
      <c r="M422">
        <v>179368394</v>
      </c>
      <c r="N422" t="s">
        <v>514</v>
      </c>
      <c r="O422" t="s">
        <v>243</v>
      </c>
      <c r="P422" t="s">
        <v>64</v>
      </c>
      <c r="Q422" t="s">
        <v>65</v>
      </c>
      <c r="R422" t="s">
        <v>244</v>
      </c>
      <c r="S422" s="1">
        <v>1750</v>
      </c>
      <c r="T422" t="s">
        <v>509</v>
      </c>
      <c r="U422" t="s">
        <v>511</v>
      </c>
      <c r="V422">
        <v>28.98</v>
      </c>
      <c r="X422">
        <v>1004</v>
      </c>
      <c r="Y422">
        <v>1</v>
      </c>
      <c r="Z422" s="2">
        <v>1E-3</v>
      </c>
      <c r="AA422">
        <v>28.86</v>
      </c>
      <c r="AB422">
        <v>28.98</v>
      </c>
      <c r="AF422">
        <v>0</v>
      </c>
      <c r="AG422">
        <v>0</v>
      </c>
      <c r="AH422">
        <v>0</v>
      </c>
      <c r="AI422">
        <v>0</v>
      </c>
      <c r="AJ422">
        <v>1</v>
      </c>
      <c r="AK422">
        <v>1</v>
      </c>
      <c r="AL422">
        <v>2</v>
      </c>
      <c r="AM422" s="2">
        <v>1.99E-3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 s="9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 s="9">
        <v>0</v>
      </c>
      <c r="BH422">
        <v>0</v>
      </c>
      <c r="BI422">
        <v>966</v>
      </c>
      <c r="BJ422">
        <v>1.0389999999999999</v>
      </c>
      <c r="BK422">
        <v>30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28.98</v>
      </c>
      <c r="BS422">
        <v>1</v>
      </c>
      <c r="BT422">
        <v>0</v>
      </c>
    </row>
    <row r="423" spans="1:72" hidden="1">
      <c r="A423" s="51" t="s">
        <v>526</v>
      </c>
      <c r="B423" t="s">
        <v>376</v>
      </c>
      <c r="C423" t="s">
        <v>237</v>
      </c>
      <c r="D423" t="s">
        <v>377</v>
      </c>
      <c r="E423">
        <v>613929664</v>
      </c>
      <c r="F423" t="s">
        <v>378</v>
      </c>
      <c r="G423" t="s">
        <v>241</v>
      </c>
      <c r="H423" t="s">
        <v>375</v>
      </c>
      <c r="I423" t="s">
        <v>332</v>
      </c>
      <c r="J423" s="1">
        <v>119469.03</v>
      </c>
      <c r="K423" t="s">
        <v>379</v>
      </c>
      <c r="L423" t="s">
        <v>377</v>
      </c>
      <c r="M423">
        <v>179368814</v>
      </c>
      <c r="N423" t="s">
        <v>510</v>
      </c>
      <c r="O423" t="s">
        <v>243</v>
      </c>
      <c r="P423" t="s">
        <v>64</v>
      </c>
      <c r="Q423" t="s">
        <v>65</v>
      </c>
      <c r="R423" t="s">
        <v>244</v>
      </c>
      <c r="S423" s="1">
        <v>1750</v>
      </c>
      <c r="T423" t="s">
        <v>509</v>
      </c>
      <c r="U423" t="s">
        <v>511</v>
      </c>
      <c r="V423">
        <v>27.95</v>
      </c>
      <c r="X423">
        <v>900</v>
      </c>
      <c r="Y423">
        <v>4</v>
      </c>
      <c r="Z423" s="2">
        <v>4.4400000000000004E-3</v>
      </c>
      <c r="AA423">
        <v>31.06</v>
      </c>
      <c r="AB423">
        <v>6.99</v>
      </c>
      <c r="AF423">
        <v>0</v>
      </c>
      <c r="AG423">
        <v>0</v>
      </c>
      <c r="AH423">
        <v>0</v>
      </c>
      <c r="AI423">
        <v>0</v>
      </c>
      <c r="AJ423">
        <v>2</v>
      </c>
      <c r="AK423">
        <v>2</v>
      </c>
      <c r="AL423">
        <v>7</v>
      </c>
      <c r="AM423" s="2">
        <v>7.7799999999999996E-3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 s="9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 s="9">
        <v>0</v>
      </c>
      <c r="BH423">
        <v>0</v>
      </c>
      <c r="BI423">
        <v>900</v>
      </c>
      <c r="BJ423">
        <v>1</v>
      </c>
      <c r="BK423">
        <v>31.06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27.95</v>
      </c>
      <c r="BS423">
        <v>4</v>
      </c>
      <c r="BT423">
        <v>1</v>
      </c>
    </row>
    <row r="424" spans="1:72" hidden="1">
      <c r="A424" s="51" t="s">
        <v>526</v>
      </c>
      <c r="B424" t="s">
        <v>376</v>
      </c>
      <c r="C424" t="s">
        <v>237</v>
      </c>
      <c r="D424" t="s">
        <v>377</v>
      </c>
      <c r="E424">
        <v>613929664</v>
      </c>
      <c r="F424" t="s">
        <v>378</v>
      </c>
      <c r="G424" t="s">
        <v>241</v>
      </c>
      <c r="H424" t="s">
        <v>375</v>
      </c>
      <c r="I424" t="s">
        <v>332</v>
      </c>
      <c r="J424" s="1">
        <v>119469.03</v>
      </c>
      <c r="K424" t="s">
        <v>379</v>
      </c>
      <c r="L424" t="s">
        <v>377</v>
      </c>
      <c r="M424">
        <v>179693894</v>
      </c>
      <c r="N424" t="s">
        <v>521</v>
      </c>
      <c r="O424" t="s">
        <v>243</v>
      </c>
      <c r="P424" t="s">
        <v>64</v>
      </c>
      <c r="Q424" t="s">
        <v>65</v>
      </c>
      <c r="R424" t="s">
        <v>244</v>
      </c>
      <c r="S424" s="1">
        <v>1750</v>
      </c>
      <c r="T424" t="s">
        <v>519</v>
      </c>
      <c r="U424" t="s">
        <v>522</v>
      </c>
      <c r="V424">
        <v>29.81</v>
      </c>
      <c r="X424">
        <v>778</v>
      </c>
      <c r="Y424">
        <v>1</v>
      </c>
      <c r="Z424" s="2">
        <v>1.2899999999999999E-3</v>
      </c>
      <c r="AA424">
        <v>38.32</v>
      </c>
      <c r="AB424">
        <v>29.81</v>
      </c>
      <c r="AF424">
        <v>0</v>
      </c>
      <c r="AG424">
        <v>0</v>
      </c>
      <c r="AH424">
        <v>0</v>
      </c>
      <c r="AI424">
        <v>0</v>
      </c>
      <c r="AJ424">
        <v>2</v>
      </c>
      <c r="AK424">
        <v>2</v>
      </c>
      <c r="AL424">
        <v>3</v>
      </c>
      <c r="AM424" s="2">
        <v>3.8600000000000001E-3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 s="9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 s="9">
        <v>0</v>
      </c>
      <c r="BH424">
        <v>0</v>
      </c>
      <c r="BI424">
        <v>732</v>
      </c>
      <c r="BJ424">
        <v>1.0629999999999999</v>
      </c>
      <c r="BK424">
        <v>40.72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29.81</v>
      </c>
      <c r="BS424">
        <v>1</v>
      </c>
      <c r="BT424">
        <v>0</v>
      </c>
    </row>
    <row r="425" spans="1:72" hidden="1">
      <c r="A425" s="51" t="s">
        <v>526</v>
      </c>
      <c r="B425" t="s">
        <v>376</v>
      </c>
      <c r="C425" t="s">
        <v>237</v>
      </c>
      <c r="D425" t="s">
        <v>377</v>
      </c>
      <c r="E425">
        <v>613929664</v>
      </c>
      <c r="F425" t="s">
        <v>378</v>
      </c>
      <c r="G425" t="s">
        <v>241</v>
      </c>
      <c r="H425" t="s">
        <v>375</v>
      </c>
      <c r="I425" t="s">
        <v>332</v>
      </c>
      <c r="J425" s="1">
        <v>119469.03</v>
      </c>
      <c r="K425" t="s">
        <v>379</v>
      </c>
      <c r="L425" t="s">
        <v>377</v>
      </c>
      <c r="M425">
        <v>179694564</v>
      </c>
      <c r="N425" t="s">
        <v>525</v>
      </c>
      <c r="O425" t="s">
        <v>243</v>
      </c>
      <c r="P425" t="s">
        <v>64</v>
      </c>
      <c r="Q425" t="s">
        <v>65</v>
      </c>
      <c r="R425" t="s">
        <v>244</v>
      </c>
      <c r="S425" s="1">
        <v>1750</v>
      </c>
      <c r="T425" t="s">
        <v>519</v>
      </c>
      <c r="U425" t="s">
        <v>522</v>
      </c>
      <c r="V425">
        <v>31.28</v>
      </c>
      <c r="X425">
        <v>1076</v>
      </c>
      <c r="Y425">
        <v>3</v>
      </c>
      <c r="Z425" s="2">
        <v>2.7899999999999999E-3</v>
      </c>
      <c r="AA425">
        <v>29.07</v>
      </c>
      <c r="AB425">
        <v>10.43</v>
      </c>
      <c r="AF425">
        <v>1</v>
      </c>
      <c r="AG425">
        <v>0</v>
      </c>
      <c r="AH425">
        <v>0</v>
      </c>
      <c r="AI425">
        <v>0</v>
      </c>
      <c r="AJ425">
        <v>4</v>
      </c>
      <c r="AK425">
        <v>5</v>
      </c>
      <c r="AL425">
        <v>11</v>
      </c>
      <c r="AM425" s="2">
        <v>1.022E-2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 s="9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 s="9">
        <v>0</v>
      </c>
      <c r="BH425">
        <v>0</v>
      </c>
      <c r="BI425">
        <v>982</v>
      </c>
      <c r="BJ425">
        <v>1.0960000000000001</v>
      </c>
      <c r="BK425">
        <v>31.85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31.28</v>
      </c>
      <c r="BS425">
        <v>3</v>
      </c>
      <c r="BT425">
        <v>3</v>
      </c>
    </row>
    <row r="426" spans="1:72" hidden="1">
      <c r="A426" s="51" t="s">
        <v>527</v>
      </c>
      <c r="B426" t="s">
        <v>376</v>
      </c>
      <c r="C426" t="s">
        <v>237</v>
      </c>
      <c r="D426" t="s">
        <v>377</v>
      </c>
      <c r="E426">
        <v>613929664</v>
      </c>
      <c r="F426" t="s">
        <v>378</v>
      </c>
      <c r="G426" t="s">
        <v>241</v>
      </c>
      <c r="H426" t="s">
        <v>375</v>
      </c>
      <c r="I426" t="s">
        <v>332</v>
      </c>
      <c r="J426" s="1">
        <v>119469.03</v>
      </c>
      <c r="K426" t="s">
        <v>379</v>
      </c>
      <c r="L426" t="s">
        <v>377</v>
      </c>
      <c r="M426">
        <v>179368394</v>
      </c>
      <c r="N426" t="s">
        <v>514</v>
      </c>
      <c r="O426" t="s">
        <v>243</v>
      </c>
      <c r="P426" t="s">
        <v>64</v>
      </c>
      <c r="Q426" t="s">
        <v>65</v>
      </c>
      <c r="R426" t="s">
        <v>244</v>
      </c>
      <c r="S426" s="1">
        <v>1750</v>
      </c>
      <c r="T426" t="s">
        <v>509</v>
      </c>
      <c r="U426" t="s">
        <v>511</v>
      </c>
      <c r="V426">
        <v>27.45</v>
      </c>
      <c r="X426">
        <v>775</v>
      </c>
      <c r="Y426">
        <v>3</v>
      </c>
      <c r="Z426" s="2">
        <v>3.8700000000000002E-3</v>
      </c>
      <c r="AA426">
        <v>35.42</v>
      </c>
      <c r="AB426">
        <v>9.15</v>
      </c>
      <c r="AF426">
        <v>1</v>
      </c>
      <c r="AG426">
        <v>0</v>
      </c>
      <c r="AH426">
        <v>0</v>
      </c>
      <c r="AI426">
        <v>0</v>
      </c>
      <c r="AJ426">
        <v>3</v>
      </c>
      <c r="AK426">
        <v>4</v>
      </c>
      <c r="AL426">
        <v>7</v>
      </c>
      <c r="AM426" s="2">
        <v>9.0299999999999998E-3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 s="9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 s="9">
        <v>0</v>
      </c>
      <c r="BH426">
        <v>0</v>
      </c>
      <c r="BI426">
        <v>735</v>
      </c>
      <c r="BJ426">
        <v>1.054</v>
      </c>
      <c r="BK426">
        <v>37.35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27.45</v>
      </c>
      <c r="BS426">
        <v>3</v>
      </c>
      <c r="BT426">
        <v>0</v>
      </c>
    </row>
    <row r="427" spans="1:72" hidden="1">
      <c r="A427" s="51" t="s">
        <v>527</v>
      </c>
      <c r="B427" t="s">
        <v>376</v>
      </c>
      <c r="C427" t="s">
        <v>237</v>
      </c>
      <c r="D427" t="s">
        <v>377</v>
      </c>
      <c r="E427">
        <v>613929664</v>
      </c>
      <c r="F427" t="s">
        <v>378</v>
      </c>
      <c r="G427" t="s">
        <v>241</v>
      </c>
      <c r="H427" t="s">
        <v>375</v>
      </c>
      <c r="I427" t="s">
        <v>332</v>
      </c>
      <c r="J427" s="1">
        <v>119469.03</v>
      </c>
      <c r="K427" t="s">
        <v>379</v>
      </c>
      <c r="L427" t="s">
        <v>377</v>
      </c>
      <c r="M427">
        <v>179368814</v>
      </c>
      <c r="N427" t="s">
        <v>510</v>
      </c>
      <c r="O427" t="s">
        <v>243</v>
      </c>
      <c r="P427" t="s">
        <v>64</v>
      </c>
      <c r="Q427" t="s">
        <v>65</v>
      </c>
      <c r="R427" t="s">
        <v>244</v>
      </c>
      <c r="S427" s="1">
        <v>1750</v>
      </c>
      <c r="T427" t="s">
        <v>509</v>
      </c>
      <c r="U427" t="s">
        <v>511</v>
      </c>
      <c r="V427">
        <v>25.88</v>
      </c>
      <c r="X427">
        <v>894</v>
      </c>
      <c r="Y427">
        <v>3</v>
      </c>
      <c r="Z427" s="2">
        <v>3.3600000000000001E-3</v>
      </c>
      <c r="AA427">
        <v>28.95</v>
      </c>
      <c r="AB427">
        <v>8.6300000000000008</v>
      </c>
      <c r="AF427">
        <v>0</v>
      </c>
      <c r="AG427">
        <v>0</v>
      </c>
      <c r="AH427">
        <v>0</v>
      </c>
      <c r="AI427">
        <v>0</v>
      </c>
      <c r="AJ427">
        <v>4</v>
      </c>
      <c r="AK427">
        <v>4</v>
      </c>
      <c r="AL427">
        <v>7</v>
      </c>
      <c r="AM427" s="2">
        <v>7.8300000000000002E-3</v>
      </c>
      <c r="AN427">
        <v>1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 s="9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 s="9">
        <v>0</v>
      </c>
      <c r="BH427">
        <v>0</v>
      </c>
      <c r="BI427">
        <v>894</v>
      </c>
      <c r="BJ427">
        <v>1</v>
      </c>
      <c r="BK427">
        <v>28.95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25.88</v>
      </c>
      <c r="BS427">
        <v>3</v>
      </c>
      <c r="BT427">
        <v>0</v>
      </c>
    </row>
    <row r="428" spans="1:72" hidden="1">
      <c r="A428" s="51" t="s">
        <v>527</v>
      </c>
      <c r="B428" t="s">
        <v>376</v>
      </c>
      <c r="C428" t="s">
        <v>237</v>
      </c>
      <c r="D428" t="s">
        <v>377</v>
      </c>
      <c r="E428">
        <v>613929664</v>
      </c>
      <c r="F428" t="s">
        <v>378</v>
      </c>
      <c r="G428" t="s">
        <v>241</v>
      </c>
      <c r="H428" t="s">
        <v>375</v>
      </c>
      <c r="I428" t="s">
        <v>332</v>
      </c>
      <c r="J428" s="1">
        <v>119469.03</v>
      </c>
      <c r="K428" t="s">
        <v>379</v>
      </c>
      <c r="L428" t="s">
        <v>377</v>
      </c>
      <c r="M428">
        <v>179693894</v>
      </c>
      <c r="N428" t="s">
        <v>521</v>
      </c>
      <c r="O428" t="s">
        <v>243</v>
      </c>
      <c r="P428" t="s">
        <v>64</v>
      </c>
      <c r="Q428" t="s">
        <v>65</v>
      </c>
      <c r="R428" t="s">
        <v>244</v>
      </c>
      <c r="S428" s="1">
        <v>1750</v>
      </c>
      <c r="T428" t="s">
        <v>519</v>
      </c>
      <c r="U428" t="s">
        <v>522</v>
      </c>
      <c r="V428">
        <v>27.39</v>
      </c>
      <c r="X428">
        <v>796</v>
      </c>
      <c r="Y428">
        <v>1</v>
      </c>
      <c r="Z428" s="2">
        <v>1.2600000000000001E-3</v>
      </c>
      <c r="AA428">
        <v>34.409999999999997</v>
      </c>
      <c r="AB428">
        <v>27.39</v>
      </c>
      <c r="AF428">
        <v>2</v>
      </c>
      <c r="AG428">
        <v>0</v>
      </c>
      <c r="AH428">
        <v>0</v>
      </c>
      <c r="AI428">
        <v>0</v>
      </c>
      <c r="AJ428">
        <v>5</v>
      </c>
      <c r="AK428">
        <v>7</v>
      </c>
      <c r="AL428">
        <v>8</v>
      </c>
      <c r="AM428" s="2">
        <v>1.005E-2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 s="9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 s="9">
        <v>0</v>
      </c>
      <c r="BH428">
        <v>0</v>
      </c>
      <c r="BI428">
        <v>796</v>
      </c>
      <c r="BJ428">
        <v>1</v>
      </c>
      <c r="BK428">
        <v>34.409999999999997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27.39</v>
      </c>
      <c r="BS428">
        <v>1</v>
      </c>
      <c r="BT428">
        <v>0</v>
      </c>
    </row>
    <row r="429" spans="1:72" ht="15.6" hidden="1" customHeight="1">
      <c r="A429" s="51" t="s">
        <v>527</v>
      </c>
      <c r="B429" t="s">
        <v>376</v>
      </c>
      <c r="C429" t="s">
        <v>237</v>
      </c>
      <c r="D429" t="s">
        <v>377</v>
      </c>
      <c r="E429">
        <v>613929664</v>
      </c>
      <c r="F429" t="s">
        <v>378</v>
      </c>
      <c r="G429" t="s">
        <v>241</v>
      </c>
      <c r="H429" t="s">
        <v>375</v>
      </c>
      <c r="I429" t="s">
        <v>332</v>
      </c>
      <c r="J429" s="1">
        <v>119469.03</v>
      </c>
      <c r="K429" t="s">
        <v>379</v>
      </c>
      <c r="L429" t="s">
        <v>377</v>
      </c>
      <c r="M429">
        <v>179694564</v>
      </c>
      <c r="N429" t="s">
        <v>525</v>
      </c>
      <c r="O429" t="s">
        <v>243</v>
      </c>
      <c r="P429" t="s">
        <v>64</v>
      </c>
      <c r="Q429" t="s">
        <v>65</v>
      </c>
      <c r="R429" t="s">
        <v>244</v>
      </c>
      <c r="S429" s="1">
        <v>1750</v>
      </c>
      <c r="T429" t="s">
        <v>519</v>
      </c>
      <c r="U429" t="s">
        <v>522</v>
      </c>
      <c r="V429">
        <v>28.93</v>
      </c>
      <c r="W429" s="39">
        <f>SUM(V403:V429)</f>
        <v>857.34</v>
      </c>
      <c r="X429">
        <v>759</v>
      </c>
      <c r="Y429">
        <v>2</v>
      </c>
      <c r="Z429" s="2">
        <v>2.64E-3</v>
      </c>
      <c r="AA429">
        <v>38.119999999999997</v>
      </c>
      <c r="AB429">
        <v>14.47</v>
      </c>
      <c r="AF429">
        <v>0</v>
      </c>
      <c r="AG429">
        <v>0</v>
      </c>
      <c r="AH429">
        <v>0</v>
      </c>
      <c r="AI429">
        <v>0</v>
      </c>
      <c r="AJ429">
        <v>6</v>
      </c>
      <c r="AK429">
        <v>6</v>
      </c>
      <c r="AL429">
        <v>10</v>
      </c>
      <c r="AM429" s="2">
        <v>1.3180000000000001E-2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 s="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 s="9">
        <v>0</v>
      </c>
      <c r="BH429">
        <v>0</v>
      </c>
      <c r="BI429">
        <v>703</v>
      </c>
      <c r="BJ429">
        <v>1.08</v>
      </c>
      <c r="BK429">
        <v>41.15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28.93</v>
      </c>
      <c r="BS429">
        <v>2</v>
      </c>
      <c r="BT429">
        <v>2</v>
      </c>
    </row>
    <row r="430" spans="1:72" hidden="1">
      <c r="A430" s="51" t="s">
        <v>528</v>
      </c>
      <c r="B430" t="s">
        <v>376</v>
      </c>
      <c r="C430" t="s">
        <v>237</v>
      </c>
      <c r="D430" t="s">
        <v>377</v>
      </c>
      <c r="E430">
        <v>613929664</v>
      </c>
      <c r="F430" t="s">
        <v>378</v>
      </c>
      <c r="G430" t="s">
        <v>241</v>
      </c>
      <c r="H430" t="s">
        <v>375</v>
      </c>
      <c r="I430" t="s">
        <v>332</v>
      </c>
      <c r="J430" s="1">
        <v>119469.03</v>
      </c>
      <c r="K430" t="s">
        <v>379</v>
      </c>
      <c r="L430" t="s">
        <v>377</v>
      </c>
      <c r="M430">
        <v>177617244</v>
      </c>
      <c r="N430" t="s">
        <v>475</v>
      </c>
      <c r="O430" t="s">
        <v>243</v>
      </c>
      <c r="P430" t="s">
        <v>64</v>
      </c>
      <c r="Q430" t="s">
        <v>65</v>
      </c>
      <c r="R430" t="s">
        <v>244</v>
      </c>
      <c r="S430" s="1">
        <v>2500</v>
      </c>
      <c r="T430" t="s">
        <v>453</v>
      </c>
      <c r="U430" t="s">
        <v>474</v>
      </c>
      <c r="V430">
        <v>0</v>
      </c>
      <c r="X430">
        <v>0</v>
      </c>
      <c r="Y430">
        <v>0</v>
      </c>
      <c r="Z430" s="9">
        <v>0</v>
      </c>
      <c r="AA430">
        <v>0</v>
      </c>
      <c r="AB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 s="9">
        <v>0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1</v>
      </c>
      <c r="AU430">
        <v>0</v>
      </c>
      <c r="AV430">
        <v>0</v>
      </c>
      <c r="AW430">
        <v>0</v>
      </c>
      <c r="AX430" s="9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 s="9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</row>
    <row r="431" spans="1:72" hidden="1">
      <c r="A431" s="51" t="s">
        <v>528</v>
      </c>
      <c r="B431" t="s">
        <v>376</v>
      </c>
      <c r="C431" t="s">
        <v>237</v>
      </c>
      <c r="D431" t="s">
        <v>377</v>
      </c>
      <c r="E431">
        <v>613929664</v>
      </c>
      <c r="F431" t="s">
        <v>378</v>
      </c>
      <c r="G431" t="s">
        <v>241</v>
      </c>
      <c r="H431" t="s">
        <v>375</v>
      </c>
      <c r="I431" t="s">
        <v>332</v>
      </c>
      <c r="J431" s="1">
        <v>119469.03</v>
      </c>
      <c r="K431" t="s">
        <v>379</v>
      </c>
      <c r="L431" t="s">
        <v>377</v>
      </c>
      <c r="M431">
        <v>179368394</v>
      </c>
      <c r="N431" t="s">
        <v>514</v>
      </c>
      <c r="O431" t="s">
        <v>243</v>
      </c>
      <c r="P431" t="s">
        <v>64</v>
      </c>
      <c r="Q431" t="s">
        <v>65</v>
      </c>
      <c r="R431" t="s">
        <v>244</v>
      </c>
      <c r="S431" s="1">
        <v>1750</v>
      </c>
      <c r="T431" t="s">
        <v>509</v>
      </c>
      <c r="U431" t="s">
        <v>511</v>
      </c>
      <c r="V431">
        <v>41.55</v>
      </c>
      <c r="X431">
        <v>1366</v>
      </c>
      <c r="Y431">
        <v>6</v>
      </c>
      <c r="Z431" s="2">
        <v>4.3899999999999998E-3</v>
      </c>
      <c r="AA431">
        <v>30.42</v>
      </c>
      <c r="AB431">
        <v>6.93</v>
      </c>
      <c r="AF431">
        <v>0</v>
      </c>
      <c r="AG431">
        <v>0</v>
      </c>
      <c r="AH431">
        <v>0</v>
      </c>
      <c r="AI431">
        <v>0</v>
      </c>
      <c r="AJ431">
        <v>1</v>
      </c>
      <c r="AK431">
        <v>1</v>
      </c>
      <c r="AL431">
        <v>7</v>
      </c>
      <c r="AM431" s="2">
        <v>5.1200000000000004E-3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 s="9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 s="9">
        <v>0</v>
      </c>
      <c r="BH431">
        <v>0</v>
      </c>
      <c r="BI431">
        <v>1182</v>
      </c>
      <c r="BJ431">
        <v>1.1559999999999999</v>
      </c>
      <c r="BK431">
        <v>35.15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41.55</v>
      </c>
      <c r="BS431">
        <v>6</v>
      </c>
      <c r="BT431">
        <v>0</v>
      </c>
    </row>
    <row r="432" spans="1:72" hidden="1">
      <c r="A432" s="51" t="s">
        <v>528</v>
      </c>
      <c r="B432" t="s">
        <v>376</v>
      </c>
      <c r="C432" t="s">
        <v>237</v>
      </c>
      <c r="D432" t="s">
        <v>377</v>
      </c>
      <c r="E432">
        <v>613929664</v>
      </c>
      <c r="F432" t="s">
        <v>378</v>
      </c>
      <c r="G432" t="s">
        <v>241</v>
      </c>
      <c r="H432" t="s">
        <v>375</v>
      </c>
      <c r="I432" t="s">
        <v>332</v>
      </c>
      <c r="J432" s="1">
        <v>119469.03</v>
      </c>
      <c r="K432" t="s">
        <v>379</v>
      </c>
      <c r="L432" t="s">
        <v>377</v>
      </c>
      <c r="M432">
        <v>179368814</v>
      </c>
      <c r="N432" t="s">
        <v>510</v>
      </c>
      <c r="O432" t="s">
        <v>243</v>
      </c>
      <c r="P432" t="s">
        <v>64</v>
      </c>
      <c r="Q432" t="s">
        <v>65</v>
      </c>
      <c r="R432" t="s">
        <v>244</v>
      </c>
      <c r="S432" s="1">
        <v>1750</v>
      </c>
      <c r="T432" t="s">
        <v>509</v>
      </c>
      <c r="U432" t="s">
        <v>511</v>
      </c>
      <c r="V432">
        <v>39.69</v>
      </c>
      <c r="X432">
        <v>1531</v>
      </c>
      <c r="Y432">
        <v>3</v>
      </c>
      <c r="Z432" s="2">
        <v>1.9599999999999999E-3</v>
      </c>
      <c r="AA432">
        <v>25.92</v>
      </c>
      <c r="AB432">
        <v>13.23</v>
      </c>
      <c r="AF432">
        <v>0</v>
      </c>
      <c r="AG432">
        <v>0</v>
      </c>
      <c r="AH432">
        <v>0</v>
      </c>
      <c r="AI432">
        <v>0</v>
      </c>
      <c r="AJ432">
        <v>15</v>
      </c>
      <c r="AK432">
        <v>15</v>
      </c>
      <c r="AL432">
        <v>19</v>
      </c>
      <c r="AM432" s="2">
        <v>1.2409999999999999E-2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 s="9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 s="9">
        <v>0</v>
      </c>
      <c r="BH432">
        <v>0</v>
      </c>
      <c r="BI432">
        <v>1365</v>
      </c>
      <c r="BJ432">
        <v>1.1220000000000001</v>
      </c>
      <c r="BK432">
        <v>29.08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39.69</v>
      </c>
      <c r="BS432">
        <v>3</v>
      </c>
      <c r="BT432">
        <v>1</v>
      </c>
    </row>
    <row r="433" spans="1:72" hidden="1">
      <c r="A433" s="51" t="s">
        <v>528</v>
      </c>
      <c r="B433" t="s">
        <v>376</v>
      </c>
      <c r="C433" t="s">
        <v>237</v>
      </c>
      <c r="D433" t="s">
        <v>377</v>
      </c>
      <c r="E433">
        <v>613929664</v>
      </c>
      <c r="F433" t="s">
        <v>378</v>
      </c>
      <c r="G433" t="s">
        <v>241</v>
      </c>
      <c r="H433" t="s">
        <v>375</v>
      </c>
      <c r="I433" t="s">
        <v>332</v>
      </c>
      <c r="J433" s="1">
        <v>119469.03</v>
      </c>
      <c r="K433" t="s">
        <v>379</v>
      </c>
      <c r="L433" t="s">
        <v>377</v>
      </c>
      <c r="M433">
        <v>179693894</v>
      </c>
      <c r="N433" t="s">
        <v>521</v>
      </c>
      <c r="O433" t="s">
        <v>243</v>
      </c>
      <c r="P433" t="s">
        <v>64</v>
      </c>
      <c r="Q433" t="s">
        <v>65</v>
      </c>
      <c r="R433" t="s">
        <v>244</v>
      </c>
      <c r="S433" s="1">
        <v>1750</v>
      </c>
      <c r="T433" t="s">
        <v>519</v>
      </c>
      <c r="U433" t="s">
        <v>522</v>
      </c>
      <c r="V433">
        <v>40.57</v>
      </c>
      <c r="X433">
        <v>1398</v>
      </c>
      <c r="Y433">
        <v>4</v>
      </c>
      <c r="Z433" s="2">
        <v>2.8600000000000001E-3</v>
      </c>
      <c r="AA433">
        <v>29.02</v>
      </c>
      <c r="AB433">
        <v>10.14</v>
      </c>
      <c r="AF433">
        <v>0</v>
      </c>
      <c r="AG433">
        <v>0</v>
      </c>
      <c r="AH433">
        <v>0</v>
      </c>
      <c r="AI433">
        <v>0</v>
      </c>
      <c r="AJ433">
        <v>9</v>
      </c>
      <c r="AK433">
        <v>9</v>
      </c>
      <c r="AL433">
        <v>14</v>
      </c>
      <c r="AM433" s="2">
        <v>1.001E-2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 s="9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 s="9">
        <v>0</v>
      </c>
      <c r="BH433">
        <v>0</v>
      </c>
      <c r="BI433">
        <v>1398</v>
      </c>
      <c r="BJ433">
        <v>1</v>
      </c>
      <c r="BK433">
        <v>29.02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40.57</v>
      </c>
      <c r="BS433">
        <v>4</v>
      </c>
      <c r="BT433">
        <v>1</v>
      </c>
    </row>
    <row r="434" spans="1:72" hidden="1">
      <c r="A434" s="51" t="s">
        <v>528</v>
      </c>
      <c r="B434" t="s">
        <v>376</v>
      </c>
      <c r="C434" t="s">
        <v>237</v>
      </c>
      <c r="D434" t="s">
        <v>377</v>
      </c>
      <c r="E434">
        <v>613929664</v>
      </c>
      <c r="F434" t="s">
        <v>378</v>
      </c>
      <c r="G434" t="s">
        <v>241</v>
      </c>
      <c r="H434" t="s">
        <v>375</v>
      </c>
      <c r="I434" t="s">
        <v>332</v>
      </c>
      <c r="J434" s="1">
        <v>119469.03</v>
      </c>
      <c r="K434" t="s">
        <v>379</v>
      </c>
      <c r="L434" t="s">
        <v>377</v>
      </c>
      <c r="M434">
        <v>179694564</v>
      </c>
      <c r="N434" t="s">
        <v>525</v>
      </c>
      <c r="O434" t="s">
        <v>243</v>
      </c>
      <c r="P434" t="s">
        <v>64</v>
      </c>
      <c r="Q434" t="s">
        <v>65</v>
      </c>
      <c r="R434" t="s">
        <v>244</v>
      </c>
      <c r="S434" s="1">
        <v>1750</v>
      </c>
      <c r="T434" t="s">
        <v>519</v>
      </c>
      <c r="U434" t="s">
        <v>522</v>
      </c>
      <c r="V434">
        <v>42.89</v>
      </c>
      <c r="X434">
        <v>1386</v>
      </c>
      <c r="Y434">
        <v>4</v>
      </c>
      <c r="Z434" s="2">
        <v>2.8900000000000002E-3</v>
      </c>
      <c r="AA434">
        <v>30.95</v>
      </c>
      <c r="AB434">
        <v>10.72</v>
      </c>
      <c r="AF434">
        <v>0</v>
      </c>
      <c r="AG434">
        <v>0</v>
      </c>
      <c r="AH434">
        <v>0</v>
      </c>
      <c r="AI434">
        <v>0</v>
      </c>
      <c r="AJ434">
        <v>10</v>
      </c>
      <c r="AK434">
        <v>10</v>
      </c>
      <c r="AL434">
        <v>18</v>
      </c>
      <c r="AM434" s="2">
        <v>1.299E-2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 s="9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 s="9">
        <v>0</v>
      </c>
      <c r="BH434">
        <v>0</v>
      </c>
      <c r="BI434">
        <v>1353</v>
      </c>
      <c r="BJ434">
        <v>1.024</v>
      </c>
      <c r="BK434">
        <v>31.7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42.89</v>
      </c>
      <c r="BS434">
        <v>4</v>
      </c>
      <c r="BT434">
        <v>4</v>
      </c>
    </row>
    <row r="435" spans="1:72" hidden="1">
      <c r="A435" s="51" t="s">
        <v>528</v>
      </c>
      <c r="B435" t="s">
        <v>376</v>
      </c>
      <c r="C435" t="s">
        <v>237</v>
      </c>
      <c r="D435" t="s">
        <v>377</v>
      </c>
      <c r="E435">
        <v>613929664</v>
      </c>
      <c r="F435" t="s">
        <v>378</v>
      </c>
      <c r="G435" t="s">
        <v>241</v>
      </c>
      <c r="H435" t="s">
        <v>375</v>
      </c>
      <c r="I435" t="s">
        <v>332</v>
      </c>
      <c r="J435" s="1">
        <v>119469.03</v>
      </c>
      <c r="K435" t="s">
        <v>379</v>
      </c>
      <c r="L435" t="s">
        <v>377</v>
      </c>
      <c r="M435">
        <v>179946294</v>
      </c>
      <c r="N435" t="s">
        <v>529</v>
      </c>
      <c r="O435" t="s">
        <v>243</v>
      </c>
      <c r="P435" t="s">
        <v>64</v>
      </c>
      <c r="Q435" t="s">
        <v>65</v>
      </c>
      <c r="R435" t="s">
        <v>244</v>
      </c>
      <c r="S435" s="1">
        <v>1750</v>
      </c>
      <c r="T435" t="s">
        <v>528</v>
      </c>
      <c r="U435" t="s">
        <v>530</v>
      </c>
      <c r="V435">
        <v>58.55</v>
      </c>
      <c r="X435">
        <v>2629</v>
      </c>
      <c r="Y435">
        <v>2</v>
      </c>
      <c r="Z435" s="2">
        <v>7.6000000000000004E-4</v>
      </c>
      <c r="AA435">
        <v>22.27</v>
      </c>
      <c r="AB435">
        <v>29.28</v>
      </c>
      <c r="AF435">
        <v>1</v>
      </c>
      <c r="AG435">
        <v>0</v>
      </c>
      <c r="AH435">
        <v>0</v>
      </c>
      <c r="AI435">
        <v>0</v>
      </c>
      <c r="AJ435">
        <v>12</v>
      </c>
      <c r="AK435">
        <v>13</v>
      </c>
      <c r="AL435">
        <v>17</v>
      </c>
      <c r="AM435" s="2">
        <v>6.4700000000000001E-3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 s="9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 s="9">
        <v>0</v>
      </c>
      <c r="BH435">
        <v>0</v>
      </c>
      <c r="BI435">
        <v>2629</v>
      </c>
      <c r="BJ435">
        <v>1</v>
      </c>
      <c r="BK435">
        <v>22.27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58.55</v>
      </c>
      <c r="BS435">
        <v>2</v>
      </c>
      <c r="BT435">
        <v>2</v>
      </c>
    </row>
    <row r="436" spans="1:72" hidden="1">
      <c r="A436" s="51" t="s">
        <v>531</v>
      </c>
      <c r="B436" t="s">
        <v>376</v>
      </c>
      <c r="C436" t="s">
        <v>237</v>
      </c>
      <c r="D436" t="s">
        <v>377</v>
      </c>
      <c r="E436">
        <v>613929664</v>
      </c>
      <c r="F436" t="s">
        <v>378</v>
      </c>
      <c r="G436" t="s">
        <v>241</v>
      </c>
      <c r="H436" t="s">
        <v>375</v>
      </c>
      <c r="I436" t="s">
        <v>332</v>
      </c>
      <c r="J436" s="1">
        <v>119469.03</v>
      </c>
      <c r="K436" t="s">
        <v>379</v>
      </c>
      <c r="L436" t="s">
        <v>377</v>
      </c>
      <c r="M436">
        <v>177617244</v>
      </c>
      <c r="N436" t="s">
        <v>475</v>
      </c>
      <c r="O436" t="s">
        <v>243</v>
      </c>
      <c r="P436" t="s">
        <v>64</v>
      </c>
      <c r="Q436" t="s">
        <v>65</v>
      </c>
      <c r="R436" t="s">
        <v>244</v>
      </c>
      <c r="S436" s="1">
        <v>2500</v>
      </c>
      <c r="T436" t="s">
        <v>453</v>
      </c>
      <c r="U436" t="s">
        <v>474</v>
      </c>
      <c r="V436">
        <v>0</v>
      </c>
      <c r="X436">
        <v>0</v>
      </c>
      <c r="Y436">
        <v>0</v>
      </c>
      <c r="Z436" s="9">
        <v>0</v>
      </c>
      <c r="AA436">
        <v>0</v>
      </c>
      <c r="AB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 s="9">
        <v>0</v>
      </c>
      <c r="AN436">
        <v>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 s="9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 s="9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</row>
    <row r="437" spans="1:72" hidden="1">
      <c r="A437" s="51" t="s">
        <v>531</v>
      </c>
      <c r="B437" t="s">
        <v>376</v>
      </c>
      <c r="C437" t="s">
        <v>237</v>
      </c>
      <c r="D437" t="s">
        <v>377</v>
      </c>
      <c r="E437">
        <v>613929664</v>
      </c>
      <c r="F437" t="s">
        <v>378</v>
      </c>
      <c r="G437" t="s">
        <v>241</v>
      </c>
      <c r="H437" t="s">
        <v>375</v>
      </c>
      <c r="I437" t="s">
        <v>332</v>
      </c>
      <c r="J437" s="1">
        <v>119469.03</v>
      </c>
      <c r="K437" t="s">
        <v>379</v>
      </c>
      <c r="L437" t="s">
        <v>377</v>
      </c>
      <c r="M437">
        <v>179368394</v>
      </c>
      <c r="N437" t="s">
        <v>514</v>
      </c>
      <c r="O437" t="s">
        <v>243</v>
      </c>
      <c r="P437" t="s">
        <v>64</v>
      </c>
      <c r="Q437" t="s">
        <v>65</v>
      </c>
      <c r="R437" t="s">
        <v>244</v>
      </c>
      <c r="S437" s="1">
        <v>1750</v>
      </c>
      <c r="T437" t="s">
        <v>509</v>
      </c>
      <c r="U437" t="s">
        <v>511</v>
      </c>
      <c r="V437">
        <v>48.57</v>
      </c>
      <c r="X437">
        <v>1454</v>
      </c>
      <c r="Y437">
        <v>2</v>
      </c>
      <c r="Z437" s="2">
        <v>1.3799999999999999E-3</v>
      </c>
      <c r="AA437">
        <v>33.4</v>
      </c>
      <c r="AB437">
        <v>24.29</v>
      </c>
      <c r="AF437">
        <v>0</v>
      </c>
      <c r="AG437">
        <v>0</v>
      </c>
      <c r="AH437">
        <v>0</v>
      </c>
      <c r="AI437">
        <v>0</v>
      </c>
      <c r="AJ437">
        <v>7</v>
      </c>
      <c r="AK437">
        <v>7</v>
      </c>
      <c r="AL437">
        <v>12</v>
      </c>
      <c r="AM437" s="2">
        <v>8.2500000000000004E-3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 s="9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 s="9">
        <v>0</v>
      </c>
      <c r="BH437">
        <v>0</v>
      </c>
      <c r="BI437">
        <v>1390</v>
      </c>
      <c r="BJ437">
        <v>1.046</v>
      </c>
      <c r="BK437">
        <v>34.94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48.57</v>
      </c>
      <c r="BS437">
        <v>2</v>
      </c>
      <c r="BT437">
        <v>3</v>
      </c>
    </row>
    <row r="438" spans="1:72" hidden="1">
      <c r="A438" s="51" t="s">
        <v>531</v>
      </c>
      <c r="B438" t="s">
        <v>376</v>
      </c>
      <c r="C438" t="s">
        <v>237</v>
      </c>
      <c r="D438" t="s">
        <v>377</v>
      </c>
      <c r="E438">
        <v>613929664</v>
      </c>
      <c r="F438" t="s">
        <v>378</v>
      </c>
      <c r="G438" t="s">
        <v>241</v>
      </c>
      <c r="H438" t="s">
        <v>375</v>
      </c>
      <c r="I438" t="s">
        <v>332</v>
      </c>
      <c r="J438" s="1">
        <v>119469.03</v>
      </c>
      <c r="K438" t="s">
        <v>379</v>
      </c>
      <c r="L438" t="s">
        <v>377</v>
      </c>
      <c r="M438">
        <v>179368814</v>
      </c>
      <c r="N438" t="s">
        <v>510</v>
      </c>
      <c r="O438" t="s">
        <v>243</v>
      </c>
      <c r="P438" t="s">
        <v>64</v>
      </c>
      <c r="Q438" t="s">
        <v>65</v>
      </c>
      <c r="R438" t="s">
        <v>244</v>
      </c>
      <c r="S438" s="1">
        <v>1750</v>
      </c>
      <c r="T438" t="s">
        <v>509</v>
      </c>
      <c r="U438" t="s">
        <v>511</v>
      </c>
      <c r="V438">
        <v>47.31</v>
      </c>
      <c r="X438">
        <v>1172</v>
      </c>
      <c r="Y438">
        <v>4</v>
      </c>
      <c r="Z438" s="2">
        <v>3.4099999999999998E-3</v>
      </c>
      <c r="AA438">
        <v>40.369999999999997</v>
      </c>
      <c r="AB438">
        <v>11.83</v>
      </c>
      <c r="AF438">
        <v>2</v>
      </c>
      <c r="AG438">
        <v>0</v>
      </c>
      <c r="AH438">
        <v>0</v>
      </c>
      <c r="AI438">
        <v>0</v>
      </c>
      <c r="AJ438">
        <v>7</v>
      </c>
      <c r="AK438">
        <v>9</v>
      </c>
      <c r="AL438">
        <v>14</v>
      </c>
      <c r="AM438" s="2">
        <v>1.1950000000000001E-2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 s="9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 s="9">
        <v>0</v>
      </c>
      <c r="BH438">
        <v>0</v>
      </c>
      <c r="BI438">
        <v>1172</v>
      </c>
      <c r="BJ438">
        <v>1</v>
      </c>
      <c r="BK438">
        <v>40.369999999999997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47.31</v>
      </c>
      <c r="BS438">
        <v>4</v>
      </c>
      <c r="BT438">
        <v>1</v>
      </c>
    </row>
    <row r="439" spans="1:72" hidden="1">
      <c r="A439" s="51" t="s">
        <v>531</v>
      </c>
      <c r="B439" t="s">
        <v>376</v>
      </c>
      <c r="C439" t="s">
        <v>237</v>
      </c>
      <c r="D439" t="s">
        <v>377</v>
      </c>
      <c r="E439">
        <v>613929664</v>
      </c>
      <c r="F439" t="s">
        <v>378</v>
      </c>
      <c r="G439" t="s">
        <v>241</v>
      </c>
      <c r="H439" t="s">
        <v>375</v>
      </c>
      <c r="I439" t="s">
        <v>332</v>
      </c>
      <c r="J439" s="1">
        <v>119469.03</v>
      </c>
      <c r="K439" t="s">
        <v>379</v>
      </c>
      <c r="L439" t="s">
        <v>377</v>
      </c>
      <c r="M439">
        <v>179693894</v>
      </c>
      <c r="N439" t="s">
        <v>521</v>
      </c>
      <c r="O439" t="s">
        <v>243</v>
      </c>
      <c r="P439" t="s">
        <v>64</v>
      </c>
      <c r="Q439" t="s">
        <v>65</v>
      </c>
      <c r="R439" t="s">
        <v>244</v>
      </c>
      <c r="S439" s="1">
        <v>1750</v>
      </c>
      <c r="T439" t="s">
        <v>519</v>
      </c>
      <c r="U439" t="s">
        <v>522</v>
      </c>
      <c r="V439">
        <v>46.37</v>
      </c>
      <c r="X439">
        <v>1638</v>
      </c>
      <c r="Y439">
        <v>5</v>
      </c>
      <c r="Z439" s="2">
        <v>3.0500000000000002E-3</v>
      </c>
      <c r="AA439">
        <v>28.31</v>
      </c>
      <c r="AB439">
        <v>9.27</v>
      </c>
      <c r="AF439">
        <v>1</v>
      </c>
      <c r="AG439">
        <v>0</v>
      </c>
      <c r="AH439">
        <v>0</v>
      </c>
      <c r="AI439">
        <v>0</v>
      </c>
      <c r="AJ439">
        <v>10</v>
      </c>
      <c r="AK439">
        <v>11</v>
      </c>
      <c r="AL439">
        <v>20</v>
      </c>
      <c r="AM439" s="2">
        <v>1.221E-2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 s="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 s="9">
        <v>0</v>
      </c>
      <c r="BH439">
        <v>0</v>
      </c>
      <c r="BI439">
        <v>1638</v>
      </c>
      <c r="BJ439">
        <v>1</v>
      </c>
      <c r="BK439">
        <v>28.31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46.37</v>
      </c>
      <c r="BS439">
        <v>5</v>
      </c>
      <c r="BT439">
        <v>4</v>
      </c>
    </row>
    <row r="440" spans="1:72" hidden="1">
      <c r="A440" s="51" t="s">
        <v>531</v>
      </c>
      <c r="B440" t="s">
        <v>376</v>
      </c>
      <c r="C440" t="s">
        <v>237</v>
      </c>
      <c r="D440" t="s">
        <v>377</v>
      </c>
      <c r="E440">
        <v>613929664</v>
      </c>
      <c r="F440" t="s">
        <v>378</v>
      </c>
      <c r="G440" t="s">
        <v>241</v>
      </c>
      <c r="H440" t="s">
        <v>375</v>
      </c>
      <c r="I440" t="s">
        <v>332</v>
      </c>
      <c r="J440" s="1">
        <v>119469.03</v>
      </c>
      <c r="K440" t="s">
        <v>379</v>
      </c>
      <c r="L440" t="s">
        <v>377</v>
      </c>
      <c r="M440">
        <v>179694564</v>
      </c>
      <c r="N440" t="s">
        <v>525</v>
      </c>
      <c r="O440" t="s">
        <v>243</v>
      </c>
      <c r="P440" t="s">
        <v>64</v>
      </c>
      <c r="Q440" t="s">
        <v>65</v>
      </c>
      <c r="R440" t="s">
        <v>244</v>
      </c>
      <c r="S440" s="1">
        <v>1750</v>
      </c>
      <c r="T440" t="s">
        <v>519</v>
      </c>
      <c r="U440" t="s">
        <v>522</v>
      </c>
      <c r="V440">
        <v>50.18</v>
      </c>
      <c r="X440">
        <v>1576</v>
      </c>
      <c r="Y440">
        <v>6</v>
      </c>
      <c r="Z440" s="2">
        <v>3.81E-3</v>
      </c>
      <c r="AA440">
        <v>31.84</v>
      </c>
      <c r="AB440">
        <v>8.36</v>
      </c>
      <c r="AF440">
        <v>3</v>
      </c>
      <c r="AG440">
        <v>0</v>
      </c>
      <c r="AH440">
        <v>0</v>
      </c>
      <c r="AI440">
        <v>0</v>
      </c>
      <c r="AJ440">
        <v>7</v>
      </c>
      <c r="AK440">
        <v>10</v>
      </c>
      <c r="AL440">
        <v>20</v>
      </c>
      <c r="AM440" s="2">
        <v>1.269E-2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 s="9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 s="9">
        <v>0</v>
      </c>
      <c r="BH440">
        <v>0</v>
      </c>
      <c r="BI440">
        <v>1552</v>
      </c>
      <c r="BJ440">
        <v>1.0149999999999999</v>
      </c>
      <c r="BK440">
        <v>32.33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50.18</v>
      </c>
      <c r="BS440">
        <v>6</v>
      </c>
      <c r="BT440">
        <v>4</v>
      </c>
    </row>
    <row r="441" spans="1:72" hidden="1">
      <c r="A441" s="51" t="s">
        <v>531</v>
      </c>
      <c r="B441" t="s">
        <v>376</v>
      </c>
      <c r="C441" t="s">
        <v>237</v>
      </c>
      <c r="D441" t="s">
        <v>377</v>
      </c>
      <c r="E441">
        <v>613929664</v>
      </c>
      <c r="F441" t="s">
        <v>378</v>
      </c>
      <c r="G441" t="s">
        <v>241</v>
      </c>
      <c r="H441" t="s">
        <v>375</v>
      </c>
      <c r="I441" t="s">
        <v>332</v>
      </c>
      <c r="J441" s="1">
        <v>119469.03</v>
      </c>
      <c r="K441" t="s">
        <v>379</v>
      </c>
      <c r="L441" t="s">
        <v>377</v>
      </c>
      <c r="M441">
        <v>179946294</v>
      </c>
      <c r="N441" t="s">
        <v>529</v>
      </c>
      <c r="O441" t="s">
        <v>243</v>
      </c>
      <c r="P441" t="s">
        <v>64</v>
      </c>
      <c r="Q441" t="s">
        <v>65</v>
      </c>
      <c r="R441" t="s">
        <v>244</v>
      </c>
      <c r="S441" s="1">
        <v>1750</v>
      </c>
      <c r="T441" t="s">
        <v>528</v>
      </c>
      <c r="U441" t="s">
        <v>530</v>
      </c>
      <c r="V441">
        <v>65.23</v>
      </c>
      <c r="X441">
        <v>2244</v>
      </c>
      <c r="Y441">
        <v>4</v>
      </c>
      <c r="Z441" s="2">
        <v>1.7799999999999999E-3</v>
      </c>
      <c r="AA441">
        <v>29.07</v>
      </c>
      <c r="AB441">
        <v>16.309999999999999</v>
      </c>
      <c r="AF441">
        <v>3</v>
      </c>
      <c r="AG441">
        <v>0</v>
      </c>
      <c r="AH441">
        <v>0</v>
      </c>
      <c r="AI441">
        <v>0</v>
      </c>
      <c r="AJ441">
        <v>10</v>
      </c>
      <c r="AK441">
        <v>13</v>
      </c>
      <c r="AL441">
        <v>17</v>
      </c>
      <c r="AM441" s="2">
        <v>7.5799999999999999E-3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 s="9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 s="9">
        <v>0</v>
      </c>
      <c r="BH441">
        <v>0</v>
      </c>
      <c r="BI441">
        <v>2070</v>
      </c>
      <c r="BJ441">
        <v>1.0840000000000001</v>
      </c>
      <c r="BK441">
        <v>31.51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65.23</v>
      </c>
      <c r="BS441">
        <v>4</v>
      </c>
      <c r="BT441">
        <v>0</v>
      </c>
    </row>
    <row r="442" spans="1:72" hidden="1">
      <c r="A442" s="51" t="s">
        <v>532</v>
      </c>
      <c r="B442" t="s">
        <v>376</v>
      </c>
      <c r="C442" t="s">
        <v>237</v>
      </c>
      <c r="D442" t="s">
        <v>377</v>
      </c>
      <c r="E442">
        <v>613929664</v>
      </c>
      <c r="F442" t="s">
        <v>378</v>
      </c>
      <c r="G442" t="s">
        <v>241</v>
      </c>
      <c r="H442" t="s">
        <v>375</v>
      </c>
      <c r="I442" t="s">
        <v>332</v>
      </c>
      <c r="J442" s="1">
        <v>119469.03</v>
      </c>
      <c r="K442" t="s">
        <v>379</v>
      </c>
      <c r="L442" t="s">
        <v>377</v>
      </c>
      <c r="M442">
        <v>177617244</v>
      </c>
      <c r="N442" t="s">
        <v>475</v>
      </c>
      <c r="O442" t="s">
        <v>243</v>
      </c>
      <c r="P442" t="s">
        <v>64</v>
      </c>
      <c r="Q442" t="s">
        <v>65</v>
      </c>
      <c r="R442" t="s">
        <v>244</v>
      </c>
      <c r="S442" s="1">
        <v>2500</v>
      </c>
      <c r="T442" t="s">
        <v>453</v>
      </c>
      <c r="U442" t="s">
        <v>474</v>
      </c>
      <c r="V442">
        <v>0</v>
      </c>
      <c r="X442">
        <v>0</v>
      </c>
      <c r="Y442">
        <v>0</v>
      </c>
      <c r="Z442" s="9">
        <v>0</v>
      </c>
      <c r="AA442">
        <v>0</v>
      </c>
      <c r="AB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 s="9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 s="9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 s="9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</row>
    <row r="443" spans="1:72" hidden="1">
      <c r="A443" s="51" t="s">
        <v>532</v>
      </c>
      <c r="B443" t="s">
        <v>376</v>
      </c>
      <c r="C443" t="s">
        <v>237</v>
      </c>
      <c r="D443" t="s">
        <v>377</v>
      </c>
      <c r="E443">
        <v>613929664</v>
      </c>
      <c r="F443" t="s">
        <v>378</v>
      </c>
      <c r="G443" t="s">
        <v>241</v>
      </c>
      <c r="H443" t="s">
        <v>375</v>
      </c>
      <c r="I443" t="s">
        <v>332</v>
      </c>
      <c r="J443" s="1">
        <v>119469.03</v>
      </c>
      <c r="K443" t="s">
        <v>379</v>
      </c>
      <c r="L443" t="s">
        <v>377</v>
      </c>
      <c r="M443">
        <v>179368394</v>
      </c>
      <c r="N443" t="s">
        <v>514</v>
      </c>
      <c r="O443" t="s">
        <v>243</v>
      </c>
      <c r="P443" t="s">
        <v>64</v>
      </c>
      <c r="Q443" t="s">
        <v>65</v>
      </c>
      <c r="R443" t="s">
        <v>244</v>
      </c>
      <c r="S443" s="1">
        <v>1750</v>
      </c>
      <c r="T443" t="s">
        <v>509</v>
      </c>
      <c r="U443" t="s">
        <v>511</v>
      </c>
      <c r="V443">
        <v>47.31</v>
      </c>
      <c r="X443">
        <v>1347</v>
      </c>
      <c r="Y443">
        <v>4</v>
      </c>
      <c r="Z443" s="2">
        <v>2.97E-3</v>
      </c>
      <c r="AA443">
        <v>35.119999999999997</v>
      </c>
      <c r="AB443">
        <v>11.83</v>
      </c>
      <c r="AF443">
        <v>0</v>
      </c>
      <c r="AG443">
        <v>0</v>
      </c>
      <c r="AH443">
        <v>0</v>
      </c>
      <c r="AI443">
        <v>0</v>
      </c>
      <c r="AJ443">
        <v>3</v>
      </c>
      <c r="AK443">
        <v>3</v>
      </c>
      <c r="AL443">
        <v>7</v>
      </c>
      <c r="AM443" s="2">
        <v>5.1999999999999998E-3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 s="9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 s="9">
        <v>0</v>
      </c>
      <c r="BH443">
        <v>0</v>
      </c>
      <c r="BI443">
        <v>1347</v>
      </c>
      <c r="BJ443">
        <v>1</v>
      </c>
      <c r="BK443">
        <v>35.119999999999997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47.31</v>
      </c>
      <c r="BS443">
        <v>4</v>
      </c>
      <c r="BT443">
        <v>0</v>
      </c>
    </row>
    <row r="444" spans="1:72" hidden="1">
      <c r="A444" s="51" t="s">
        <v>532</v>
      </c>
      <c r="B444" t="s">
        <v>376</v>
      </c>
      <c r="C444" t="s">
        <v>237</v>
      </c>
      <c r="D444" t="s">
        <v>377</v>
      </c>
      <c r="E444">
        <v>613929664</v>
      </c>
      <c r="F444" t="s">
        <v>378</v>
      </c>
      <c r="G444" t="s">
        <v>241</v>
      </c>
      <c r="H444" t="s">
        <v>375</v>
      </c>
      <c r="I444" t="s">
        <v>332</v>
      </c>
      <c r="J444" s="1">
        <v>119469.03</v>
      </c>
      <c r="K444" t="s">
        <v>379</v>
      </c>
      <c r="L444" t="s">
        <v>377</v>
      </c>
      <c r="M444">
        <v>179368814</v>
      </c>
      <c r="N444" t="s">
        <v>510</v>
      </c>
      <c r="O444" t="s">
        <v>243</v>
      </c>
      <c r="P444" t="s">
        <v>64</v>
      </c>
      <c r="Q444" t="s">
        <v>65</v>
      </c>
      <c r="R444" t="s">
        <v>244</v>
      </c>
      <c r="S444" s="1">
        <v>1750</v>
      </c>
      <c r="T444" t="s">
        <v>509</v>
      </c>
      <c r="U444" t="s">
        <v>511</v>
      </c>
      <c r="V444">
        <v>44.94</v>
      </c>
      <c r="X444">
        <v>1654</v>
      </c>
      <c r="Y444">
        <v>1</v>
      </c>
      <c r="Z444" s="2">
        <v>5.9999999999999995E-4</v>
      </c>
      <c r="AA444">
        <v>27.17</v>
      </c>
      <c r="AB444">
        <v>44.94</v>
      </c>
      <c r="AF444">
        <v>0</v>
      </c>
      <c r="AG444">
        <v>0</v>
      </c>
      <c r="AH444">
        <v>0</v>
      </c>
      <c r="AI444">
        <v>0</v>
      </c>
      <c r="AJ444">
        <v>11</v>
      </c>
      <c r="AK444">
        <v>11</v>
      </c>
      <c r="AL444">
        <v>12</v>
      </c>
      <c r="AM444" s="2">
        <v>7.26E-3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 s="9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 s="9">
        <v>0</v>
      </c>
      <c r="BH444">
        <v>0</v>
      </c>
      <c r="BI444">
        <v>1610</v>
      </c>
      <c r="BJ444">
        <v>1.0269999999999999</v>
      </c>
      <c r="BK444">
        <v>27.91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44.94</v>
      </c>
      <c r="BS444">
        <v>1</v>
      </c>
      <c r="BT444">
        <v>0</v>
      </c>
    </row>
    <row r="445" spans="1:72" hidden="1">
      <c r="A445" s="51" t="s">
        <v>532</v>
      </c>
      <c r="B445" t="s">
        <v>376</v>
      </c>
      <c r="C445" t="s">
        <v>237</v>
      </c>
      <c r="D445" t="s">
        <v>377</v>
      </c>
      <c r="E445">
        <v>613929664</v>
      </c>
      <c r="F445" t="s">
        <v>378</v>
      </c>
      <c r="G445" t="s">
        <v>241</v>
      </c>
      <c r="H445" t="s">
        <v>375</v>
      </c>
      <c r="I445" t="s">
        <v>332</v>
      </c>
      <c r="J445" s="1">
        <v>119469.03</v>
      </c>
      <c r="K445" t="s">
        <v>379</v>
      </c>
      <c r="L445" t="s">
        <v>377</v>
      </c>
      <c r="M445">
        <v>179693894</v>
      </c>
      <c r="N445" t="s">
        <v>521</v>
      </c>
      <c r="O445" t="s">
        <v>243</v>
      </c>
      <c r="P445" t="s">
        <v>64</v>
      </c>
      <c r="Q445" t="s">
        <v>65</v>
      </c>
      <c r="R445" t="s">
        <v>244</v>
      </c>
      <c r="S445" s="1">
        <v>1750</v>
      </c>
      <c r="T445" t="s">
        <v>519</v>
      </c>
      <c r="U445" t="s">
        <v>522</v>
      </c>
      <c r="V445">
        <v>59.29</v>
      </c>
      <c r="X445">
        <v>1351</v>
      </c>
      <c r="Y445">
        <v>4</v>
      </c>
      <c r="Z445" s="2">
        <v>2.96E-3</v>
      </c>
      <c r="AA445">
        <v>43.89</v>
      </c>
      <c r="AB445">
        <v>14.82</v>
      </c>
      <c r="AF445">
        <v>2</v>
      </c>
      <c r="AG445">
        <v>0</v>
      </c>
      <c r="AH445">
        <v>0</v>
      </c>
      <c r="AI445">
        <v>0</v>
      </c>
      <c r="AJ445">
        <v>8</v>
      </c>
      <c r="AK445">
        <v>10</v>
      </c>
      <c r="AL445">
        <v>21</v>
      </c>
      <c r="AM445" s="2">
        <v>1.554E-2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 s="9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 s="9">
        <v>0</v>
      </c>
      <c r="BH445">
        <v>0</v>
      </c>
      <c r="BI445">
        <v>1186</v>
      </c>
      <c r="BJ445">
        <v>1.139</v>
      </c>
      <c r="BK445">
        <v>49.99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59.29</v>
      </c>
      <c r="BS445">
        <v>4</v>
      </c>
      <c r="BT445">
        <v>7</v>
      </c>
    </row>
    <row r="446" spans="1:72" hidden="1">
      <c r="A446" s="51" t="s">
        <v>532</v>
      </c>
      <c r="B446" t="s">
        <v>376</v>
      </c>
      <c r="C446" t="s">
        <v>237</v>
      </c>
      <c r="D446" t="s">
        <v>377</v>
      </c>
      <c r="E446">
        <v>613929664</v>
      </c>
      <c r="F446" t="s">
        <v>378</v>
      </c>
      <c r="G446" t="s">
        <v>241</v>
      </c>
      <c r="H446" t="s">
        <v>375</v>
      </c>
      <c r="I446" t="s">
        <v>332</v>
      </c>
      <c r="J446" s="1">
        <v>119469.03</v>
      </c>
      <c r="K446" t="s">
        <v>379</v>
      </c>
      <c r="L446" t="s">
        <v>377</v>
      </c>
      <c r="M446">
        <v>179694564</v>
      </c>
      <c r="N446" t="s">
        <v>525</v>
      </c>
      <c r="O446" t="s">
        <v>243</v>
      </c>
      <c r="P446" t="s">
        <v>64</v>
      </c>
      <c r="Q446" t="s">
        <v>65</v>
      </c>
      <c r="R446" t="s">
        <v>244</v>
      </c>
      <c r="S446" s="1">
        <v>1750</v>
      </c>
      <c r="T446" t="s">
        <v>519</v>
      </c>
      <c r="U446" t="s">
        <v>522</v>
      </c>
      <c r="V446">
        <v>49.39</v>
      </c>
      <c r="X446">
        <v>1415</v>
      </c>
      <c r="Y446">
        <v>3</v>
      </c>
      <c r="Z446" s="2">
        <v>2.1199999999999999E-3</v>
      </c>
      <c r="AA446">
        <v>34.9</v>
      </c>
      <c r="AB446">
        <v>16.46</v>
      </c>
      <c r="AF446">
        <v>1</v>
      </c>
      <c r="AG446">
        <v>0</v>
      </c>
      <c r="AH446">
        <v>0</v>
      </c>
      <c r="AI446">
        <v>0</v>
      </c>
      <c r="AJ446">
        <v>7</v>
      </c>
      <c r="AK446">
        <v>8</v>
      </c>
      <c r="AL446">
        <v>13</v>
      </c>
      <c r="AM446" s="2">
        <v>9.1900000000000003E-3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 s="9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 s="9">
        <v>0</v>
      </c>
      <c r="BH446">
        <v>0</v>
      </c>
      <c r="BI446">
        <v>1415</v>
      </c>
      <c r="BJ446">
        <v>1</v>
      </c>
      <c r="BK446">
        <v>34.9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49.39</v>
      </c>
      <c r="BS446">
        <v>3</v>
      </c>
      <c r="BT446">
        <v>2</v>
      </c>
    </row>
    <row r="447" spans="1:72" hidden="1">
      <c r="A447" s="51" t="s">
        <v>532</v>
      </c>
      <c r="B447" t="s">
        <v>376</v>
      </c>
      <c r="C447" t="s">
        <v>237</v>
      </c>
      <c r="D447" t="s">
        <v>377</v>
      </c>
      <c r="E447">
        <v>613929664</v>
      </c>
      <c r="F447" t="s">
        <v>378</v>
      </c>
      <c r="G447" t="s">
        <v>241</v>
      </c>
      <c r="H447" t="s">
        <v>375</v>
      </c>
      <c r="I447" t="s">
        <v>332</v>
      </c>
      <c r="J447" s="1">
        <v>119469.03</v>
      </c>
      <c r="K447" t="s">
        <v>379</v>
      </c>
      <c r="L447" t="s">
        <v>377</v>
      </c>
      <c r="M447">
        <v>179946294</v>
      </c>
      <c r="N447" t="s">
        <v>529</v>
      </c>
      <c r="O447" t="s">
        <v>243</v>
      </c>
      <c r="P447" t="s">
        <v>64</v>
      </c>
      <c r="Q447" t="s">
        <v>65</v>
      </c>
      <c r="R447" t="s">
        <v>244</v>
      </c>
      <c r="S447" s="1">
        <v>1750</v>
      </c>
      <c r="T447" t="s">
        <v>528</v>
      </c>
      <c r="U447" t="s">
        <v>530</v>
      </c>
      <c r="V447">
        <v>65.23</v>
      </c>
      <c r="X447">
        <v>2117</v>
      </c>
      <c r="Y447">
        <v>5</v>
      </c>
      <c r="Z447" s="2">
        <v>2.3600000000000001E-3</v>
      </c>
      <c r="AA447">
        <v>30.81</v>
      </c>
      <c r="AB447">
        <v>13.05</v>
      </c>
      <c r="AF447">
        <v>4</v>
      </c>
      <c r="AG447">
        <v>0</v>
      </c>
      <c r="AH447">
        <v>0</v>
      </c>
      <c r="AI447">
        <v>0</v>
      </c>
      <c r="AJ447">
        <v>12</v>
      </c>
      <c r="AK447">
        <v>16</v>
      </c>
      <c r="AL447">
        <v>22</v>
      </c>
      <c r="AM447" s="2">
        <v>1.039E-2</v>
      </c>
      <c r="AN447">
        <v>1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 s="9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 s="9">
        <v>0</v>
      </c>
      <c r="BH447">
        <v>0</v>
      </c>
      <c r="BI447">
        <v>1996</v>
      </c>
      <c r="BJ447">
        <v>1.0609999999999999</v>
      </c>
      <c r="BK447">
        <v>32.68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65.23</v>
      </c>
      <c r="BS447">
        <v>5</v>
      </c>
      <c r="BT447">
        <v>1</v>
      </c>
    </row>
    <row r="448" spans="1:72" hidden="1">
      <c r="A448" s="51" t="s">
        <v>533</v>
      </c>
      <c r="B448" t="s">
        <v>376</v>
      </c>
      <c r="C448" t="s">
        <v>237</v>
      </c>
      <c r="D448" t="s">
        <v>377</v>
      </c>
      <c r="E448">
        <v>613929664</v>
      </c>
      <c r="F448" t="s">
        <v>378</v>
      </c>
      <c r="G448" t="s">
        <v>241</v>
      </c>
      <c r="H448" t="s">
        <v>375</v>
      </c>
      <c r="I448" t="s">
        <v>332</v>
      </c>
      <c r="J448" s="1">
        <v>119469.03</v>
      </c>
      <c r="K448" t="s">
        <v>379</v>
      </c>
      <c r="L448" t="s">
        <v>377</v>
      </c>
      <c r="M448">
        <v>179368394</v>
      </c>
      <c r="N448" t="s">
        <v>514</v>
      </c>
      <c r="O448" t="s">
        <v>243</v>
      </c>
      <c r="P448" t="s">
        <v>64</v>
      </c>
      <c r="Q448" t="s">
        <v>65</v>
      </c>
      <c r="R448" t="s">
        <v>244</v>
      </c>
      <c r="S448" s="1">
        <v>1750</v>
      </c>
      <c r="T448" t="s">
        <v>509</v>
      </c>
      <c r="U448" t="s">
        <v>511</v>
      </c>
      <c r="V448">
        <v>47.69</v>
      </c>
      <c r="X448">
        <v>1197</v>
      </c>
      <c r="Y448">
        <v>5</v>
      </c>
      <c r="Z448" s="2">
        <v>4.1799999999999997E-3</v>
      </c>
      <c r="AA448">
        <v>39.840000000000003</v>
      </c>
      <c r="AB448">
        <v>9.5399999999999991</v>
      </c>
      <c r="AF448">
        <v>1</v>
      </c>
      <c r="AG448">
        <v>0</v>
      </c>
      <c r="AH448">
        <v>0</v>
      </c>
      <c r="AI448">
        <v>0</v>
      </c>
      <c r="AJ448">
        <v>8</v>
      </c>
      <c r="AK448">
        <v>9</v>
      </c>
      <c r="AL448">
        <v>15</v>
      </c>
      <c r="AM448" s="2">
        <v>1.2529999999999999E-2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 s="9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 s="9">
        <v>0</v>
      </c>
      <c r="BH448">
        <v>0</v>
      </c>
      <c r="BI448">
        <v>1175</v>
      </c>
      <c r="BJ448">
        <v>1.0189999999999999</v>
      </c>
      <c r="BK448">
        <v>40.590000000000003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47.69</v>
      </c>
      <c r="BS448">
        <v>5</v>
      </c>
      <c r="BT448">
        <v>1</v>
      </c>
    </row>
    <row r="449" spans="1:72" hidden="1">
      <c r="A449" s="51" t="s">
        <v>533</v>
      </c>
      <c r="B449" t="s">
        <v>376</v>
      </c>
      <c r="C449" t="s">
        <v>237</v>
      </c>
      <c r="D449" t="s">
        <v>377</v>
      </c>
      <c r="E449">
        <v>613929664</v>
      </c>
      <c r="F449" t="s">
        <v>378</v>
      </c>
      <c r="G449" t="s">
        <v>241</v>
      </c>
      <c r="H449" t="s">
        <v>375</v>
      </c>
      <c r="I449" t="s">
        <v>332</v>
      </c>
      <c r="J449" s="1">
        <v>119469.03</v>
      </c>
      <c r="K449" t="s">
        <v>379</v>
      </c>
      <c r="L449" t="s">
        <v>377</v>
      </c>
      <c r="M449">
        <v>179368814</v>
      </c>
      <c r="N449" t="s">
        <v>510</v>
      </c>
      <c r="O449" t="s">
        <v>243</v>
      </c>
      <c r="P449" t="s">
        <v>64</v>
      </c>
      <c r="Q449" t="s">
        <v>65</v>
      </c>
      <c r="R449" t="s">
        <v>244</v>
      </c>
      <c r="S449" s="1">
        <v>1750</v>
      </c>
      <c r="T449" t="s">
        <v>509</v>
      </c>
      <c r="U449" t="s">
        <v>511</v>
      </c>
      <c r="V449">
        <v>45.69</v>
      </c>
      <c r="X449">
        <v>1734</v>
      </c>
      <c r="Y449">
        <v>9</v>
      </c>
      <c r="Z449" s="2">
        <v>5.1900000000000002E-3</v>
      </c>
      <c r="AA449">
        <v>26.35</v>
      </c>
      <c r="AB449">
        <v>5.08</v>
      </c>
      <c r="AF449">
        <v>1</v>
      </c>
      <c r="AG449">
        <v>0</v>
      </c>
      <c r="AH449">
        <v>0</v>
      </c>
      <c r="AI449">
        <v>0</v>
      </c>
      <c r="AJ449">
        <v>13</v>
      </c>
      <c r="AK449">
        <v>14</v>
      </c>
      <c r="AL449">
        <v>23</v>
      </c>
      <c r="AM449" s="2">
        <v>1.3259999999999999E-2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 s="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 s="9">
        <v>0</v>
      </c>
      <c r="BH449">
        <v>0</v>
      </c>
      <c r="BI449">
        <v>1667</v>
      </c>
      <c r="BJ449">
        <v>1.04</v>
      </c>
      <c r="BK449">
        <v>27.41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45.69</v>
      </c>
      <c r="BS449">
        <v>9</v>
      </c>
      <c r="BT449">
        <v>0</v>
      </c>
    </row>
    <row r="450" spans="1:72" hidden="1">
      <c r="A450" s="51" t="s">
        <v>533</v>
      </c>
      <c r="B450" t="s">
        <v>376</v>
      </c>
      <c r="C450" t="s">
        <v>237</v>
      </c>
      <c r="D450" t="s">
        <v>377</v>
      </c>
      <c r="E450">
        <v>613929664</v>
      </c>
      <c r="F450" t="s">
        <v>378</v>
      </c>
      <c r="G450" t="s">
        <v>241</v>
      </c>
      <c r="H450" t="s">
        <v>375</v>
      </c>
      <c r="I450" t="s">
        <v>332</v>
      </c>
      <c r="J450" s="1">
        <v>119469.03</v>
      </c>
      <c r="K450" t="s">
        <v>379</v>
      </c>
      <c r="L450" t="s">
        <v>377</v>
      </c>
      <c r="M450">
        <v>179693894</v>
      </c>
      <c r="N450" t="s">
        <v>521</v>
      </c>
      <c r="O450" t="s">
        <v>243</v>
      </c>
      <c r="P450" t="s">
        <v>64</v>
      </c>
      <c r="Q450" t="s">
        <v>65</v>
      </c>
      <c r="R450" t="s">
        <v>244</v>
      </c>
      <c r="S450" s="1">
        <v>1750</v>
      </c>
      <c r="T450" t="s">
        <v>519</v>
      </c>
      <c r="U450" t="s">
        <v>522</v>
      </c>
      <c r="V450">
        <v>49.55</v>
      </c>
      <c r="X450">
        <v>1250</v>
      </c>
      <c r="Y450">
        <v>3</v>
      </c>
      <c r="Z450" s="2">
        <v>2.3999999999999998E-3</v>
      </c>
      <c r="AA450">
        <v>39.64</v>
      </c>
      <c r="AB450">
        <v>16.52</v>
      </c>
      <c r="AF450">
        <v>2</v>
      </c>
      <c r="AG450">
        <v>0</v>
      </c>
      <c r="AH450">
        <v>1</v>
      </c>
      <c r="AI450">
        <v>0</v>
      </c>
      <c r="AJ450">
        <v>6</v>
      </c>
      <c r="AK450">
        <v>9</v>
      </c>
      <c r="AL450">
        <v>13</v>
      </c>
      <c r="AM450" s="2">
        <v>1.04E-2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 s="9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 s="9">
        <v>0</v>
      </c>
      <c r="BH450">
        <v>0</v>
      </c>
      <c r="BI450">
        <v>1250</v>
      </c>
      <c r="BJ450">
        <v>1</v>
      </c>
      <c r="BK450">
        <v>39.64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49.55</v>
      </c>
      <c r="BS450">
        <v>3</v>
      </c>
      <c r="BT450">
        <v>1</v>
      </c>
    </row>
    <row r="451" spans="1:72" hidden="1">
      <c r="A451" s="51" t="s">
        <v>533</v>
      </c>
      <c r="B451" t="s">
        <v>376</v>
      </c>
      <c r="C451" t="s">
        <v>237</v>
      </c>
      <c r="D451" t="s">
        <v>377</v>
      </c>
      <c r="E451">
        <v>613929664</v>
      </c>
      <c r="F451" t="s">
        <v>378</v>
      </c>
      <c r="G451" t="s">
        <v>241</v>
      </c>
      <c r="H451" t="s">
        <v>375</v>
      </c>
      <c r="I451" t="s">
        <v>332</v>
      </c>
      <c r="J451" s="1">
        <v>119469.03</v>
      </c>
      <c r="K451" t="s">
        <v>379</v>
      </c>
      <c r="L451" t="s">
        <v>377</v>
      </c>
      <c r="M451">
        <v>179694564</v>
      </c>
      <c r="N451" t="s">
        <v>525</v>
      </c>
      <c r="O451" t="s">
        <v>243</v>
      </c>
      <c r="P451" t="s">
        <v>64</v>
      </c>
      <c r="Q451" t="s">
        <v>65</v>
      </c>
      <c r="R451" t="s">
        <v>244</v>
      </c>
      <c r="S451" s="1">
        <v>1750</v>
      </c>
      <c r="T451" t="s">
        <v>519</v>
      </c>
      <c r="U451" t="s">
        <v>522</v>
      </c>
      <c r="V451">
        <v>49.56</v>
      </c>
      <c r="X451">
        <v>1398</v>
      </c>
      <c r="Y451">
        <v>3</v>
      </c>
      <c r="Z451" s="2">
        <v>2.15E-3</v>
      </c>
      <c r="AA451">
        <v>35.450000000000003</v>
      </c>
      <c r="AB451">
        <v>16.52</v>
      </c>
      <c r="AF451">
        <v>1</v>
      </c>
      <c r="AG451">
        <v>0</v>
      </c>
      <c r="AH451">
        <v>0</v>
      </c>
      <c r="AI451">
        <v>0</v>
      </c>
      <c r="AJ451">
        <v>2</v>
      </c>
      <c r="AK451">
        <v>3</v>
      </c>
      <c r="AL451">
        <v>7</v>
      </c>
      <c r="AM451" s="2">
        <v>5.0099999999999997E-3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 s="9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 s="9">
        <v>0</v>
      </c>
      <c r="BH451">
        <v>0</v>
      </c>
      <c r="BI451">
        <v>1398</v>
      </c>
      <c r="BJ451">
        <v>1</v>
      </c>
      <c r="BK451">
        <v>35.450000000000003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49.56</v>
      </c>
      <c r="BS451">
        <v>3</v>
      </c>
      <c r="BT451">
        <v>1</v>
      </c>
    </row>
    <row r="452" spans="1:72" hidden="1">
      <c r="A452" s="51" t="s">
        <v>533</v>
      </c>
      <c r="B452" t="s">
        <v>376</v>
      </c>
      <c r="C452" t="s">
        <v>237</v>
      </c>
      <c r="D452" t="s">
        <v>377</v>
      </c>
      <c r="E452">
        <v>613929664</v>
      </c>
      <c r="F452" t="s">
        <v>378</v>
      </c>
      <c r="G452" t="s">
        <v>241</v>
      </c>
      <c r="H452" t="s">
        <v>375</v>
      </c>
      <c r="I452" t="s">
        <v>332</v>
      </c>
      <c r="J452" s="1">
        <v>119469.03</v>
      </c>
      <c r="K452" t="s">
        <v>379</v>
      </c>
      <c r="L452" t="s">
        <v>377</v>
      </c>
      <c r="M452">
        <v>179946294</v>
      </c>
      <c r="N452" t="s">
        <v>529</v>
      </c>
      <c r="O452" t="s">
        <v>243</v>
      </c>
      <c r="P452" t="s">
        <v>64</v>
      </c>
      <c r="Q452" t="s">
        <v>65</v>
      </c>
      <c r="R452" t="s">
        <v>244</v>
      </c>
      <c r="S452" s="1">
        <v>1750</v>
      </c>
      <c r="T452" t="s">
        <v>528</v>
      </c>
      <c r="U452" t="s">
        <v>530</v>
      </c>
      <c r="V452">
        <v>64.87</v>
      </c>
      <c r="X452">
        <v>1632</v>
      </c>
      <c r="Y452">
        <v>5</v>
      </c>
      <c r="Z452" s="2">
        <v>3.0599999999999998E-3</v>
      </c>
      <c r="AA452">
        <v>39.75</v>
      </c>
      <c r="AB452">
        <v>12.97</v>
      </c>
      <c r="AF452">
        <v>3</v>
      </c>
      <c r="AG452">
        <v>0</v>
      </c>
      <c r="AH452">
        <v>0</v>
      </c>
      <c r="AI452">
        <v>0</v>
      </c>
      <c r="AJ452">
        <v>6</v>
      </c>
      <c r="AK452">
        <v>9</v>
      </c>
      <c r="AL452">
        <v>15</v>
      </c>
      <c r="AM452" s="2">
        <v>9.1900000000000003E-3</v>
      </c>
      <c r="AN452">
        <v>1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 s="9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 s="9">
        <v>0</v>
      </c>
      <c r="BH452">
        <v>0</v>
      </c>
      <c r="BI452">
        <v>1479</v>
      </c>
      <c r="BJ452">
        <v>1.103</v>
      </c>
      <c r="BK452">
        <v>43.86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64.87</v>
      </c>
      <c r="BS452">
        <v>5</v>
      </c>
      <c r="BT452">
        <v>1</v>
      </c>
    </row>
    <row r="453" spans="1:72" hidden="1">
      <c r="A453" s="51" t="s">
        <v>533</v>
      </c>
      <c r="B453" t="s">
        <v>376</v>
      </c>
      <c r="C453" t="s">
        <v>237</v>
      </c>
      <c r="D453" t="s">
        <v>377</v>
      </c>
      <c r="E453">
        <v>613929664</v>
      </c>
      <c r="F453" t="s">
        <v>378</v>
      </c>
      <c r="G453" t="s">
        <v>241</v>
      </c>
      <c r="H453" t="s">
        <v>375</v>
      </c>
      <c r="I453" t="s">
        <v>332</v>
      </c>
      <c r="J453" s="1">
        <v>119469.03</v>
      </c>
      <c r="K453" t="s">
        <v>379</v>
      </c>
      <c r="L453" t="s">
        <v>377</v>
      </c>
      <c r="M453">
        <v>179946614</v>
      </c>
      <c r="N453" t="s">
        <v>534</v>
      </c>
      <c r="O453" t="s">
        <v>243</v>
      </c>
      <c r="P453" t="s">
        <v>64</v>
      </c>
      <c r="Q453" t="s">
        <v>65</v>
      </c>
      <c r="R453" t="s">
        <v>244</v>
      </c>
      <c r="S453" s="1">
        <v>1750</v>
      </c>
      <c r="T453" t="s">
        <v>528</v>
      </c>
      <c r="U453" t="s">
        <v>530</v>
      </c>
      <c r="V453">
        <v>71.88</v>
      </c>
      <c r="X453">
        <v>1095</v>
      </c>
      <c r="Y453">
        <v>3</v>
      </c>
      <c r="Z453" s="2">
        <v>2.7399999999999998E-3</v>
      </c>
      <c r="AA453">
        <v>65.64</v>
      </c>
      <c r="AB453">
        <v>23.96</v>
      </c>
      <c r="AF453">
        <v>1</v>
      </c>
      <c r="AG453">
        <v>0</v>
      </c>
      <c r="AH453">
        <v>0</v>
      </c>
      <c r="AI453">
        <v>0</v>
      </c>
      <c r="AJ453">
        <v>3</v>
      </c>
      <c r="AK453">
        <v>4</v>
      </c>
      <c r="AL453">
        <v>8</v>
      </c>
      <c r="AM453" s="2">
        <v>7.3099999999999997E-3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 s="9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 s="9">
        <v>0</v>
      </c>
      <c r="BH453">
        <v>0</v>
      </c>
      <c r="BI453">
        <v>1093</v>
      </c>
      <c r="BJ453">
        <v>1.002</v>
      </c>
      <c r="BK453">
        <v>65.760000000000005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71.88</v>
      </c>
      <c r="BS453">
        <v>3</v>
      </c>
      <c r="BT453">
        <v>1</v>
      </c>
    </row>
    <row r="454" spans="1:72" hidden="1">
      <c r="A454" s="51" t="s">
        <v>535</v>
      </c>
      <c r="B454" t="s">
        <v>376</v>
      </c>
      <c r="C454" t="s">
        <v>237</v>
      </c>
      <c r="D454" t="s">
        <v>377</v>
      </c>
      <c r="E454">
        <v>613929664</v>
      </c>
      <c r="F454" t="s">
        <v>378</v>
      </c>
      <c r="G454" t="s">
        <v>241</v>
      </c>
      <c r="H454" t="s">
        <v>375</v>
      </c>
      <c r="I454" t="s">
        <v>332</v>
      </c>
      <c r="J454" s="1">
        <v>119469.03</v>
      </c>
      <c r="K454" t="s">
        <v>379</v>
      </c>
      <c r="L454" t="s">
        <v>377</v>
      </c>
      <c r="M454">
        <v>177617244</v>
      </c>
      <c r="N454" t="s">
        <v>475</v>
      </c>
      <c r="O454" t="s">
        <v>243</v>
      </c>
      <c r="P454" t="s">
        <v>64</v>
      </c>
      <c r="Q454" t="s">
        <v>65</v>
      </c>
      <c r="R454" t="s">
        <v>244</v>
      </c>
      <c r="S454" s="1">
        <v>2500</v>
      </c>
      <c r="T454" t="s">
        <v>453</v>
      </c>
      <c r="U454" t="s">
        <v>474</v>
      </c>
      <c r="V454">
        <v>0</v>
      </c>
      <c r="X454">
        <v>0</v>
      </c>
      <c r="Y454">
        <v>0</v>
      </c>
      <c r="Z454" s="9">
        <v>0</v>
      </c>
      <c r="AA454">
        <v>0</v>
      </c>
      <c r="AB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 s="9">
        <v>0</v>
      </c>
      <c r="AN454">
        <v>1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 s="9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 s="9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</row>
    <row r="455" spans="1:72" hidden="1">
      <c r="A455" s="51" t="s">
        <v>535</v>
      </c>
      <c r="B455" t="s">
        <v>376</v>
      </c>
      <c r="C455" t="s">
        <v>237</v>
      </c>
      <c r="D455" t="s">
        <v>377</v>
      </c>
      <c r="E455">
        <v>613929664</v>
      </c>
      <c r="F455" t="s">
        <v>378</v>
      </c>
      <c r="G455" t="s">
        <v>241</v>
      </c>
      <c r="H455" t="s">
        <v>375</v>
      </c>
      <c r="I455" t="s">
        <v>332</v>
      </c>
      <c r="J455" s="1">
        <v>119469.03</v>
      </c>
      <c r="K455" t="s">
        <v>379</v>
      </c>
      <c r="L455" t="s">
        <v>377</v>
      </c>
      <c r="M455">
        <v>179368394</v>
      </c>
      <c r="N455" t="s">
        <v>514</v>
      </c>
      <c r="O455" t="s">
        <v>243</v>
      </c>
      <c r="P455" t="s">
        <v>64</v>
      </c>
      <c r="Q455" t="s">
        <v>65</v>
      </c>
      <c r="R455" t="s">
        <v>244</v>
      </c>
      <c r="S455" s="1">
        <v>1750</v>
      </c>
      <c r="T455" t="s">
        <v>509</v>
      </c>
      <c r="U455" t="s">
        <v>511</v>
      </c>
      <c r="V455">
        <v>45.17</v>
      </c>
      <c r="X455">
        <v>1248</v>
      </c>
      <c r="Y455">
        <v>2</v>
      </c>
      <c r="Z455" s="2">
        <v>1.6000000000000001E-3</v>
      </c>
      <c r="AA455">
        <v>36.19</v>
      </c>
      <c r="AB455">
        <v>22.59</v>
      </c>
      <c r="AF455">
        <v>0</v>
      </c>
      <c r="AG455">
        <v>0</v>
      </c>
      <c r="AH455">
        <v>0</v>
      </c>
      <c r="AI455">
        <v>0</v>
      </c>
      <c r="AJ455">
        <v>3</v>
      </c>
      <c r="AK455">
        <v>3</v>
      </c>
      <c r="AL455">
        <v>6</v>
      </c>
      <c r="AM455" s="2">
        <v>4.81E-3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 s="9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 s="9">
        <v>0</v>
      </c>
      <c r="BH455">
        <v>0</v>
      </c>
      <c r="BI455">
        <v>1248</v>
      </c>
      <c r="BJ455">
        <v>1</v>
      </c>
      <c r="BK455">
        <v>36.19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45.17</v>
      </c>
      <c r="BS455">
        <v>2</v>
      </c>
      <c r="BT455">
        <v>1</v>
      </c>
    </row>
    <row r="456" spans="1:72" hidden="1">
      <c r="A456" s="51" t="s">
        <v>535</v>
      </c>
      <c r="B456" t="s">
        <v>376</v>
      </c>
      <c r="C456" t="s">
        <v>237</v>
      </c>
      <c r="D456" t="s">
        <v>377</v>
      </c>
      <c r="E456">
        <v>613929664</v>
      </c>
      <c r="F456" t="s">
        <v>378</v>
      </c>
      <c r="G456" t="s">
        <v>241</v>
      </c>
      <c r="H456" t="s">
        <v>375</v>
      </c>
      <c r="I456" t="s">
        <v>332</v>
      </c>
      <c r="J456" s="1">
        <v>119469.03</v>
      </c>
      <c r="K456" t="s">
        <v>379</v>
      </c>
      <c r="L456" t="s">
        <v>377</v>
      </c>
      <c r="M456">
        <v>179368814</v>
      </c>
      <c r="N456" t="s">
        <v>510</v>
      </c>
      <c r="O456" t="s">
        <v>243</v>
      </c>
      <c r="P456" t="s">
        <v>64</v>
      </c>
      <c r="Q456" t="s">
        <v>65</v>
      </c>
      <c r="R456" t="s">
        <v>244</v>
      </c>
      <c r="S456" s="1">
        <v>1750</v>
      </c>
      <c r="T456" t="s">
        <v>509</v>
      </c>
      <c r="U456" t="s">
        <v>511</v>
      </c>
      <c r="V456">
        <v>41.65</v>
      </c>
      <c r="X456">
        <v>1515</v>
      </c>
      <c r="Y456">
        <v>1</v>
      </c>
      <c r="Z456" s="2">
        <v>6.6E-4</v>
      </c>
      <c r="AA456">
        <v>27.49</v>
      </c>
      <c r="AB456">
        <v>41.65</v>
      </c>
      <c r="AF456">
        <v>1</v>
      </c>
      <c r="AG456">
        <v>0</v>
      </c>
      <c r="AH456">
        <v>0</v>
      </c>
      <c r="AI456">
        <v>0</v>
      </c>
      <c r="AJ456">
        <v>8</v>
      </c>
      <c r="AK456">
        <v>9</v>
      </c>
      <c r="AL456">
        <v>15</v>
      </c>
      <c r="AM456" s="2">
        <v>9.9000000000000008E-3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 s="9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 s="9">
        <v>0</v>
      </c>
      <c r="BH456">
        <v>0</v>
      </c>
      <c r="BI456">
        <v>1442</v>
      </c>
      <c r="BJ456">
        <v>1.0509999999999999</v>
      </c>
      <c r="BK456">
        <v>28.88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41.65</v>
      </c>
      <c r="BS456">
        <v>1</v>
      </c>
      <c r="BT456">
        <v>5</v>
      </c>
    </row>
    <row r="457" spans="1:72" hidden="1">
      <c r="A457" s="51" t="s">
        <v>535</v>
      </c>
      <c r="B457" t="s">
        <v>376</v>
      </c>
      <c r="C457" t="s">
        <v>237</v>
      </c>
      <c r="D457" t="s">
        <v>377</v>
      </c>
      <c r="E457">
        <v>613929664</v>
      </c>
      <c r="F457" t="s">
        <v>378</v>
      </c>
      <c r="G457" t="s">
        <v>241</v>
      </c>
      <c r="H457" t="s">
        <v>375</v>
      </c>
      <c r="I457" t="s">
        <v>332</v>
      </c>
      <c r="J457" s="1">
        <v>119469.03</v>
      </c>
      <c r="K457" t="s">
        <v>379</v>
      </c>
      <c r="L457" t="s">
        <v>377</v>
      </c>
      <c r="M457">
        <v>179693894</v>
      </c>
      <c r="N457" t="s">
        <v>521</v>
      </c>
      <c r="O457" t="s">
        <v>243</v>
      </c>
      <c r="P457" t="s">
        <v>64</v>
      </c>
      <c r="Q457" t="s">
        <v>65</v>
      </c>
      <c r="R457" t="s">
        <v>244</v>
      </c>
      <c r="S457" s="1">
        <v>1750</v>
      </c>
      <c r="T457" t="s">
        <v>519</v>
      </c>
      <c r="U457" t="s">
        <v>522</v>
      </c>
      <c r="V457">
        <v>46.9</v>
      </c>
      <c r="X457">
        <v>1090</v>
      </c>
      <c r="Y457">
        <v>2</v>
      </c>
      <c r="Z457" s="2">
        <v>1.83E-3</v>
      </c>
      <c r="AA457">
        <v>43.03</v>
      </c>
      <c r="AB457">
        <v>23.45</v>
      </c>
      <c r="AF457">
        <v>1</v>
      </c>
      <c r="AG457">
        <v>0</v>
      </c>
      <c r="AH457">
        <v>0</v>
      </c>
      <c r="AI457">
        <v>0</v>
      </c>
      <c r="AJ457">
        <v>3</v>
      </c>
      <c r="AK457">
        <v>4</v>
      </c>
      <c r="AL457">
        <v>7</v>
      </c>
      <c r="AM457" s="2">
        <v>6.4200000000000004E-3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 s="9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 s="9">
        <v>0</v>
      </c>
      <c r="BH457">
        <v>0</v>
      </c>
      <c r="BI457">
        <v>1090</v>
      </c>
      <c r="BJ457">
        <v>1</v>
      </c>
      <c r="BK457">
        <v>43.03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46.9</v>
      </c>
      <c r="BS457">
        <v>2</v>
      </c>
      <c r="BT457">
        <v>1</v>
      </c>
    </row>
    <row r="458" spans="1:72" hidden="1">
      <c r="A458" s="51" t="s">
        <v>535</v>
      </c>
      <c r="B458" t="s">
        <v>376</v>
      </c>
      <c r="C458" t="s">
        <v>237</v>
      </c>
      <c r="D458" t="s">
        <v>377</v>
      </c>
      <c r="E458">
        <v>613929664</v>
      </c>
      <c r="F458" t="s">
        <v>378</v>
      </c>
      <c r="G458" t="s">
        <v>241</v>
      </c>
      <c r="H458" t="s">
        <v>375</v>
      </c>
      <c r="I458" t="s">
        <v>332</v>
      </c>
      <c r="J458" s="1">
        <v>119469.03</v>
      </c>
      <c r="K458" t="s">
        <v>379</v>
      </c>
      <c r="L458" t="s">
        <v>377</v>
      </c>
      <c r="M458">
        <v>179694564</v>
      </c>
      <c r="N458" t="s">
        <v>525</v>
      </c>
      <c r="O458" t="s">
        <v>243</v>
      </c>
      <c r="P458" t="s">
        <v>64</v>
      </c>
      <c r="Q458" t="s">
        <v>65</v>
      </c>
      <c r="R458" t="s">
        <v>244</v>
      </c>
      <c r="S458" s="1">
        <v>1750</v>
      </c>
      <c r="T458" t="s">
        <v>519</v>
      </c>
      <c r="U458" t="s">
        <v>522</v>
      </c>
      <c r="V458">
        <v>46.77</v>
      </c>
      <c r="X458">
        <v>1258</v>
      </c>
      <c r="Y458">
        <v>3</v>
      </c>
      <c r="Z458" s="2">
        <v>2.3800000000000002E-3</v>
      </c>
      <c r="AA458">
        <v>37.18</v>
      </c>
      <c r="AB458">
        <v>15.59</v>
      </c>
      <c r="AF458">
        <v>0</v>
      </c>
      <c r="AG458">
        <v>0</v>
      </c>
      <c r="AH458">
        <v>0</v>
      </c>
      <c r="AI458">
        <v>0</v>
      </c>
      <c r="AJ458">
        <v>5</v>
      </c>
      <c r="AK458">
        <v>5</v>
      </c>
      <c r="AL458">
        <v>8</v>
      </c>
      <c r="AM458" s="2">
        <v>6.3600000000000002E-3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 s="9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 s="9">
        <v>0</v>
      </c>
      <c r="BH458">
        <v>0</v>
      </c>
      <c r="BI458">
        <v>1258</v>
      </c>
      <c r="BJ458">
        <v>1</v>
      </c>
      <c r="BK458">
        <v>37.18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46.77</v>
      </c>
      <c r="BS458">
        <v>3</v>
      </c>
      <c r="BT458">
        <v>0</v>
      </c>
    </row>
    <row r="459" spans="1:72" hidden="1">
      <c r="A459" s="51" t="s">
        <v>535</v>
      </c>
      <c r="B459" t="s">
        <v>376</v>
      </c>
      <c r="C459" t="s">
        <v>237</v>
      </c>
      <c r="D459" t="s">
        <v>377</v>
      </c>
      <c r="E459">
        <v>613929664</v>
      </c>
      <c r="F459" t="s">
        <v>378</v>
      </c>
      <c r="G459" t="s">
        <v>241</v>
      </c>
      <c r="H459" t="s">
        <v>375</v>
      </c>
      <c r="I459" t="s">
        <v>332</v>
      </c>
      <c r="J459" s="1">
        <v>119469.03</v>
      </c>
      <c r="K459" t="s">
        <v>379</v>
      </c>
      <c r="L459" t="s">
        <v>377</v>
      </c>
      <c r="M459">
        <v>179946294</v>
      </c>
      <c r="N459" t="s">
        <v>529</v>
      </c>
      <c r="O459" t="s">
        <v>243</v>
      </c>
      <c r="P459" t="s">
        <v>64</v>
      </c>
      <c r="Q459" t="s">
        <v>65</v>
      </c>
      <c r="R459" t="s">
        <v>244</v>
      </c>
      <c r="S459" s="1">
        <v>1750</v>
      </c>
      <c r="T459" t="s">
        <v>528</v>
      </c>
      <c r="U459" t="s">
        <v>530</v>
      </c>
      <c r="V459">
        <v>60.53</v>
      </c>
      <c r="X459">
        <v>1880</v>
      </c>
      <c r="Y459">
        <v>5</v>
      </c>
      <c r="Z459" s="2">
        <v>2.66E-3</v>
      </c>
      <c r="AA459">
        <v>32.200000000000003</v>
      </c>
      <c r="AB459">
        <v>12.11</v>
      </c>
      <c r="AF459">
        <v>3</v>
      </c>
      <c r="AG459">
        <v>0</v>
      </c>
      <c r="AH459">
        <v>0</v>
      </c>
      <c r="AI459">
        <v>0</v>
      </c>
      <c r="AJ459">
        <v>8</v>
      </c>
      <c r="AK459">
        <v>11</v>
      </c>
      <c r="AL459">
        <v>17</v>
      </c>
      <c r="AM459" s="2">
        <v>9.0399999999999994E-3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 s="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 s="9">
        <v>0</v>
      </c>
      <c r="BH459">
        <v>0</v>
      </c>
      <c r="BI459">
        <v>1880</v>
      </c>
      <c r="BJ459">
        <v>1</v>
      </c>
      <c r="BK459">
        <v>32.200000000000003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60.53</v>
      </c>
      <c r="BS459">
        <v>5</v>
      </c>
      <c r="BT459">
        <v>1</v>
      </c>
    </row>
    <row r="460" spans="1:72" hidden="1">
      <c r="A460" s="51" t="s">
        <v>535</v>
      </c>
      <c r="B460" t="s">
        <v>376</v>
      </c>
      <c r="C460" t="s">
        <v>237</v>
      </c>
      <c r="D460" t="s">
        <v>377</v>
      </c>
      <c r="E460">
        <v>613929664</v>
      </c>
      <c r="F460" t="s">
        <v>378</v>
      </c>
      <c r="G460" t="s">
        <v>241</v>
      </c>
      <c r="H460" t="s">
        <v>375</v>
      </c>
      <c r="I460" t="s">
        <v>332</v>
      </c>
      <c r="J460" s="1">
        <v>119469.03</v>
      </c>
      <c r="K460" t="s">
        <v>379</v>
      </c>
      <c r="L460" t="s">
        <v>377</v>
      </c>
      <c r="M460">
        <v>179946614</v>
      </c>
      <c r="N460" t="s">
        <v>534</v>
      </c>
      <c r="O460" t="s">
        <v>243</v>
      </c>
      <c r="P460" t="s">
        <v>64</v>
      </c>
      <c r="Q460" t="s">
        <v>65</v>
      </c>
      <c r="R460" t="s">
        <v>244</v>
      </c>
      <c r="S460" s="1">
        <v>1750</v>
      </c>
      <c r="T460" t="s">
        <v>528</v>
      </c>
      <c r="U460" t="s">
        <v>530</v>
      </c>
      <c r="V460">
        <v>68.02</v>
      </c>
      <c r="X460">
        <v>1346</v>
      </c>
      <c r="Y460">
        <v>5</v>
      </c>
      <c r="Z460" s="2">
        <v>3.7100000000000002E-3</v>
      </c>
      <c r="AA460">
        <v>50.53</v>
      </c>
      <c r="AB460">
        <v>13.6</v>
      </c>
      <c r="AF460">
        <v>1</v>
      </c>
      <c r="AG460">
        <v>1</v>
      </c>
      <c r="AH460">
        <v>0</v>
      </c>
      <c r="AI460">
        <v>0</v>
      </c>
      <c r="AJ460">
        <v>14</v>
      </c>
      <c r="AK460">
        <v>16</v>
      </c>
      <c r="AL460">
        <v>21</v>
      </c>
      <c r="AM460" s="2">
        <v>1.5599999999999999E-2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 s="9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 s="9">
        <v>0</v>
      </c>
      <c r="BH460">
        <v>0</v>
      </c>
      <c r="BI460">
        <v>1346</v>
      </c>
      <c r="BJ460">
        <v>1</v>
      </c>
      <c r="BK460">
        <v>50.53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68.02</v>
      </c>
      <c r="BS460">
        <v>5</v>
      </c>
      <c r="BT460">
        <v>0</v>
      </c>
    </row>
    <row r="461" spans="1:72" hidden="1">
      <c r="A461" s="51" t="s">
        <v>536</v>
      </c>
      <c r="B461" t="s">
        <v>376</v>
      </c>
      <c r="C461" t="s">
        <v>237</v>
      </c>
      <c r="D461" t="s">
        <v>377</v>
      </c>
      <c r="E461">
        <v>613929664</v>
      </c>
      <c r="F461" t="s">
        <v>378</v>
      </c>
      <c r="G461" t="s">
        <v>241</v>
      </c>
      <c r="H461" t="s">
        <v>375</v>
      </c>
      <c r="I461" t="s">
        <v>332</v>
      </c>
      <c r="J461" s="1">
        <v>119469.03</v>
      </c>
      <c r="K461" t="s">
        <v>379</v>
      </c>
      <c r="L461" t="s">
        <v>377</v>
      </c>
      <c r="M461">
        <v>175271134</v>
      </c>
      <c r="N461" t="s">
        <v>408</v>
      </c>
      <c r="O461" t="s">
        <v>243</v>
      </c>
      <c r="P461" t="s">
        <v>64</v>
      </c>
      <c r="Q461" t="s">
        <v>65</v>
      </c>
      <c r="R461" t="s">
        <v>244</v>
      </c>
      <c r="S461" s="1">
        <v>2500</v>
      </c>
      <c r="T461" t="s">
        <v>405</v>
      </c>
      <c r="U461" t="s">
        <v>407</v>
      </c>
      <c r="V461">
        <v>0</v>
      </c>
      <c r="X461">
        <v>0</v>
      </c>
      <c r="Y461">
        <v>0</v>
      </c>
      <c r="Z461" s="9">
        <v>0</v>
      </c>
      <c r="AA461">
        <v>0</v>
      </c>
      <c r="AB461">
        <v>0</v>
      </c>
      <c r="AC461">
        <v>0</v>
      </c>
      <c r="AD461">
        <v>0</v>
      </c>
      <c r="AE461" s="9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 s="9">
        <v>0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 s="9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 s="9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</row>
    <row r="462" spans="1:72" hidden="1">
      <c r="A462" s="51" t="s">
        <v>536</v>
      </c>
      <c r="B462" t="s">
        <v>376</v>
      </c>
      <c r="C462" t="s">
        <v>237</v>
      </c>
      <c r="D462" t="s">
        <v>377</v>
      </c>
      <c r="E462">
        <v>613929664</v>
      </c>
      <c r="F462" t="s">
        <v>378</v>
      </c>
      <c r="G462" t="s">
        <v>241</v>
      </c>
      <c r="H462" t="s">
        <v>375</v>
      </c>
      <c r="I462" t="s">
        <v>332</v>
      </c>
      <c r="J462" s="1">
        <v>119469.03</v>
      </c>
      <c r="K462" t="s">
        <v>379</v>
      </c>
      <c r="L462" t="s">
        <v>377</v>
      </c>
      <c r="M462">
        <v>179368394</v>
      </c>
      <c r="N462" t="s">
        <v>514</v>
      </c>
      <c r="O462" t="s">
        <v>243</v>
      </c>
      <c r="P462" t="s">
        <v>64</v>
      </c>
      <c r="Q462" t="s">
        <v>65</v>
      </c>
      <c r="R462" t="s">
        <v>244</v>
      </c>
      <c r="S462" s="1">
        <v>1750</v>
      </c>
      <c r="T462" t="s">
        <v>509</v>
      </c>
      <c r="U462" t="s">
        <v>511</v>
      </c>
      <c r="V462">
        <v>28.42</v>
      </c>
      <c r="X462">
        <v>867</v>
      </c>
      <c r="Y462">
        <v>2</v>
      </c>
      <c r="Z462" s="2">
        <v>2.31E-3</v>
      </c>
      <c r="AA462">
        <v>32.78</v>
      </c>
      <c r="AB462">
        <v>14.21</v>
      </c>
      <c r="AF462">
        <v>0</v>
      </c>
      <c r="AG462">
        <v>0</v>
      </c>
      <c r="AH462">
        <v>0</v>
      </c>
      <c r="AI462">
        <v>0</v>
      </c>
      <c r="AJ462">
        <v>1</v>
      </c>
      <c r="AK462">
        <v>1</v>
      </c>
      <c r="AL462">
        <v>3</v>
      </c>
      <c r="AM462" s="2">
        <v>3.46E-3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 s="9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 s="9">
        <v>0</v>
      </c>
      <c r="BH462">
        <v>0</v>
      </c>
      <c r="BI462">
        <v>812</v>
      </c>
      <c r="BJ462">
        <v>1.0680000000000001</v>
      </c>
      <c r="BK462">
        <v>35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28.42</v>
      </c>
      <c r="BS462">
        <v>2</v>
      </c>
      <c r="BT462">
        <v>0</v>
      </c>
    </row>
    <row r="463" spans="1:72" hidden="1">
      <c r="A463" s="51" t="s">
        <v>536</v>
      </c>
      <c r="B463" t="s">
        <v>376</v>
      </c>
      <c r="C463" t="s">
        <v>237</v>
      </c>
      <c r="D463" t="s">
        <v>377</v>
      </c>
      <c r="E463">
        <v>613929664</v>
      </c>
      <c r="F463" t="s">
        <v>378</v>
      </c>
      <c r="G463" t="s">
        <v>241</v>
      </c>
      <c r="H463" t="s">
        <v>375</v>
      </c>
      <c r="I463" t="s">
        <v>332</v>
      </c>
      <c r="J463" s="1">
        <v>119469.03</v>
      </c>
      <c r="K463" t="s">
        <v>379</v>
      </c>
      <c r="L463" t="s">
        <v>377</v>
      </c>
      <c r="M463">
        <v>179368814</v>
      </c>
      <c r="N463" t="s">
        <v>510</v>
      </c>
      <c r="O463" t="s">
        <v>243</v>
      </c>
      <c r="P463" t="s">
        <v>64</v>
      </c>
      <c r="Q463" t="s">
        <v>65</v>
      </c>
      <c r="R463" t="s">
        <v>244</v>
      </c>
      <c r="S463" s="1">
        <v>1750</v>
      </c>
      <c r="T463" t="s">
        <v>509</v>
      </c>
      <c r="U463" t="s">
        <v>511</v>
      </c>
      <c r="V463">
        <v>27.53</v>
      </c>
      <c r="X463">
        <v>655</v>
      </c>
      <c r="Y463">
        <v>6</v>
      </c>
      <c r="Z463" s="2">
        <v>9.1599999999999997E-3</v>
      </c>
      <c r="AA463">
        <v>42.03</v>
      </c>
      <c r="AB463">
        <v>4.59</v>
      </c>
      <c r="AF463">
        <v>0</v>
      </c>
      <c r="AG463">
        <v>0</v>
      </c>
      <c r="AH463">
        <v>0</v>
      </c>
      <c r="AI463">
        <v>0</v>
      </c>
      <c r="AJ463">
        <v>8</v>
      </c>
      <c r="AK463">
        <v>8</v>
      </c>
      <c r="AL463">
        <v>14</v>
      </c>
      <c r="AM463" s="2">
        <v>2.137E-2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 s="9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 s="9">
        <v>0</v>
      </c>
      <c r="BH463">
        <v>0</v>
      </c>
      <c r="BI463">
        <v>654</v>
      </c>
      <c r="BJ463">
        <v>1.002</v>
      </c>
      <c r="BK463">
        <v>42.09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27.53</v>
      </c>
      <c r="BS463">
        <v>6</v>
      </c>
      <c r="BT463">
        <v>0</v>
      </c>
    </row>
    <row r="464" spans="1:72" hidden="1">
      <c r="A464" s="51" t="s">
        <v>536</v>
      </c>
      <c r="B464" t="s">
        <v>376</v>
      </c>
      <c r="C464" t="s">
        <v>237</v>
      </c>
      <c r="D464" t="s">
        <v>377</v>
      </c>
      <c r="E464">
        <v>613929664</v>
      </c>
      <c r="F464" t="s">
        <v>378</v>
      </c>
      <c r="G464" t="s">
        <v>241</v>
      </c>
      <c r="H464" t="s">
        <v>375</v>
      </c>
      <c r="I464" t="s">
        <v>332</v>
      </c>
      <c r="J464" s="1">
        <v>119469.03</v>
      </c>
      <c r="K464" t="s">
        <v>379</v>
      </c>
      <c r="L464" t="s">
        <v>377</v>
      </c>
      <c r="M464">
        <v>179693894</v>
      </c>
      <c r="N464" t="s">
        <v>521</v>
      </c>
      <c r="O464" t="s">
        <v>243</v>
      </c>
      <c r="P464" t="s">
        <v>64</v>
      </c>
      <c r="Q464" t="s">
        <v>65</v>
      </c>
      <c r="R464" t="s">
        <v>244</v>
      </c>
      <c r="S464" s="1">
        <v>1750</v>
      </c>
      <c r="T464" t="s">
        <v>519</v>
      </c>
      <c r="U464" t="s">
        <v>522</v>
      </c>
      <c r="V464">
        <v>29.18</v>
      </c>
      <c r="X464">
        <v>709</v>
      </c>
      <c r="Y464">
        <v>4</v>
      </c>
      <c r="Z464" s="2">
        <v>5.64E-3</v>
      </c>
      <c r="AA464">
        <v>41.16</v>
      </c>
      <c r="AB464">
        <v>7.3</v>
      </c>
      <c r="AF464">
        <v>1</v>
      </c>
      <c r="AG464">
        <v>0</v>
      </c>
      <c r="AH464">
        <v>0</v>
      </c>
      <c r="AI464">
        <v>0</v>
      </c>
      <c r="AJ464">
        <v>3</v>
      </c>
      <c r="AK464">
        <v>4</v>
      </c>
      <c r="AL464">
        <v>12</v>
      </c>
      <c r="AM464" s="2">
        <v>1.6930000000000001E-2</v>
      </c>
      <c r="AN464">
        <v>4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 s="9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 s="9">
        <v>0</v>
      </c>
      <c r="BH464">
        <v>0</v>
      </c>
      <c r="BI464">
        <v>709</v>
      </c>
      <c r="BJ464">
        <v>1</v>
      </c>
      <c r="BK464">
        <v>41.16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29.18</v>
      </c>
      <c r="BS464">
        <v>4</v>
      </c>
      <c r="BT464">
        <v>4</v>
      </c>
    </row>
    <row r="465" spans="1:72" hidden="1">
      <c r="A465" s="51" t="s">
        <v>536</v>
      </c>
      <c r="B465" t="s">
        <v>376</v>
      </c>
      <c r="C465" t="s">
        <v>237</v>
      </c>
      <c r="D465" t="s">
        <v>377</v>
      </c>
      <c r="E465">
        <v>613929664</v>
      </c>
      <c r="F465" t="s">
        <v>378</v>
      </c>
      <c r="G465" t="s">
        <v>241</v>
      </c>
      <c r="H465" t="s">
        <v>375</v>
      </c>
      <c r="I465" t="s">
        <v>332</v>
      </c>
      <c r="J465" s="1">
        <v>119469.03</v>
      </c>
      <c r="K465" t="s">
        <v>379</v>
      </c>
      <c r="L465" t="s">
        <v>377</v>
      </c>
      <c r="M465">
        <v>179694564</v>
      </c>
      <c r="N465" t="s">
        <v>525</v>
      </c>
      <c r="O465" t="s">
        <v>243</v>
      </c>
      <c r="P465" t="s">
        <v>64</v>
      </c>
      <c r="Q465" t="s">
        <v>65</v>
      </c>
      <c r="R465" t="s">
        <v>244</v>
      </c>
      <c r="S465" s="1">
        <v>1750</v>
      </c>
      <c r="T465" t="s">
        <v>519</v>
      </c>
      <c r="U465" t="s">
        <v>522</v>
      </c>
      <c r="V465">
        <v>28.49</v>
      </c>
      <c r="X465">
        <v>925</v>
      </c>
      <c r="Y465">
        <v>3</v>
      </c>
      <c r="Z465" s="2">
        <v>3.2399999999999998E-3</v>
      </c>
      <c r="AA465">
        <v>30.8</v>
      </c>
      <c r="AB465">
        <v>9.5</v>
      </c>
      <c r="AF465">
        <v>1</v>
      </c>
      <c r="AG465">
        <v>0</v>
      </c>
      <c r="AH465">
        <v>0</v>
      </c>
      <c r="AI465">
        <v>0</v>
      </c>
      <c r="AJ465">
        <v>4</v>
      </c>
      <c r="AK465">
        <v>5</v>
      </c>
      <c r="AL465">
        <v>8</v>
      </c>
      <c r="AM465" s="2">
        <v>8.6499999999999997E-3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 s="9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 s="9">
        <v>0</v>
      </c>
      <c r="BH465">
        <v>0</v>
      </c>
      <c r="BI465">
        <v>881</v>
      </c>
      <c r="BJ465">
        <v>1.05</v>
      </c>
      <c r="BK465">
        <v>32.340000000000003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28.49</v>
      </c>
      <c r="BS465">
        <v>3</v>
      </c>
      <c r="BT465">
        <v>0</v>
      </c>
    </row>
    <row r="466" spans="1:72" hidden="1">
      <c r="A466" s="51" t="s">
        <v>536</v>
      </c>
      <c r="B466" t="s">
        <v>376</v>
      </c>
      <c r="C466" t="s">
        <v>237</v>
      </c>
      <c r="D466" t="s">
        <v>377</v>
      </c>
      <c r="E466">
        <v>613929664</v>
      </c>
      <c r="F466" t="s">
        <v>378</v>
      </c>
      <c r="G466" t="s">
        <v>241</v>
      </c>
      <c r="H466" t="s">
        <v>375</v>
      </c>
      <c r="I466" t="s">
        <v>332</v>
      </c>
      <c r="J466" s="1">
        <v>119469.03</v>
      </c>
      <c r="K466" t="s">
        <v>379</v>
      </c>
      <c r="L466" t="s">
        <v>377</v>
      </c>
      <c r="M466">
        <v>179946294</v>
      </c>
      <c r="N466" t="s">
        <v>529</v>
      </c>
      <c r="O466" t="s">
        <v>243</v>
      </c>
      <c r="P466" t="s">
        <v>64</v>
      </c>
      <c r="Q466" t="s">
        <v>65</v>
      </c>
      <c r="R466" t="s">
        <v>244</v>
      </c>
      <c r="S466" s="1">
        <v>1750</v>
      </c>
      <c r="T466" t="s">
        <v>528</v>
      </c>
      <c r="U466" t="s">
        <v>530</v>
      </c>
      <c r="V466">
        <v>41.34</v>
      </c>
      <c r="X466">
        <v>1403</v>
      </c>
      <c r="Y466">
        <v>7</v>
      </c>
      <c r="Z466" s="2">
        <v>4.9899999999999996E-3</v>
      </c>
      <c r="AA466">
        <v>29.47</v>
      </c>
      <c r="AB466">
        <v>5.91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1</v>
      </c>
      <c r="AL466">
        <v>8</v>
      </c>
      <c r="AM466" s="2">
        <v>5.7000000000000002E-3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 s="9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 s="9">
        <v>0</v>
      </c>
      <c r="BH466">
        <v>0</v>
      </c>
      <c r="BI466">
        <v>1403</v>
      </c>
      <c r="BJ466">
        <v>1</v>
      </c>
      <c r="BK466">
        <v>29.47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41.34</v>
      </c>
      <c r="BS466">
        <v>7</v>
      </c>
      <c r="BT466">
        <v>0</v>
      </c>
    </row>
    <row r="467" spans="1:72" hidden="1">
      <c r="A467" s="51" t="s">
        <v>536</v>
      </c>
      <c r="B467" t="s">
        <v>376</v>
      </c>
      <c r="C467" t="s">
        <v>237</v>
      </c>
      <c r="D467" t="s">
        <v>377</v>
      </c>
      <c r="E467">
        <v>613929664</v>
      </c>
      <c r="F467" t="s">
        <v>378</v>
      </c>
      <c r="G467" t="s">
        <v>241</v>
      </c>
      <c r="H467" t="s">
        <v>375</v>
      </c>
      <c r="I467" t="s">
        <v>332</v>
      </c>
      <c r="J467" s="1">
        <v>119469.03</v>
      </c>
      <c r="K467" t="s">
        <v>379</v>
      </c>
      <c r="L467" t="s">
        <v>377</v>
      </c>
      <c r="M467">
        <v>179946614</v>
      </c>
      <c r="N467" t="s">
        <v>534</v>
      </c>
      <c r="O467" t="s">
        <v>243</v>
      </c>
      <c r="P467" t="s">
        <v>64</v>
      </c>
      <c r="Q467" t="s">
        <v>65</v>
      </c>
      <c r="R467" t="s">
        <v>244</v>
      </c>
      <c r="S467" s="1">
        <v>1750</v>
      </c>
      <c r="T467" t="s">
        <v>528</v>
      </c>
      <c r="U467" t="s">
        <v>530</v>
      </c>
      <c r="V467">
        <v>46.62</v>
      </c>
      <c r="X467">
        <v>1208</v>
      </c>
      <c r="Y467">
        <v>3</v>
      </c>
      <c r="Z467" s="2">
        <v>2.48E-3</v>
      </c>
      <c r="AA467">
        <v>38.590000000000003</v>
      </c>
      <c r="AB467">
        <v>15.54</v>
      </c>
      <c r="AF467">
        <v>1</v>
      </c>
      <c r="AG467">
        <v>0</v>
      </c>
      <c r="AH467">
        <v>0</v>
      </c>
      <c r="AI467">
        <v>0</v>
      </c>
      <c r="AJ467">
        <v>6</v>
      </c>
      <c r="AK467">
        <v>7</v>
      </c>
      <c r="AL467">
        <v>10</v>
      </c>
      <c r="AM467" s="2">
        <v>8.2799999999999992E-3</v>
      </c>
      <c r="AN467">
        <v>6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 s="9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 s="9">
        <v>0</v>
      </c>
      <c r="BH467">
        <v>0</v>
      </c>
      <c r="BI467">
        <v>1208</v>
      </c>
      <c r="BJ467">
        <v>1</v>
      </c>
      <c r="BK467">
        <v>38.590000000000003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46.62</v>
      </c>
      <c r="BS467">
        <v>3</v>
      </c>
      <c r="BT467">
        <v>0</v>
      </c>
    </row>
    <row r="468" spans="1:72" hidden="1">
      <c r="A468" s="51" t="s">
        <v>537</v>
      </c>
      <c r="B468" t="s">
        <v>376</v>
      </c>
      <c r="C468" t="s">
        <v>237</v>
      </c>
      <c r="D468" t="s">
        <v>377</v>
      </c>
      <c r="E468">
        <v>613929664</v>
      </c>
      <c r="F468" t="s">
        <v>378</v>
      </c>
      <c r="G468" t="s">
        <v>241</v>
      </c>
      <c r="H468" t="s">
        <v>375</v>
      </c>
      <c r="I468" t="s">
        <v>332</v>
      </c>
      <c r="J468" s="1">
        <v>119469.03</v>
      </c>
      <c r="K468" t="s">
        <v>379</v>
      </c>
      <c r="L468" t="s">
        <v>377</v>
      </c>
      <c r="M468">
        <v>177617244</v>
      </c>
      <c r="N468" t="s">
        <v>475</v>
      </c>
      <c r="O468" t="s">
        <v>243</v>
      </c>
      <c r="P468" t="s">
        <v>64</v>
      </c>
      <c r="Q468" t="s">
        <v>65</v>
      </c>
      <c r="R468" t="s">
        <v>244</v>
      </c>
      <c r="S468" s="1">
        <v>2500</v>
      </c>
      <c r="T468" t="s">
        <v>453</v>
      </c>
      <c r="U468" t="s">
        <v>474</v>
      </c>
      <c r="V468">
        <v>0</v>
      </c>
      <c r="X468">
        <v>0</v>
      </c>
      <c r="Y468">
        <v>0</v>
      </c>
      <c r="Z468" s="9">
        <v>0</v>
      </c>
      <c r="AA468">
        <v>0</v>
      </c>
      <c r="AB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 s="9">
        <v>0</v>
      </c>
      <c r="AN468">
        <v>2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 s="9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 s="9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</row>
    <row r="469" spans="1:72" hidden="1">
      <c r="A469" s="51" t="s">
        <v>537</v>
      </c>
      <c r="B469" t="s">
        <v>376</v>
      </c>
      <c r="C469" t="s">
        <v>237</v>
      </c>
      <c r="D469" t="s">
        <v>377</v>
      </c>
      <c r="E469">
        <v>613929664</v>
      </c>
      <c r="F469" t="s">
        <v>378</v>
      </c>
      <c r="G469" t="s">
        <v>241</v>
      </c>
      <c r="H469" t="s">
        <v>375</v>
      </c>
      <c r="I469" t="s">
        <v>332</v>
      </c>
      <c r="J469" s="1">
        <v>119469.03</v>
      </c>
      <c r="K469" t="s">
        <v>379</v>
      </c>
      <c r="L469" t="s">
        <v>377</v>
      </c>
      <c r="M469">
        <v>179368394</v>
      </c>
      <c r="N469" t="s">
        <v>514</v>
      </c>
      <c r="O469" t="s">
        <v>243</v>
      </c>
      <c r="P469" t="s">
        <v>64</v>
      </c>
      <c r="Q469" t="s">
        <v>65</v>
      </c>
      <c r="R469" t="s">
        <v>244</v>
      </c>
      <c r="S469" s="1">
        <v>1750</v>
      </c>
      <c r="T469" t="s">
        <v>509</v>
      </c>
      <c r="U469" t="s">
        <v>511</v>
      </c>
      <c r="V469">
        <v>26.61</v>
      </c>
      <c r="X469">
        <v>833</v>
      </c>
      <c r="Y469">
        <v>2</v>
      </c>
      <c r="Z469" s="2">
        <v>2.3999999999999998E-3</v>
      </c>
      <c r="AA469">
        <v>31.94</v>
      </c>
      <c r="AB469">
        <v>13.31</v>
      </c>
      <c r="AF469">
        <v>0</v>
      </c>
      <c r="AG469">
        <v>0</v>
      </c>
      <c r="AH469">
        <v>0</v>
      </c>
      <c r="AI469">
        <v>0</v>
      </c>
      <c r="AJ469">
        <v>2</v>
      </c>
      <c r="AK469">
        <v>2</v>
      </c>
      <c r="AL469">
        <v>4</v>
      </c>
      <c r="AM469" s="2">
        <v>4.7999999999999996E-3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 s="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 s="9">
        <v>0</v>
      </c>
      <c r="BH469">
        <v>0</v>
      </c>
      <c r="BI469">
        <v>758</v>
      </c>
      <c r="BJ469">
        <v>1.099</v>
      </c>
      <c r="BK469">
        <v>35.11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26.61</v>
      </c>
      <c r="BS469">
        <v>2</v>
      </c>
      <c r="BT469">
        <v>0</v>
      </c>
    </row>
    <row r="470" spans="1:72" hidden="1">
      <c r="A470" s="51" t="s">
        <v>537</v>
      </c>
      <c r="B470" t="s">
        <v>376</v>
      </c>
      <c r="C470" t="s">
        <v>237</v>
      </c>
      <c r="D470" t="s">
        <v>377</v>
      </c>
      <c r="E470">
        <v>613929664</v>
      </c>
      <c r="F470" t="s">
        <v>378</v>
      </c>
      <c r="G470" t="s">
        <v>241</v>
      </c>
      <c r="H470" t="s">
        <v>375</v>
      </c>
      <c r="I470" t="s">
        <v>332</v>
      </c>
      <c r="J470" s="1">
        <v>119469.03</v>
      </c>
      <c r="K470" t="s">
        <v>379</v>
      </c>
      <c r="L470" t="s">
        <v>377</v>
      </c>
      <c r="M470">
        <v>179368814</v>
      </c>
      <c r="N470" t="s">
        <v>510</v>
      </c>
      <c r="O470" t="s">
        <v>243</v>
      </c>
      <c r="P470" t="s">
        <v>64</v>
      </c>
      <c r="Q470" t="s">
        <v>65</v>
      </c>
      <c r="R470" t="s">
        <v>244</v>
      </c>
      <c r="S470" s="1">
        <v>1750</v>
      </c>
      <c r="T470" t="s">
        <v>509</v>
      </c>
      <c r="U470" t="s">
        <v>511</v>
      </c>
      <c r="V470">
        <v>26.24</v>
      </c>
      <c r="X470">
        <v>605</v>
      </c>
      <c r="Y470">
        <v>5</v>
      </c>
      <c r="Z470" s="2">
        <v>8.26E-3</v>
      </c>
      <c r="AA470">
        <v>43.37</v>
      </c>
      <c r="AB470">
        <v>5.25</v>
      </c>
      <c r="AF470">
        <v>0</v>
      </c>
      <c r="AG470">
        <v>0</v>
      </c>
      <c r="AH470">
        <v>0</v>
      </c>
      <c r="AI470">
        <v>0</v>
      </c>
      <c r="AJ470">
        <v>3</v>
      </c>
      <c r="AK470">
        <v>3</v>
      </c>
      <c r="AL470">
        <v>8</v>
      </c>
      <c r="AM470" s="2">
        <v>1.3220000000000001E-2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 s="9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 s="9">
        <v>0</v>
      </c>
      <c r="BH470">
        <v>0</v>
      </c>
      <c r="BI470">
        <v>488</v>
      </c>
      <c r="BJ470">
        <v>1.24</v>
      </c>
      <c r="BK470">
        <v>53.77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26.24</v>
      </c>
      <c r="BS470">
        <v>5</v>
      </c>
      <c r="BT470">
        <v>0</v>
      </c>
    </row>
    <row r="471" spans="1:72" hidden="1">
      <c r="A471" s="51" t="s">
        <v>537</v>
      </c>
      <c r="B471" t="s">
        <v>376</v>
      </c>
      <c r="C471" t="s">
        <v>237</v>
      </c>
      <c r="D471" t="s">
        <v>377</v>
      </c>
      <c r="E471">
        <v>613929664</v>
      </c>
      <c r="F471" t="s">
        <v>378</v>
      </c>
      <c r="G471" t="s">
        <v>241</v>
      </c>
      <c r="H471" t="s">
        <v>375</v>
      </c>
      <c r="I471" t="s">
        <v>332</v>
      </c>
      <c r="J471" s="1">
        <v>119469.03</v>
      </c>
      <c r="K471" t="s">
        <v>379</v>
      </c>
      <c r="L471" t="s">
        <v>377</v>
      </c>
      <c r="M471">
        <v>179693894</v>
      </c>
      <c r="N471" t="s">
        <v>521</v>
      </c>
      <c r="O471" t="s">
        <v>243</v>
      </c>
      <c r="P471" t="s">
        <v>64</v>
      </c>
      <c r="Q471" t="s">
        <v>65</v>
      </c>
      <c r="R471" t="s">
        <v>244</v>
      </c>
      <c r="S471" s="1">
        <v>1750</v>
      </c>
      <c r="T471" t="s">
        <v>519</v>
      </c>
      <c r="U471" t="s">
        <v>522</v>
      </c>
      <c r="V471">
        <v>26.88</v>
      </c>
      <c r="X471">
        <v>668</v>
      </c>
      <c r="Y471">
        <v>1</v>
      </c>
      <c r="Z471" s="2">
        <v>1.5E-3</v>
      </c>
      <c r="AA471">
        <v>40.24</v>
      </c>
      <c r="AB471">
        <v>26.88</v>
      </c>
      <c r="AF471">
        <v>1</v>
      </c>
      <c r="AG471">
        <v>0</v>
      </c>
      <c r="AH471">
        <v>0</v>
      </c>
      <c r="AI471">
        <v>0</v>
      </c>
      <c r="AJ471">
        <v>4</v>
      </c>
      <c r="AK471">
        <v>5</v>
      </c>
      <c r="AL471">
        <v>6</v>
      </c>
      <c r="AM471" s="2">
        <v>8.9800000000000001E-3</v>
      </c>
      <c r="AN471">
        <v>2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 s="9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 s="9">
        <v>0</v>
      </c>
      <c r="BH471">
        <v>0</v>
      </c>
      <c r="BI471">
        <v>668</v>
      </c>
      <c r="BJ471">
        <v>1</v>
      </c>
      <c r="BK471">
        <v>40.24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26.88</v>
      </c>
      <c r="BS471">
        <v>1</v>
      </c>
      <c r="BT471">
        <v>0</v>
      </c>
    </row>
    <row r="472" spans="1:72" hidden="1">
      <c r="A472" s="51" t="s">
        <v>537</v>
      </c>
      <c r="B472" t="s">
        <v>376</v>
      </c>
      <c r="C472" t="s">
        <v>237</v>
      </c>
      <c r="D472" t="s">
        <v>377</v>
      </c>
      <c r="E472">
        <v>613929664</v>
      </c>
      <c r="F472" t="s">
        <v>378</v>
      </c>
      <c r="G472" t="s">
        <v>241</v>
      </c>
      <c r="H472" t="s">
        <v>375</v>
      </c>
      <c r="I472" t="s">
        <v>332</v>
      </c>
      <c r="J472" s="1">
        <v>119469.03</v>
      </c>
      <c r="K472" t="s">
        <v>379</v>
      </c>
      <c r="L472" t="s">
        <v>377</v>
      </c>
      <c r="M472">
        <v>179694564</v>
      </c>
      <c r="N472" t="s">
        <v>525</v>
      </c>
      <c r="O472" t="s">
        <v>243</v>
      </c>
      <c r="P472" t="s">
        <v>64</v>
      </c>
      <c r="Q472" t="s">
        <v>65</v>
      </c>
      <c r="R472" t="s">
        <v>244</v>
      </c>
      <c r="S472" s="1">
        <v>1750</v>
      </c>
      <c r="T472" t="s">
        <v>519</v>
      </c>
      <c r="U472" t="s">
        <v>522</v>
      </c>
      <c r="V472">
        <v>26.58</v>
      </c>
      <c r="X472">
        <v>789</v>
      </c>
      <c r="Y472">
        <v>3</v>
      </c>
      <c r="Z472" s="2">
        <v>3.8E-3</v>
      </c>
      <c r="AA472">
        <v>33.69</v>
      </c>
      <c r="AB472">
        <v>8.86</v>
      </c>
      <c r="AF472">
        <v>3</v>
      </c>
      <c r="AG472">
        <v>0</v>
      </c>
      <c r="AH472">
        <v>0</v>
      </c>
      <c r="AI472">
        <v>0</v>
      </c>
      <c r="AJ472">
        <v>2</v>
      </c>
      <c r="AK472">
        <v>5</v>
      </c>
      <c r="AL472">
        <v>9</v>
      </c>
      <c r="AM472" s="2">
        <v>1.141E-2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 s="9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 s="9">
        <v>0</v>
      </c>
      <c r="BH472">
        <v>0</v>
      </c>
      <c r="BI472">
        <v>746</v>
      </c>
      <c r="BJ472">
        <v>1.0580000000000001</v>
      </c>
      <c r="BK472">
        <v>35.630000000000003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26.58</v>
      </c>
      <c r="BS472">
        <v>3</v>
      </c>
      <c r="BT472">
        <v>1</v>
      </c>
    </row>
    <row r="473" spans="1:72" hidden="1">
      <c r="A473" s="51" t="s">
        <v>537</v>
      </c>
      <c r="B473" t="s">
        <v>376</v>
      </c>
      <c r="C473" t="s">
        <v>237</v>
      </c>
      <c r="D473" t="s">
        <v>377</v>
      </c>
      <c r="E473">
        <v>613929664</v>
      </c>
      <c r="F473" t="s">
        <v>378</v>
      </c>
      <c r="G473" t="s">
        <v>241</v>
      </c>
      <c r="H473" t="s">
        <v>375</v>
      </c>
      <c r="I473" t="s">
        <v>332</v>
      </c>
      <c r="J473" s="1">
        <v>119469.03</v>
      </c>
      <c r="K473" t="s">
        <v>379</v>
      </c>
      <c r="L473" t="s">
        <v>377</v>
      </c>
      <c r="M473">
        <v>179946294</v>
      </c>
      <c r="N473" t="s">
        <v>529</v>
      </c>
      <c r="O473" t="s">
        <v>243</v>
      </c>
      <c r="P473" t="s">
        <v>64</v>
      </c>
      <c r="Q473" t="s">
        <v>65</v>
      </c>
      <c r="R473" t="s">
        <v>244</v>
      </c>
      <c r="S473" s="1">
        <v>1750</v>
      </c>
      <c r="T473" t="s">
        <v>528</v>
      </c>
      <c r="U473" t="s">
        <v>530</v>
      </c>
      <c r="V473">
        <v>38.32</v>
      </c>
      <c r="X473">
        <v>1276</v>
      </c>
      <c r="Y473">
        <v>2</v>
      </c>
      <c r="Z473" s="2">
        <v>1.57E-3</v>
      </c>
      <c r="AA473">
        <v>30.03</v>
      </c>
      <c r="AB473">
        <v>19.16</v>
      </c>
      <c r="AF473">
        <v>1</v>
      </c>
      <c r="AG473">
        <v>0</v>
      </c>
      <c r="AH473">
        <v>0</v>
      </c>
      <c r="AI473">
        <v>0</v>
      </c>
      <c r="AJ473">
        <v>2</v>
      </c>
      <c r="AK473">
        <v>3</v>
      </c>
      <c r="AL473">
        <v>5</v>
      </c>
      <c r="AM473" s="2">
        <v>3.9199999999999999E-3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 s="9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 s="9">
        <v>0</v>
      </c>
      <c r="BH473">
        <v>0</v>
      </c>
      <c r="BI473">
        <v>1276</v>
      </c>
      <c r="BJ473">
        <v>1</v>
      </c>
      <c r="BK473">
        <v>30.03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38.32</v>
      </c>
      <c r="BS473">
        <v>2</v>
      </c>
      <c r="BT473">
        <v>0</v>
      </c>
    </row>
    <row r="474" spans="1:72" hidden="1">
      <c r="A474" s="51" t="s">
        <v>537</v>
      </c>
      <c r="B474" t="s">
        <v>376</v>
      </c>
      <c r="C474" t="s">
        <v>237</v>
      </c>
      <c r="D474" t="s">
        <v>377</v>
      </c>
      <c r="E474">
        <v>613929664</v>
      </c>
      <c r="F474" t="s">
        <v>378</v>
      </c>
      <c r="G474" t="s">
        <v>241</v>
      </c>
      <c r="H474" t="s">
        <v>375</v>
      </c>
      <c r="I474" t="s">
        <v>332</v>
      </c>
      <c r="J474" s="1">
        <v>119469.03</v>
      </c>
      <c r="K474" t="s">
        <v>379</v>
      </c>
      <c r="L474" t="s">
        <v>377</v>
      </c>
      <c r="M474">
        <v>179946614</v>
      </c>
      <c r="N474" t="s">
        <v>534</v>
      </c>
      <c r="O474" t="s">
        <v>243</v>
      </c>
      <c r="P474" t="s">
        <v>64</v>
      </c>
      <c r="Q474" t="s">
        <v>65</v>
      </c>
      <c r="R474" t="s">
        <v>244</v>
      </c>
      <c r="S474" s="1">
        <v>1750</v>
      </c>
      <c r="T474" t="s">
        <v>528</v>
      </c>
      <c r="U474" t="s">
        <v>530</v>
      </c>
      <c r="V474">
        <v>42.15</v>
      </c>
      <c r="W474" s="39">
        <f>SUM(V430:V474)</f>
        <v>1773.71</v>
      </c>
      <c r="X474">
        <v>948</v>
      </c>
      <c r="Y474">
        <v>5</v>
      </c>
      <c r="Z474" s="2">
        <v>5.2700000000000004E-3</v>
      </c>
      <c r="AA474">
        <v>44.46</v>
      </c>
      <c r="AB474">
        <v>8.43</v>
      </c>
      <c r="AF474">
        <v>1</v>
      </c>
      <c r="AG474">
        <v>0</v>
      </c>
      <c r="AH474">
        <v>1</v>
      </c>
      <c r="AI474">
        <v>0</v>
      </c>
      <c r="AJ474">
        <v>3</v>
      </c>
      <c r="AK474">
        <v>5</v>
      </c>
      <c r="AL474">
        <v>11</v>
      </c>
      <c r="AM474" s="2">
        <v>1.1599999999999999E-2</v>
      </c>
      <c r="AN474">
        <v>3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 s="9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 s="9">
        <v>0</v>
      </c>
      <c r="BH474">
        <v>0</v>
      </c>
      <c r="BI474">
        <v>948</v>
      </c>
      <c r="BJ474">
        <v>1</v>
      </c>
      <c r="BK474">
        <v>44.46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42.15</v>
      </c>
      <c r="BS474">
        <v>5</v>
      </c>
      <c r="BT474">
        <v>1</v>
      </c>
    </row>
    <row r="475" spans="1:72" hidden="1">
      <c r="A475" s="51" t="s">
        <v>538</v>
      </c>
      <c r="B475" t="s">
        <v>376</v>
      </c>
      <c r="C475" t="s">
        <v>237</v>
      </c>
      <c r="D475" t="s">
        <v>377</v>
      </c>
      <c r="E475">
        <v>613929664</v>
      </c>
      <c r="F475" t="s">
        <v>378</v>
      </c>
      <c r="G475" t="s">
        <v>241</v>
      </c>
      <c r="H475" t="s">
        <v>375</v>
      </c>
      <c r="I475" t="s">
        <v>332</v>
      </c>
      <c r="J475" s="1">
        <v>119469.03</v>
      </c>
      <c r="K475" t="s">
        <v>379</v>
      </c>
      <c r="L475" t="s">
        <v>377</v>
      </c>
      <c r="M475">
        <v>179368394</v>
      </c>
      <c r="N475" t="s">
        <v>514</v>
      </c>
      <c r="O475" t="s">
        <v>243</v>
      </c>
      <c r="P475" t="s">
        <v>64</v>
      </c>
      <c r="Q475" t="s">
        <v>65</v>
      </c>
      <c r="R475" t="s">
        <v>244</v>
      </c>
      <c r="S475" s="1">
        <v>1750</v>
      </c>
      <c r="T475" t="s">
        <v>509</v>
      </c>
      <c r="U475" t="s">
        <v>511</v>
      </c>
      <c r="V475">
        <v>1.27</v>
      </c>
      <c r="X475">
        <v>54</v>
      </c>
      <c r="Y475">
        <v>0</v>
      </c>
      <c r="Z475" s="9">
        <v>0</v>
      </c>
      <c r="AA475">
        <v>23.57</v>
      </c>
      <c r="AB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 s="9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 s="9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 s="9">
        <v>0</v>
      </c>
      <c r="BH475">
        <v>0</v>
      </c>
      <c r="BI475">
        <v>54</v>
      </c>
      <c r="BJ475">
        <v>1</v>
      </c>
      <c r="BK475">
        <v>23.57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1.27</v>
      </c>
      <c r="BS475">
        <v>0</v>
      </c>
      <c r="BT475">
        <v>0</v>
      </c>
    </row>
    <row r="476" spans="1:72" hidden="1">
      <c r="A476" s="51" t="s">
        <v>538</v>
      </c>
      <c r="B476" t="s">
        <v>376</v>
      </c>
      <c r="C476" t="s">
        <v>237</v>
      </c>
      <c r="D476" t="s">
        <v>377</v>
      </c>
      <c r="E476">
        <v>613929664</v>
      </c>
      <c r="F476" t="s">
        <v>378</v>
      </c>
      <c r="G476" t="s">
        <v>241</v>
      </c>
      <c r="H476" t="s">
        <v>375</v>
      </c>
      <c r="I476" t="s">
        <v>332</v>
      </c>
      <c r="J476" s="1">
        <v>119469.03</v>
      </c>
      <c r="K476" t="s">
        <v>379</v>
      </c>
      <c r="L476" t="s">
        <v>377</v>
      </c>
      <c r="M476">
        <v>179368814</v>
      </c>
      <c r="N476" t="s">
        <v>510</v>
      </c>
      <c r="O476" t="s">
        <v>243</v>
      </c>
      <c r="P476" t="s">
        <v>64</v>
      </c>
      <c r="Q476" t="s">
        <v>65</v>
      </c>
      <c r="R476" t="s">
        <v>244</v>
      </c>
      <c r="S476" s="1">
        <v>1750</v>
      </c>
      <c r="T476" t="s">
        <v>509</v>
      </c>
      <c r="U476" t="s">
        <v>511</v>
      </c>
      <c r="V476">
        <v>2.5099999999999998</v>
      </c>
      <c r="X476">
        <v>80</v>
      </c>
      <c r="Y476">
        <v>0</v>
      </c>
      <c r="Z476" s="9">
        <v>0</v>
      </c>
      <c r="AA476">
        <v>31.42</v>
      </c>
      <c r="AB476">
        <v>0</v>
      </c>
      <c r="AF476">
        <v>0</v>
      </c>
      <c r="AG476">
        <v>0</v>
      </c>
      <c r="AH476">
        <v>0</v>
      </c>
      <c r="AI476">
        <v>0</v>
      </c>
      <c r="AJ476">
        <v>1</v>
      </c>
      <c r="AK476">
        <v>1</v>
      </c>
      <c r="AL476">
        <v>1</v>
      </c>
      <c r="AM476" s="2">
        <v>1.2500000000000001E-2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 s="9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 s="9">
        <v>0</v>
      </c>
      <c r="BH476">
        <v>0</v>
      </c>
      <c r="BI476">
        <v>79</v>
      </c>
      <c r="BJ476">
        <v>1.0129999999999999</v>
      </c>
      <c r="BK476">
        <v>31.82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2.5099999999999998</v>
      </c>
      <c r="BS476">
        <v>0</v>
      </c>
      <c r="BT476">
        <v>0</v>
      </c>
    </row>
    <row r="477" spans="1:72" hidden="1">
      <c r="A477" s="51" t="s">
        <v>538</v>
      </c>
      <c r="B477" t="s">
        <v>376</v>
      </c>
      <c r="C477" t="s">
        <v>237</v>
      </c>
      <c r="D477" t="s">
        <v>377</v>
      </c>
      <c r="E477">
        <v>613929664</v>
      </c>
      <c r="F477" t="s">
        <v>378</v>
      </c>
      <c r="G477" t="s">
        <v>241</v>
      </c>
      <c r="H477" t="s">
        <v>375</v>
      </c>
      <c r="I477" t="s">
        <v>332</v>
      </c>
      <c r="J477" s="1">
        <v>119469.03</v>
      </c>
      <c r="K477" t="s">
        <v>379</v>
      </c>
      <c r="L477" t="s">
        <v>377</v>
      </c>
      <c r="M477">
        <v>179693894</v>
      </c>
      <c r="N477" t="s">
        <v>521</v>
      </c>
      <c r="O477" t="s">
        <v>243</v>
      </c>
      <c r="P477" t="s">
        <v>64</v>
      </c>
      <c r="Q477" t="s">
        <v>65</v>
      </c>
      <c r="R477" t="s">
        <v>244</v>
      </c>
      <c r="S477" s="1">
        <v>1750</v>
      </c>
      <c r="T477" t="s">
        <v>519</v>
      </c>
      <c r="U477" t="s">
        <v>522</v>
      </c>
      <c r="V477">
        <v>1.48</v>
      </c>
      <c r="X477">
        <v>47</v>
      </c>
      <c r="Y477">
        <v>0</v>
      </c>
      <c r="Z477" s="9">
        <v>0</v>
      </c>
      <c r="AA477">
        <v>31.48</v>
      </c>
      <c r="AB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 s="9">
        <v>0</v>
      </c>
      <c r="AN477">
        <v>2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 s="9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 s="9">
        <v>0</v>
      </c>
      <c r="BH477">
        <v>0</v>
      </c>
      <c r="BI477">
        <v>47</v>
      </c>
      <c r="BJ477">
        <v>1</v>
      </c>
      <c r="BK477">
        <v>31.48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1.48</v>
      </c>
      <c r="BS477">
        <v>0</v>
      </c>
      <c r="BT477">
        <v>0</v>
      </c>
    </row>
    <row r="478" spans="1:72" hidden="1">
      <c r="A478" s="51" t="s">
        <v>538</v>
      </c>
      <c r="B478" t="s">
        <v>376</v>
      </c>
      <c r="C478" t="s">
        <v>237</v>
      </c>
      <c r="D478" t="s">
        <v>377</v>
      </c>
      <c r="E478">
        <v>613929664</v>
      </c>
      <c r="F478" t="s">
        <v>378</v>
      </c>
      <c r="G478" t="s">
        <v>241</v>
      </c>
      <c r="H478" t="s">
        <v>375</v>
      </c>
      <c r="I478" t="s">
        <v>332</v>
      </c>
      <c r="J478" s="1">
        <v>119469.03</v>
      </c>
      <c r="K478" t="s">
        <v>379</v>
      </c>
      <c r="L478" t="s">
        <v>377</v>
      </c>
      <c r="M478">
        <v>179694564</v>
      </c>
      <c r="N478" t="s">
        <v>525</v>
      </c>
      <c r="O478" t="s">
        <v>243</v>
      </c>
      <c r="P478" t="s">
        <v>64</v>
      </c>
      <c r="Q478" t="s">
        <v>65</v>
      </c>
      <c r="R478" t="s">
        <v>244</v>
      </c>
      <c r="S478" s="1">
        <v>1750</v>
      </c>
      <c r="T478" t="s">
        <v>519</v>
      </c>
      <c r="U478" t="s">
        <v>522</v>
      </c>
      <c r="V478">
        <v>0.71</v>
      </c>
      <c r="X478">
        <v>23</v>
      </c>
      <c r="Y478">
        <v>0</v>
      </c>
      <c r="Z478" s="9">
        <v>0</v>
      </c>
      <c r="AA478">
        <v>30.78</v>
      </c>
      <c r="AB478">
        <v>0</v>
      </c>
      <c r="AF478">
        <v>0</v>
      </c>
      <c r="AG478">
        <v>0</v>
      </c>
      <c r="AH478">
        <v>0</v>
      </c>
      <c r="AI478">
        <v>0</v>
      </c>
      <c r="AJ478">
        <v>1</v>
      </c>
      <c r="AK478">
        <v>1</v>
      </c>
      <c r="AL478">
        <v>1</v>
      </c>
      <c r="AM478" s="2">
        <v>4.3479999999999998E-2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 s="9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 s="9">
        <v>0</v>
      </c>
      <c r="BH478">
        <v>0</v>
      </c>
      <c r="BI478">
        <v>23</v>
      </c>
      <c r="BJ478">
        <v>1</v>
      </c>
      <c r="BK478">
        <v>30.78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0.71</v>
      </c>
      <c r="BS478">
        <v>0</v>
      </c>
      <c r="BT478">
        <v>0</v>
      </c>
    </row>
    <row r="479" spans="1:72" hidden="1">
      <c r="A479" s="51" t="s">
        <v>538</v>
      </c>
      <c r="B479" t="s">
        <v>376</v>
      </c>
      <c r="C479" t="s">
        <v>237</v>
      </c>
      <c r="D479" t="s">
        <v>377</v>
      </c>
      <c r="E479">
        <v>613929664</v>
      </c>
      <c r="F479" t="s">
        <v>378</v>
      </c>
      <c r="G479" t="s">
        <v>241</v>
      </c>
      <c r="H479" t="s">
        <v>375</v>
      </c>
      <c r="I479" t="s">
        <v>332</v>
      </c>
      <c r="J479" s="1">
        <v>119469.03</v>
      </c>
      <c r="K479" t="s">
        <v>379</v>
      </c>
      <c r="L479" t="s">
        <v>377</v>
      </c>
      <c r="M479">
        <v>179946294</v>
      </c>
      <c r="N479" t="s">
        <v>529</v>
      </c>
      <c r="O479" t="s">
        <v>243</v>
      </c>
      <c r="P479" t="s">
        <v>64</v>
      </c>
      <c r="Q479" t="s">
        <v>65</v>
      </c>
      <c r="R479" t="s">
        <v>244</v>
      </c>
      <c r="S479" s="1">
        <v>1750</v>
      </c>
      <c r="T479" t="s">
        <v>528</v>
      </c>
      <c r="U479" t="s">
        <v>530</v>
      </c>
      <c r="V479">
        <v>1.46</v>
      </c>
      <c r="X479">
        <v>55</v>
      </c>
      <c r="Y479">
        <v>0</v>
      </c>
      <c r="Z479" s="9">
        <v>0</v>
      </c>
      <c r="AA479">
        <v>26.47</v>
      </c>
      <c r="AB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 s="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 s="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 s="9">
        <v>0</v>
      </c>
      <c r="BH479">
        <v>0</v>
      </c>
      <c r="BI479">
        <v>48</v>
      </c>
      <c r="BJ479">
        <v>1.1459999999999999</v>
      </c>
      <c r="BK479">
        <v>30.33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1.46</v>
      </c>
      <c r="BS479">
        <v>0</v>
      </c>
      <c r="BT479">
        <v>0</v>
      </c>
    </row>
    <row r="480" spans="1:72" hidden="1">
      <c r="A480" s="51" t="s">
        <v>538</v>
      </c>
      <c r="B480" t="s">
        <v>376</v>
      </c>
      <c r="C480" t="s">
        <v>237</v>
      </c>
      <c r="D480" t="s">
        <v>377</v>
      </c>
      <c r="E480">
        <v>613929664</v>
      </c>
      <c r="F480" t="s">
        <v>378</v>
      </c>
      <c r="G480" t="s">
        <v>241</v>
      </c>
      <c r="H480" t="s">
        <v>375</v>
      </c>
      <c r="I480" t="s">
        <v>332</v>
      </c>
      <c r="J480" s="1">
        <v>119469.03</v>
      </c>
      <c r="K480" t="s">
        <v>379</v>
      </c>
      <c r="L480" t="s">
        <v>377</v>
      </c>
      <c r="M480">
        <v>179946614</v>
      </c>
      <c r="N480" t="s">
        <v>534</v>
      </c>
      <c r="O480" t="s">
        <v>243</v>
      </c>
      <c r="P480" t="s">
        <v>64</v>
      </c>
      <c r="Q480" t="s">
        <v>65</v>
      </c>
      <c r="R480" t="s">
        <v>244</v>
      </c>
      <c r="S480" s="1">
        <v>1750</v>
      </c>
      <c r="T480" t="s">
        <v>528</v>
      </c>
      <c r="U480" t="s">
        <v>530</v>
      </c>
      <c r="V480">
        <v>0.7</v>
      </c>
      <c r="X480">
        <v>32</v>
      </c>
      <c r="Y480">
        <v>0</v>
      </c>
      <c r="Z480" s="9">
        <v>0</v>
      </c>
      <c r="AA480">
        <v>21.88</v>
      </c>
      <c r="AB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 s="9">
        <v>0</v>
      </c>
      <c r="AN480">
        <v>1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 s="9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 s="9">
        <v>0</v>
      </c>
      <c r="BH480">
        <v>0</v>
      </c>
      <c r="BI480">
        <v>32</v>
      </c>
      <c r="BJ480">
        <v>1</v>
      </c>
      <c r="BK480">
        <v>21.88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0.7</v>
      </c>
      <c r="BS480">
        <v>0</v>
      </c>
      <c r="BT480">
        <v>0</v>
      </c>
    </row>
    <row r="481" spans="1:72" hidden="1">
      <c r="A481" s="51" t="s">
        <v>539</v>
      </c>
      <c r="B481" t="s">
        <v>376</v>
      </c>
      <c r="C481" t="s">
        <v>237</v>
      </c>
      <c r="D481" t="s">
        <v>377</v>
      </c>
      <c r="E481">
        <v>613929664</v>
      </c>
      <c r="F481" t="s">
        <v>378</v>
      </c>
      <c r="G481" t="s">
        <v>241</v>
      </c>
      <c r="H481" t="s">
        <v>375</v>
      </c>
      <c r="I481" t="s">
        <v>332</v>
      </c>
      <c r="J481" s="1">
        <v>119469.03</v>
      </c>
      <c r="K481" t="s">
        <v>379</v>
      </c>
      <c r="L481" t="s">
        <v>377</v>
      </c>
      <c r="M481">
        <v>175932384</v>
      </c>
      <c r="N481" t="s">
        <v>427</v>
      </c>
      <c r="O481" t="s">
        <v>243</v>
      </c>
      <c r="P481" t="s">
        <v>64</v>
      </c>
      <c r="Q481" t="s">
        <v>65</v>
      </c>
      <c r="R481" t="s">
        <v>244</v>
      </c>
      <c r="S481" s="1">
        <v>2500</v>
      </c>
      <c r="T481" t="s">
        <v>424</v>
      </c>
      <c r="U481" t="s">
        <v>426</v>
      </c>
      <c r="V481">
        <v>0</v>
      </c>
      <c r="X481">
        <v>0</v>
      </c>
      <c r="Y481">
        <v>0</v>
      </c>
      <c r="Z481" s="9">
        <v>0</v>
      </c>
      <c r="AA481">
        <v>0</v>
      </c>
      <c r="AB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 s="9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 s="9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 s="9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</row>
    <row r="482" spans="1:72" hidden="1">
      <c r="A482" s="51" t="s">
        <v>539</v>
      </c>
      <c r="B482" t="s">
        <v>376</v>
      </c>
      <c r="C482" t="s">
        <v>237</v>
      </c>
      <c r="D482" t="s">
        <v>377</v>
      </c>
      <c r="E482">
        <v>613929664</v>
      </c>
      <c r="F482" t="s">
        <v>378</v>
      </c>
      <c r="G482" t="s">
        <v>241</v>
      </c>
      <c r="H482" t="s">
        <v>375</v>
      </c>
      <c r="I482" t="s">
        <v>332</v>
      </c>
      <c r="J482" s="1">
        <v>119469.03</v>
      </c>
      <c r="K482" t="s">
        <v>379</v>
      </c>
      <c r="L482" t="s">
        <v>377</v>
      </c>
      <c r="M482">
        <v>179368394</v>
      </c>
      <c r="N482" t="s">
        <v>514</v>
      </c>
      <c r="O482" t="s">
        <v>243</v>
      </c>
      <c r="P482" t="s">
        <v>64</v>
      </c>
      <c r="Q482" t="s">
        <v>65</v>
      </c>
      <c r="R482" t="s">
        <v>244</v>
      </c>
      <c r="S482" s="1">
        <v>1750</v>
      </c>
      <c r="T482" t="s">
        <v>509</v>
      </c>
      <c r="U482" t="s">
        <v>511</v>
      </c>
      <c r="V482">
        <v>52.99</v>
      </c>
      <c r="X482">
        <v>1734</v>
      </c>
      <c r="Y482">
        <v>6</v>
      </c>
      <c r="Z482" s="2">
        <v>3.46E-3</v>
      </c>
      <c r="AA482">
        <v>30.56</v>
      </c>
      <c r="AB482">
        <v>8.83</v>
      </c>
      <c r="AF482">
        <v>0</v>
      </c>
      <c r="AG482">
        <v>0</v>
      </c>
      <c r="AH482">
        <v>0</v>
      </c>
      <c r="AI482">
        <v>0</v>
      </c>
      <c r="AJ482">
        <v>8</v>
      </c>
      <c r="AK482">
        <v>8</v>
      </c>
      <c r="AL482">
        <v>17</v>
      </c>
      <c r="AM482" s="2">
        <v>9.7999999999999997E-3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 s="9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 s="9">
        <v>0</v>
      </c>
      <c r="BH482">
        <v>0</v>
      </c>
      <c r="BI482">
        <v>1667</v>
      </c>
      <c r="BJ482">
        <v>1.04</v>
      </c>
      <c r="BK482">
        <v>31.79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52.99</v>
      </c>
      <c r="BS482">
        <v>6</v>
      </c>
      <c r="BT482">
        <v>3</v>
      </c>
    </row>
    <row r="483" spans="1:72" hidden="1">
      <c r="A483" s="51" t="s">
        <v>539</v>
      </c>
      <c r="B483" t="s">
        <v>376</v>
      </c>
      <c r="C483" t="s">
        <v>237</v>
      </c>
      <c r="D483" t="s">
        <v>377</v>
      </c>
      <c r="E483">
        <v>613929664</v>
      </c>
      <c r="F483" t="s">
        <v>378</v>
      </c>
      <c r="G483" t="s">
        <v>241</v>
      </c>
      <c r="H483" t="s">
        <v>375</v>
      </c>
      <c r="I483" t="s">
        <v>332</v>
      </c>
      <c r="J483" s="1">
        <v>119469.03</v>
      </c>
      <c r="K483" t="s">
        <v>379</v>
      </c>
      <c r="L483" t="s">
        <v>377</v>
      </c>
      <c r="M483">
        <v>179368814</v>
      </c>
      <c r="N483" t="s">
        <v>510</v>
      </c>
      <c r="O483" t="s">
        <v>243</v>
      </c>
      <c r="P483" t="s">
        <v>64</v>
      </c>
      <c r="Q483" t="s">
        <v>65</v>
      </c>
      <c r="R483" t="s">
        <v>244</v>
      </c>
      <c r="S483" s="1">
        <v>1750</v>
      </c>
      <c r="T483" t="s">
        <v>509</v>
      </c>
      <c r="U483" t="s">
        <v>511</v>
      </c>
      <c r="V483">
        <v>48.22</v>
      </c>
      <c r="X483">
        <v>2001</v>
      </c>
      <c r="Y483">
        <v>7</v>
      </c>
      <c r="Z483" s="2">
        <v>3.5000000000000001E-3</v>
      </c>
      <c r="AA483">
        <v>24.1</v>
      </c>
      <c r="AB483">
        <v>6.89</v>
      </c>
      <c r="AF483">
        <v>1</v>
      </c>
      <c r="AG483">
        <v>0</v>
      </c>
      <c r="AH483">
        <v>0</v>
      </c>
      <c r="AI483">
        <v>0</v>
      </c>
      <c r="AJ483">
        <v>9</v>
      </c>
      <c r="AK483">
        <v>10</v>
      </c>
      <c r="AL483">
        <v>20</v>
      </c>
      <c r="AM483" s="9">
        <v>0.01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 s="9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 s="9">
        <v>0</v>
      </c>
      <c r="BH483">
        <v>0</v>
      </c>
      <c r="BI483">
        <v>1969</v>
      </c>
      <c r="BJ483">
        <v>1.016</v>
      </c>
      <c r="BK483">
        <v>24.49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48.22</v>
      </c>
      <c r="BS483">
        <v>7</v>
      </c>
      <c r="BT483">
        <v>3</v>
      </c>
    </row>
    <row r="484" spans="1:72" hidden="1">
      <c r="A484" s="51" t="s">
        <v>539</v>
      </c>
      <c r="B484" t="s">
        <v>376</v>
      </c>
      <c r="C484" t="s">
        <v>237</v>
      </c>
      <c r="D484" t="s">
        <v>377</v>
      </c>
      <c r="E484">
        <v>613929664</v>
      </c>
      <c r="F484" t="s">
        <v>378</v>
      </c>
      <c r="G484" t="s">
        <v>241</v>
      </c>
      <c r="H484" t="s">
        <v>375</v>
      </c>
      <c r="I484" t="s">
        <v>332</v>
      </c>
      <c r="J484" s="1">
        <v>119469.03</v>
      </c>
      <c r="K484" t="s">
        <v>379</v>
      </c>
      <c r="L484" t="s">
        <v>377</v>
      </c>
      <c r="M484">
        <v>179693894</v>
      </c>
      <c r="N484" t="s">
        <v>521</v>
      </c>
      <c r="O484" t="s">
        <v>243</v>
      </c>
      <c r="P484" t="s">
        <v>64</v>
      </c>
      <c r="Q484" t="s">
        <v>65</v>
      </c>
      <c r="R484" t="s">
        <v>244</v>
      </c>
      <c r="S484" s="1">
        <v>1750</v>
      </c>
      <c r="T484" t="s">
        <v>519</v>
      </c>
      <c r="U484" t="s">
        <v>522</v>
      </c>
      <c r="V484">
        <v>47.49</v>
      </c>
      <c r="X484">
        <v>1980</v>
      </c>
      <c r="Y484">
        <v>9</v>
      </c>
      <c r="Z484" s="2">
        <v>4.5500000000000002E-3</v>
      </c>
      <c r="AA484">
        <v>23.98</v>
      </c>
      <c r="AB484">
        <v>5.28</v>
      </c>
      <c r="AF484">
        <v>3</v>
      </c>
      <c r="AG484">
        <v>0</v>
      </c>
      <c r="AH484">
        <v>0</v>
      </c>
      <c r="AI484">
        <v>0</v>
      </c>
      <c r="AJ484">
        <v>8</v>
      </c>
      <c r="AK484">
        <v>11</v>
      </c>
      <c r="AL484">
        <v>21</v>
      </c>
      <c r="AM484" s="2">
        <v>1.061E-2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 s="9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 s="9">
        <v>0</v>
      </c>
      <c r="BH484">
        <v>0</v>
      </c>
      <c r="BI484">
        <v>1866</v>
      </c>
      <c r="BJ484">
        <v>1.0609999999999999</v>
      </c>
      <c r="BK484">
        <v>25.45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47.49</v>
      </c>
      <c r="BS484">
        <v>9</v>
      </c>
      <c r="BT484">
        <v>1</v>
      </c>
    </row>
    <row r="485" spans="1:72" hidden="1">
      <c r="A485" s="51" t="s">
        <v>539</v>
      </c>
      <c r="B485" t="s">
        <v>376</v>
      </c>
      <c r="C485" t="s">
        <v>237</v>
      </c>
      <c r="D485" t="s">
        <v>377</v>
      </c>
      <c r="E485">
        <v>613929664</v>
      </c>
      <c r="F485" t="s">
        <v>378</v>
      </c>
      <c r="G485" t="s">
        <v>241</v>
      </c>
      <c r="H485" t="s">
        <v>375</v>
      </c>
      <c r="I485" t="s">
        <v>332</v>
      </c>
      <c r="J485" s="1">
        <v>119469.03</v>
      </c>
      <c r="K485" t="s">
        <v>379</v>
      </c>
      <c r="L485" t="s">
        <v>377</v>
      </c>
      <c r="M485">
        <v>179694564</v>
      </c>
      <c r="N485" t="s">
        <v>525</v>
      </c>
      <c r="O485" t="s">
        <v>243</v>
      </c>
      <c r="P485" t="s">
        <v>64</v>
      </c>
      <c r="Q485" t="s">
        <v>65</v>
      </c>
      <c r="R485" t="s">
        <v>244</v>
      </c>
      <c r="S485" s="1">
        <v>1750</v>
      </c>
      <c r="T485" t="s">
        <v>519</v>
      </c>
      <c r="U485" t="s">
        <v>522</v>
      </c>
      <c r="V485">
        <v>53.05</v>
      </c>
      <c r="X485">
        <v>1622</v>
      </c>
      <c r="Y485">
        <v>4</v>
      </c>
      <c r="Z485" s="2">
        <v>2.47E-3</v>
      </c>
      <c r="AA485">
        <v>32.71</v>
      </c>
      <c r="AB485">
        <v>13.26</v>
      </c>
      <c r="AF485">
        <v>1</v>
      </c>
      <c r="AG485">
        <v>0</v>
      </c>
      <c r="AH485">
        <v>0</v>
      </c>
      <c r="AI485">
        <v>0</v>
      </c>
      <c r="AJ485">
        <v>9</v>
      </c>
      <c r="AK485">
        <v>10</v>
      </c>
      <c r="AL485">
        <v>14</v>
      </c>
      <c r="AM485" s="2">
        <v>8.6300000000000005E-3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 s="9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 s="9">
        <v>0</v>
      </c>
      <c r="BH485">
        <v>0</v>
      </c>
      <c r="BI485">
        <v>1622</v>
      </c>
      <c r="BJ485">
        <v>1</v>
      </c>
      <c r="BK485">
        <v>32.71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53.05</v>
      </c>
      <c r="BS485">
        <v>4</v>
      </c>
      <c r="BT485">
        <v>0</v>
      </c>
    </row>
    <row r="486" spans="1:72" hidden="1">
      <c r="A486" s="51" t="s">
        <v>539</v>
      </c>
      <c r="B486" t="s">
        <v>376</v>
      </c>
      <c r="C486" t="s">
        <v>237</v>
      </c>
      <c r="D486" t="s">
        <v>377</v>
      </c>
      <c r="E486">
        <v>613929664</v>
      </c>
      <c r="F486" t="s">
        <v>378</v>
      </c>
      <c r="G486" t="s">
        <v>241</v>
      </c>
      <c r="H486" t="s">
        <v>375</v>
      </c>
      <c r="I486" t="s">
        <v>332</v>
      </c>
      <c r="J486" s="1">
        <v>119469.03</v>
      </c>
      <c r="K486" t="s">
        <v>379</v>
      </c>
      <c r="L486" t="s">
        <v>377</v>
      </c>
      <c r="M486">
        <v>179946294</v>
      </c>
      <c r="N486" t="s">
        <v>529</v>
      </c>
      <c r="O486" t="s">
        <v>243</v>
      </c>
      <c r="P486" t="s">
        <v>64</v>
      </c>
      <c r="Q486" t="s">
        <v>65</v>
      </c>
      <c r="R486" t="s">
        <v>244</v>
      </c>
      <c r="S486" s="1">
        <v>1750</v>
      </c>
      <c r="T486" t="s">
        <v>528</v>
      </c>
      <c r="U486" t="s">
        <v>530</v>
      </c>
      <c r="V486">
        <v>68.55</v>
      </c>
      <c r="X486">
        <v>2466</v>
      </c>
      <c r="Y486">
        <v>7</v>
      </c>
      <c r="Z486" s="2">
        <v>2.8400000000000001E-3</v>
      </c>
      <c r="AA486">
        <v>27.8</v>
      </c>
      <c r="AB486">
        <v>9.7899999999999991</v>
      </c>
      <c r="AF486">
        <v>2</v>
      </c>
      <c r="AG486">
        <v>0</v>
      </c>
      <c r="AH486">
        <v>0</v>
      </c>
      <c r="AI486">
        <v>0</v>
      </c>
      <c r="AJ486">
        <v>14</v>
      </c>
      <c r="AK486">
        <v>16</v>
      </c>
      <c r="AL486">
        <v>25</v>
      </c>
      <c r="AM486" s="2">
        <v>1.014E-2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 s="9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 s="9">
        <v>0</v>
      </c>
      <c r="BH486">
        <v>0</v>
      </c>
      <c r="BI486">
        <v>2344</v>
      </c>
      <c r="BJ486">
        <v>1.052</v>
      </c>
      <c r="BK486">
        <v>29.24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68.55</v>
      </c>
      <c r="BS486">
        <v>7</v>
      </c>
      <c r="BT486">
        <v>2</v>
      </c>
    </row>
    <row r="487" spans="1:72" hidden="1">
      <c r="A487" s="51" t="s">
        <v>539</v>
      </c>
      <c r="B487" t="s">
        <v>376</v>
      </c>
      <c r="C487" t="s">
        <v>237</v>
      </c>
      <c r="D487" t="s">
        <v>377</v>
      </c>
      <c r="E487">
        <v>613929664</v>
      </c>
      <c r="F487" t="s">
        <v>378</v>
      </c>
      <c r="G487" t="s">
        <v>241</v>
      </c>
      <c r="H487" t="s">
        <v>375</v>
      </c>
      <c r="I487" t="s">
        <v>332</v>
      </c>
      <c r="J487" s="1">
        <v>119469.03</v>
      </c>
      <c r="K487" t="s">
        <v>379</v>
      </c>
      <c r="L487" t="s">
        <v>377</v>
      </c>
      <c r="M487">
        <v>179946614</v>
      </c>
      <c r="N487" t="s">
        <v>534</v>
      </c>
      <c r="O487" t="s">
        <v>243</v>
      </c>
      <c r="P487" t="s">
        <v>64</v>
      </c>
      <c r="Q487" t="s">
        <v>65</v>
      </c>
      <c r="R487" t="s">
        <v>244</v>
      </c>
      <c r="S487" s="1">
        <v>1750</v>
      </c>
      <c r="T487" t="s">
        <v>528</v>
      </c>
      <c r="U487" t="s">
        <v>530</v>
      </c>
      <c r="V487">
        <v>77.25</v>
      </c>
      <c r="X487">
        <v>1761</v>
      </c>
      <c r="Y487">
        <v>5</v>
      </c>
      <c r="Z487" s="2">
        <v>2.8400000000000001E-3</v>
      </c>
      <c r="AA487">
        <v>43.87</v>
      </c>
      <c r="AB487">
        <v>15.45</v>
      </c>
      <c r="AF487">
        <v>2</v>
      </c>
      <c r="AG487">
        <v>0</v>
      </c>
      <c r="AH487">
        <v>0</v>
      </c>
      <c r="AI487">
        <v>0</v>
      </c>
      <c r="AJ487">
        <v>4</v>
      </c>
      <c r="AK487">
        <v>6</v>
      </c>
      <c r="AL487">
        <v>14</v>
      </c>
      <c r="AM487" s="2">
        <v>7.9500000000000005E-3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 s="9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 s="9">
        <v>0</v>
      </c>
      <c r="BH487">
        <v>0</v>
      </c>
      <c r="BI487">
        <v>1761</v>
      </c>
      <c r="BJ487">
        <v>1</v>
      </c>
      <c r="BK487">
        <v>43.87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77.25</v>
      </c>
      <c r="BS487">
        <v>5</v>
      </c>
      <c r="BT487">
        <v>3</v>
      </c>
    </row>
    <row r="488" spans="1:72" hidden="1">
      <c r="A488" s="51" t="s">
        <v>539</v>
      </c>
      <c r="B488" t="s">
        <v>376</v>
      </c>
      <c r="C488" t="s">
        <v>237</v>
      </c>
      <c r="D488" t="s">
        <v>377</v>
      </c>
      <c r="E488">
        <v>613929664</v>
      </c>
      <c r="F488" t="s">
        <v>378</v>
      </c>
      <c r="G488" t="s">
        <v>241</v>
      </c>
      <c r="H488" t="s">
        <v>375</v>
      </c>
      <c r="I488" t="s">
        <v>332</v>
      </c>
      <c r="J488" s="1">
        <v>119469.03</v>
      </c>
      <c r="K488" t="s">
        <v>379</v>
      </c>
      <c r="L488" t="s">
        <v>377</v>
      </c>
      <c r="M488">
        <v>180385034</v>
      </c>
      <c r="N488" t="s">
        <v>540</v>
      </c>
      <c r="O488" t="s">
        <v>243</v>
      </c>
      <c r="P488" t="s">
        <v>64</v>
      </c>
      <c r="Q488" t="s">
        <v>65</v>
      </c>
      <c r="R488" t="s">
        <v>244</v>
      </c>
      <c r="S488" s="1">
        <v>2477.88</v>
      </c>
      <c r="T488" t="s">
        <v>539</v>
      </c>
      <c r="U488" t="s">
        <v>522</v>
      </c>
      <c r="V488">
        <v>115.72</v>
      </c>
      <c r="X488">
        <v>3036</v>
      </c>
      <c r="Y488">
        <v>13</v>
      </c>
      <c r="Z488" s="2">
        <v>4.28E-3</v>
      </c>
      <c r="AA488">
        <v>38.119999999999997</v>
      </c>
      <c r="AB488">
        <v>8.9</v>
      </c>
      <c r="AF488">
        <v>5</v>
      </c>
      <c r="AG488">
        <v>0</v>
      </c>
      <c r="AH488">
        <v>0</v>
      </c>
      <c r="AI488">
        <v>0</v>
      </c>
      <c r="AJ488">
        <v>25</v>
      </c>
      <c r="AK488">
        <v>30</v>
      </c>
      <c r="AL488">
        <v>49</v>
      </c>
      <c r="AM488" s="2">
        <v>1.6140000000000002E-2</v>
      </c>
      <c r="AN488">
        <v>1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 s="9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 s="9">
        <v>0</v>
      </c>
      <c r="BH488">
        <v>0</v>
      </c>
      <c r="BI488">
        <v>3036</v>
      </c>
      <c r="BJ488">
        <v>1</v>
      </c>
      <c r="BK488">
        <v>38.119999999999997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115.72</v>
      </c>
      <c r="BS488">
        <v>13</v>
      </c>
      <c r="BT488">
        <v>6</v>
      </c>
    </row>
    <row r="489" spans="1:72" hidden="1">
      <c r="A489" s="51" t="s">
        <v>541</v>
      </c>
      <c r="B489" t="s">
        <v>376</v>
      </c>
      <c r="C489" t="s">
        <v>237</v>
      </c>
      <c r="D489" t="s">
        <v>377</v>
      </c>
      <c r="E489">
        <v>613929664</v>
      </c>
      <c r="F489" t="s">
        <v>378</v>
      </c>
      <c r="G489" t="s">
        <v>241</v>
      </c>
      <c r="H489" t="s">
        <v>375</v>
      </c>
      <c r="I489" t="s">
        <v>332</v>
      </c>
      <c r="J489" s="1">
        <v>119469.03</v>
      </c>
      <c r="K489" t="s">
        <v>379</v>
      </c>
      <c r="L489" t="s">
        <v>377</v>
      </c>
      <c r="M489">
        <v>175931764</v>
      </c>
      <c r="N489" t="s">
        <v>425</v>
      </c>
      <c r="O489" t="s">
        <v>243</v>
      </c>
      <c r="P489" t="s">
        <v>64</v>
      </c>
      <c r="Q489" t="s">
        <v>65</v>
      </c>
      <c r="R489" t="s">
        <v>244</v>
      </c>
      <c r="S489" s="1">
        <v>2500</v>
      </c>
      <c r="T489" t="s">
        <v>424</v>
      </c>
      <c r="U489" t="s">
        <v>426</v>
      </c>
      <c r="V489">
        <v>0</v>
      </c>
      <c r="X489">
        <v>0</v>
      </c>
      <c r="Y489">
        <v>0</v>
      </c>
      <c r="Z489" s="9">
        <v>0</v>
      </c>
      <c r="AA489">
        <v>0</v>
      </c>
      <c r="AB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 s="9">
        <v>0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 s="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 s="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</row>
    <row r="490" spans="1:72" hidden="1">
      <c r="A490" s="51" t="s">
        <v>541</v>
      </c>
      <c r="B490" t="s">
        <v>376</v>
      </c>
      <c r="C490" t="s">
        <v>237</v>
      </c>
      <c r="D490" t="s">
        <v>377</v>
      </c>
      <c r="E490">
        <v>613929664</v>
      </c>
      <c r="F490" t="s">
        <v>378</v>
      </c>
      <c r="G490" t="s">
        <v>241</v>
      </c>
      <c r="H490" t="s">
        <v>375</v>
      </c>
      <c r="I490" t="s">
        <v>332</v>
      </c>
      <c r="J490" s="1">
        <v>119469.03</v>
      </c>
      <c r="K490" t="s">
        <v>379</v>
      </c>
      <c r="L490" t="s">
        <v>377</v>
      </c>
      <c r="M490">
        <v>179368394</v>
      </c>
      <c r="N490" t="s">
        <v>514</v>
      </c>
      <c r="O490" t="s">
        <v>243</v>
      </c>
      <c r="P490" t="s">
        <v>64</v>
      </c>
      <c r="Q490" t="s">
        <v>65</v>
      </c>
      <c r="R490" t="s">
        <v>244</v>
      </c>
      <c r="S490" s="1">
        <v>1750</v>
      </c>
      <c r="T490" t="s">
        <v>509</v>
      </c>
      <c r="U490" t="s">
        <v>511</v>
      </c>
      <c r="V490">
        <v>49.33</v>
      </c>
      <c r="X490">
        <v>1548</v>
      </c>
      <c r="Y490">
        <v>8</v>
      </c>
      <c r="Z490" s="2">
        <v>5.1700000000000001E-3</v>
      </c>
      <c r="AA490">
        <v>31.87</v>
      </c>
      <c r="AB490">
        <v>6.17</v>
      </c>
      <c r="AF490">
        <v>0</v>
      </c>
      <c r="AG490">
        <v>0</v>
      </c>
      <c r="AH490">
        <v>0</v>
      </c>
      <c r="AI490">
        <v>0</v>
      </c>
      <c r="AJ490">
        <v>5</v>
      </c>
      <c r="AK490">
        <v>5</v>
      </c>
      <c r="AL490">
        <v>13</v>
      </c>
      <c r="AM490" s="2">
        <v>8.3999999999999995E-3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 s="9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 s="9">
        <v>0</v>
      </c>
      <c r="BH490">
        <v>0</v>
      </c>
      <c r="BI490">
        <v>1484</v>
      </c>
      <c r="BJ490">
        <v>1.0429999999999999</v>
      </c>
      <c r="BK490">
        <v>33.24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49.33</v>
      </c>
      <c r="BS490">
        <v>8</v>
      </c>
      <c r="BT490">
        <v>0</v>
      </c>
    </row>
    <row r="491" spans="1:72" hidden="1">
      <c r="A491" s="51" t="s">
        <v>541</v>
      </c>
      <c r="B491" t="s">
        <v>376</v>
      </c>
      <c r="C491" t="s">
        <v>237</v>
      </c>
      <c r="D491" t="s">
        <v>377</v>
      </c>
      <c r="E491">
        <v>613929664</v>
      </c>
      <c r="F491" t="s">
        <v>378</v>
      </c>
      <c r="G491" t="s">
        <v>241</v>
      </c>
      <c r="H491" t="s">
        <v>375</v>
      </c>
      <c r="I491" t="s">
        <v>332</v>
      </c>
      <c r="J491" s="1">
        <v>119469.03</v>
      </c>
      <c r="K491" t="s">
        <v>379</v>
      </c>
      <c r="L491" t="s">
        <v>377</v>
      </c>
      <c r="M491">
        <v>179368814</v>
      </c>
      <c r="N491" t="s">
        <v>510</v>
      </c>
      <c r="O491" t="s">
        <v>243</v>
      </c>
      <c r="P491" t="s">
        <v>64</v>
      </c>
      <c r="Q491" t="s">
        <v>65</v>
      </c>
      <c r="R491" t="s">
        <v>244</v>
      </c>
      <c r="S491" s="1">
        <v>1750</v>
      </c>
      <c r="T491" t="s">
        <v>509</v>
      </c>
      <c r="U491" t="s">
        <v>511</v>
      </c>
      <c r="V491">
        <v>46.92</v>
      </c>
      <c r="X491">
        <v>1806</v>
      </c>
      <c r="Y491">
        <v>9</v>
      </c>
      <c r="Z491" s="2">
        <v>4.9800000000000001E-3</v>
      </c>
      <c r="AA491">
        <v>25.98</v>
      </c>
      <c r="AB491">
        <v>5.21</v>
      </c>
      <c r="AF491">
        <v>0</v>
      </c>
      <c r="AG491">
        <v>0</v>
      </c>
      <c r="AH491">
        <v>0</v>
      </c>
      <c r="AI491">
        <v>0</v>
      </c>
      <c r="AJ491">
        <v>13</v>
      </c>
      <c r="AK491">
        <v>13</v>
      </c>
      <c r="AL491">
        <v>22</v>
      </c>
      <c r="AM491" s="2">
        <v>1.218E-2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 s="9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 s="9">
        <v>0</v>
      </c>
      <c r="BH491">
        <v>0</v>
      </c>
      <c r="BI491">
        <v>1722</v>
      </c>
      <c r="BJ491">
        <v>1.0489999999999999</v>
      </c>
      <c r="BK491">
        <v>27.25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46.92</v>
      </c>
      <c r="BS491">
        <v>9</v>
      </c>
      <c r="BT491">
        <v>0</v>
      </c>
    </row>
    <row r="492" spans="1:72" hidden="1">
      <c r="A492" s="51" t="s">
        <v>541</v>
      </c>
      <c r="B492" t="s">
        <v>376</v>
      </c>
      <c r="C492" t="s">
        <v>237</v>
      </c>
      <c r="D492" t="s">
        <v>377</v>
      </c>
      <c r="E492">
        <v>613929664</v>
      </c>
      <c r="F492" t="s">
        <v>378</v>
      </c>
      <c r="G492" t="s">
        <v>241</v>
      </c>
      <c r="H492" t="s">
        <v>375</v>
      </c>
      <c r="I492" t="s">
        <v>332</v>
      </c>
      <c r="J492" s="1">
        <v>119469.03</v>
      </c>
      <c r="K492" t="s">
        <v>379</v>
      </c>
      <c r="L492" t="s">
        <v>377</v>
      </c>
      <c r="M492">
        <v>179693894</v>
      </c>
      <c r="N492" t="s">
        <v>521</v>
      </c>
      <c r="O492" t="s">
        <v>243</v>
      </c>
      <c r="P492" t="s">
        <v>64</v>
      </c>
      <c r="Q492" t="s">
        <v>65</v>
      </c>
      <c r="R492" t="s">
        <v>244</v>
      </c>
      <c r="S492" s="1">
        <v>1750</v>
      </c>
      <c r="T492" t="s">
        <v>519</v>
      </c>
      <c r="U492" t="s">
        <v>522</v>
      </c>
      <c r="V492">
        <v>47.11</v>
      </c>
      <c r="X492">
        <v>1773</v>
      </c>
      <c r="Y492">
        <v>5</v>
      </c>
      <c r="Z492" s="2">
        <v>2.82E-3</v>
      </c>
      <c r="AA492">
        <v>26.57</v>
      </c>
      <c r="AB492">
        <v>9.42</v>
      </c>
      <c r="AF492">
        <v>2</v>
      </c>
      <c r="AG492">
        <v>0</v>
      </c>
      <c r="AH492">
        <v>0</v>
      </c>
      <c r="AI492">
        <v>0</v>
      </c>
      <c r="AJ492">
        <v>6</v>
      </c>
      <c r="AK492">
        <v>8</v>
      </c>
      <c r="AL492">
        <v>15</v>
      </c>
      <c r="AM492" s="2">
        <v>8.4600000000000005E-3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 s="9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 s="9">
        <v>0</v>
      </c>
      <c r="BH492">
        <v>0</v>
      </c>
      <c r="BI492">
        <v>1724</v>
      </c>
      <c r="BJ492">
        <v>1.028</v>
      </c>
      <c r="BK492">
        <v>27.33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47.11</v>
      </c>
      <c r="BS492">
        <v>5</v>
      </c>
      <c r="BT492">
        <v>2</v>
      </c>
    </row>
    <row r="493" spans="1:72" hidden="1">
      <c r="A493" s="51" t="s">
        <v>541</v>
      </c>
      <c r="B493" t="s">
        <v>376</v>
      </c>
      <c r="C493" t="s">
        <v>237</v>
      </c>
      <c r="D493" t="s">
        <v>377</v>
      </c>
      <c r="E493">
        <v>613929664</v>
      </c>
      <c r="F493" t="s">
        <v>378</v>
      </c>
      <c r="G493" t="s">
        <v>241</v>
      </c>
      <c r="H493" t="s">
        <v>375</v>
      </c>
      <c r="I493" t="s">
        <v>332</v>
      </c>
      <c r="J493" s="1">
        <v>119469.03</v>
      </c>
      <c r="K493" t="s">
        <v>379</v>
      </c>
      <c r="L493" t="s">
        <v>377</v>
      </c>
      <c r="M493">
        <v>179694564</v>
      </c>
      <c r="N493" t="s">
        <v>525</v>
      </c>
      <c r="O493" t="s">
        <v>243</v>
      </c>
      <c r="P493" t="s">
        <v>64</v>
      </c>
      <c r="Q493" t="s">
        <v>65</v>
      </c>
      <c r="R493" t="s">
        <v>244</v>
      </c>
      <c r="S493" s="1">
        <v>1750</v>
      </c>
      <c r="T493" t="s">
        <v>519</v>
      </c>
      <c r="U493" t="s">
        <v>522</v>
      </c>
      <c r="V493">
        <v>50.94</v>
      </c>
      <c r="X493">
        <v>1507</v>
      </c>
      <c r="Y493">
        <v>3</v>
      </c>
      <c r="Z493" s="2">
        <v>1.99E-3</v>
      </c>
      <c r="AA493">
        <v>33.799999999999997</v>
      </c>
      <c r="AB493">
        <v>16.98</v>
      </c>
      <c r="AF493">
        <v>1</v>
      </c>
      <c r="AG493">
        <v>0</v>
      </c>
      <c r="AH493">
        <v>0</v>
      </c>
      <c r="AI493">
        <v>0</v>
      </c>
      <c r="AJ493">
        <v>3</v>
      </c>
      <c r="AK493">
        <v>4</v>
      </c>
      <c r="AL493">
        <v>10</v>
      </c>
      <c r="AM493" s="2">
        <v>6.6400000000000001E-3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 s="9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 s="9">
        <v>0</v>
      </c>
      <c r="BH493">
        <v>0</v>
      </c>
      <c r="BI493">
        <v>1507</v>
      </c>
      <c r="BJ493">
        <v>1</v>
      </c>
      <c r="BK493">
        <v>33.799999999999997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50.94</v>
      </c>
      <c r="BS493">
        <v>3</v>
      </c>
      <c r="BT493">
        <v>3</v>
      </c>
    </row>
    <row r="494" spans="1:72" hidden="1">
      <c r="A494" s="51" t="s">
        <v>541</v>
      </c>
      <c r="B494" t="s">
        <v>376</v>
      </c>
      <c r="C494" t="s">
        <v>237</v>
      </c>
      <c r="D494" t="s">
        <v>377</v>
      </c>
      <c r="E494">
        <v>613929664</v>
      </c>
      <c r="F494" t="s">
        <v>378</v>
      </c>
      <c r="G494" t="s">
        <v>241</v>
      </c>
      <c r="H494" t="s">
        <v>375</v>
      </c>
      <c r="I494" t="s">
        <v>332</v>
      </c>
      <c r="J494" s="1">
        <v>119469.03</v>
      </c>
      <c r="K494" t="s">
        <v>379</v>
      </c>
      <c r="L494" t="s">
        <v>377</v>
      </c>
      <c r="M494">
        <v>179946294</v>
      </c>
      <c r="N494" t="s">
        <v>529</v>
      </c>
      <c r="O494" t="s">
        <v>243</v>
      </c>
      <c r="P494" t="s">
        <v>64</v>
      </c>
      <c r="Q494" t="s">
        <v>65</v>
      </c>
      <c r="R494" t="s">
        <v>244</v>
      </c>
      <c r="S494" s="1">
        <v>1750</v>
      </c>
      <c r="T494" t="s">
        <v>528</v>
      </c>
      <c r="U494" t="s">
        <v>530</v>
      </c>
      <c r="V494">
        <v>67.510000000000005</v>
      </c>
      <c r="X494">
        <v>2117</v>
      </c>
      <c r="Y494">
        <v>9</v>
      </c>
      <c r="Z494" s="2">
        <v>4.2500000000000003E-3</v>
      </c>
      <c r="AA494">
        <v>31.89</v>
      </c>
      <c r="AB494">
        <v>7.5</v>
      </c>
      <c r="AF494">
        <v>1</v>
      </c>
      <c r="AG494">
        <v>0</v>
      </c>
      <c r="AH494">
        <v>0</v>
      </c>
      <c r="AI494">
        <v>0</v>
      </c>
      <c r="AJ494">
        <v>7</v>
      </c>
      <c r="AK494">
        <v>8</v>
      </c>
      <c r="AL494">
        <v>20</v>
      </c>
      <c r="AM494" s="2">
        <v>9.4500000000000001E-3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 s="9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 s="9">
        <v>0</v>
      </c>
      <c r="BH494">
        <v>0</v>
      </c>
      <c r="BI494">
        <v>2052</v>
      </c>
      <c r="BJ494">
        <v>1.032</v>
      </c>
      <c r="BK494">
        <v>32.9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67.510000000000005</v>
      </c>
      <c r="BS494">
        <v>9</v>
      </c>
      <c r="BT494">
        <v>3</v>
      </c>
    </row>
    <row r="495" spans="1:72" hidden="1">
      <c r="A495" s="51" t="s">
        <v>541</v>
      </c>
      <c r="B495" t="s">
        <v>376</v>
      </c>
      <c r="C495" t="s">
        <v>237</v>
      </c>
      <c r="D495" t="s">
        <v>377</v>
      </c>
      <c r="E495">
        <v>613929664</v>
      </c>
      <c r="F495" t="s">
        <v>378</v>
      </c>
      <c r="G495" t="s">
        <v>241</v>
      </c>
      <c r="H495" t="s">
        <v>375</v>
      </c>
      <c r="I495" t="s">
        <v>332</v>
      </c>
      <c r="J495" s="1">
        <v>119469.03</v>
      </c>
      <c r="K495" t="s">
        <v>379</v>
      </c>
      <c r="L495" t="s">
        <v>377</v>
      </c>
      <c r="M495">
        <v>179946614</v>
      </c>
      <c r="N495" t="s">
        <v>534</v>
      </c>
      <c r="O495" t="s">
        <v>243</v>
      </c>
      <c r="P495" t="s">
        <v>64</v>
      </c>
      <c r="Q495" t="s">
        <v>65</v>
      </c>
      <c r="R495" t="s">
        <v>244</v>
      </c>
      <c r="S495" s="1">
        <v>1750</v>
      </c>
      <c r="T495" t="s">
        <v>528</v>
      </c>
      <c r="U495" t="s">
        <v>530</v>
      </c>
      <c r="V495">
        <v>73.75</v>
      </c>
      <c r="X495">
        <v>1945</v>
      </c>
      <c r="Y495">
        <v>3</v>
      </c>
      <c r="Z495" s="2">
        <v>1.5399999999999999E-3</v>
      </c>
      <c r="AA495">
        <v>37.92</v>
      </c>
      <c r="AB495">
        <v>24.58</v>
      </c>
      <c r="AF495">
        <v>3</v>
      </c>
      <c r="AG495">
        <v>0</v>
      </c>
      <c r="AH495">
        <v>0</v>
      </c>
      <c r="AI495">
        <v>0</v>
      </c>
      <c r="AJ495">
        <v>10</v>
      </c>
      <c r="AK495">
        <v>13</v>
      </c>
      <c r="AL495">
        <v>16</v>
      </c>
      <c r="AM495" s="2">
        <v>8.2299999999999995E-3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 s="9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 s="9">
        <v>0</v>
      </c>
      <c r="BH495">
        <v>0</v>
      </c>
      <c r="BI495">
        <v>1871</v>
      </c>
      <c r="BJ495">
        <v>1.04</v>
      </c>
      <c r="BK495">
        <v>39.42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73.75</v>
      </c>
      <c r="BS495">
        <v>3</v>
      </c>
      <c r="BT495">
        <v>0</v>
      </c>
    </row>
    <row r="496" spans="1:72" hidden="1">
      <c r="A496" s="51" t="s">
        <v>541</v>
      </c>
      <c r="B496" t="s">
        <v>376</v>
      </c>
      <c r="C496" t="s">
        <v>237</v>
      </c>
      <c r="D496" t="s">
        <v>377</v>
      </c>
      <c r="E496">
        <v>613929664</v>
      </c>
      <c r="F496" t="s">
        <v>378</v>
      </c>
      <c r="G496" t="s">
        <v>241</v>
      </c>
      <c r="H496" t="s">
        <v>375</v>
      </c>
      <c r="I496" t="s">
        <v>332</v>
      </c>
      <c r="J496" s="1">
        <v>119469.03</v>
      </c>
      <c r="K496" t="s">
        <v>379</v>
      </c>
      <c r="L496" t="s">
        <v>377</v>
      </c>
      <c r="M496">
        <v>180385034</v>
      </c>
      <c r="N496" t="s">
        <v>540</v>
      </c>
      <c r="O496" t="s">
        <v>243</v>
      </c>
      <c r="P496" t="s">
        <v>64</v>
      </c>
      <c r="Q496" t="s">
        <v>65</v>
      </c>
      <c r="R496" t="s">
        <v>244</v>
      </c>
      <c r="S496" s="1">
        <v>2477.88</v>
      </c>
      <c r="T496" t="s">
        <v>539</v>
      </c>
      <c r="U496" t="s">
        <v>522</v>
      </c>
      <c r="V496">
        <v>85.63</v>
      </c>
      <c r="X496">
        <v>2279</v>
      </c>
      <c r="Y496">
        <v>13</v>
      </c>
      <c r="Z496" s="2">
        <v>5.7000000000000002E-3</v>
      </c>
      <c r="AA496">
        <v>37.57</v>
      </c>
      <c r="AB496">
        <v>6.59</v>
      </c>
      <c r="AF496">
        <v>2</v>
      </c>
      <c r="AG496">
        <v>0</v>
      </c>
      <c r="AH496">
        <v>0</v>
      </c>
      <c r="AI496">
        <v>0</v>
      </c>
      <c r="AJ496">
        <v>19</v>
      </c>
      <c r="AK496">
        <v>21</v>
      </c>
      <c r="AL496">
        <v>34</v>
      </c>
      <c r="AM496" s="2">
        <v>1.4919999999999999E-2</v>
      </c>
      <c r="AN496">
        <v>1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 s="9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 s="9">
        <v>0</v>
      </c>
      <c r="BH496">
        <v>0</v>
      </c>
      <c r="BI496">
        <v>2279</v>
      </c>
      <c r="BJ496">
        <v>1</v>
      </c>
      <c r="BK496">
        <v>37.57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85.63</v>
      </c>
      <c r="BS496">
        <v>13</v>
      </c>
      <c r="BT496">
        <v>0</v>
      </c>
    </row>
    <row r="497" spans="1:72" hidden="1">
      <c r="A497" s="51" t="s">
        <v>541</v>
      </c>
      <c r="B497" t="s">
        <v>376</v>
      </c>
      <c r="C497" t="s">
        <v>237</v>
      </c>
      <c r="D497" t="s">
        <v>377</v>
      </c>
      <c r="E497">
        <v>613929664</v>
      </c>
      <c r="F497" t="s">
        <v>378</v>
      </c>
      <c r="G497" t="s">
        <v>241</v>
      </c>
      <c r="H497" t="s">
        <v>375</v>
      </c>
      <c r="I497" t="s">
        <v>332</v>
      </c>
      <c r="J497" s="1">
        <v>119469.03</v>
      </c>
      <c r="K497" t="s">
        <v>379</v>
      </c>
      <c r="L497" t="s">
        <v>377</v>
      </c>
      <c r="M497">
        <v>180440254</v>
      </c>
      <c r="N497" t="s">
        <v>542</v>
      </c>
      <c r="O497" t="s">
        <v>243</v>
      </c>
      <c r="P497" t="s">
        <v>64</v>
      </c>
      <c r="Q497" t="s">
        <v>65</v>
      </c>
      <c r="R497" t="s">
        <v>244</v>
      </c>
      <c r="S497">
        <v>619.47</v>
      </c>
      <c r="T497" t="s">
        <v>541</v>
      </c>
      <c r="U497" t="s">
        <v>543</v>
      </c>
      <c r="V497">
        <v>95.22</v>
      </c>
      <c r="X497">
        <v>1344</v>
      </c>
      <c r="Y497">
        <v>8</v>
      </c>
      <c r="Z497" s="2">
        <v>5.9500000000000004E-3</v>
      </c>
      <c r="AA497">
        <v>70.849999999999994</v>
      </c>
      <c r="AB497">
        <v>11.9</v>
      </c>
      <c r="AF497">
        <v>1</v>
      </c>
      <c r="AG497">
        <v>0</v>
      </c>
      <c r="AH497">
        <v>0</v>
      </c>
      <c r="AI497">
        <v>0</v>
      </c>
      <c r="AJ497">
        <v>2</v>
      </c>
      <c r="AK497">
        <v>3</v>
      </c>
      <c r="AL497">
        <v>13</v>
      </c>
      <c r="AM497" s="2">
        <v>9.6699999999999998E-3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 s="9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 s="9">
        <v>0</v>
      </c>
      <c r="BH497">
        <v>0</v>
      </c>
      <c r="BI497">
        <v>1344</v>
      </c>
      <c r="BJ497">
        <v>1</v>
      </c>
      <c r="BK497">
        <v>70.849999999999994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95.22</v>
      </c>
      <c r="BS497">
        <v>8</v>
      </c>
      <c r="BT497">
        <v>2</v>
      </c>
    </row>
    <row r="498" spans="1:72" hidden="1">
      <c r="A498" s="51" t="s">
        <v>544</v>
      </c>
      <c r="B498" t="s">
        <v>376</v>
      </c>
      <c r="C498" t="s">
        <v>237</v>
      </c>
      <c r="D498" t="s">
        <v>377</v>
      </c>
      <c r="E498">
        <v>613929664</v>
      </c>
      <c r="F498" t="s">
        <v>378</v>
      </c>
      <c r="G498" t="s">
        <v>241</v>
      </c>
      <c r="H498" t="s">
        <v>375</v>
      </c>
      <c r="I498" t="s">
        <v>332</v>
      </c>
      <c r="J498" s="1">
        <v>119469.03</v>
      </c>
      <c r="K498" t="s">
        <v>379</v>
      </c>
      <c r="L498" t="s">
        <v>377</v>
      </c>
      <c r="M498">
        <v>173981534</v>
      </c>
      <c r="N498" t="s">
        <v>380</v>
      </c>
      <c r="O498" t="s">
        <v>243</v>
      </c>
      <c r="P498" t="s">
        <v>64</v>
      </c>
      <c r="Q498" t="s">
        <v>65</v>
      </c>
      <c r="R498" t="s">
        <v>244</v>
      </c>
      <c r="S498" s="1">
        <v>5000</v>
      </c>
      <c r="T498" t="s">
        <v>375</v>
      </c>
      <c r="U498" t="s">
        <v>381</v>
      </c>
      <c r="V498">
        <v>0</v>
      </c>
      <c r="X498">
        <v>0</v>
      </c>
      <c r="Y498">
        <v>0</v>
      </c>
      <c r="Z498" s="9">
        <v>0</v>
      </c>
      <c r="AA498">
        <v>0</v>
      </c>
      <c r="AB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 s="9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 s="9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 s="9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</row>
    <row r="499" spans="1:72" hidden="1">
      <c r="A499" s="51" t="s">
        <v>544</v>
      </c>
      <c r="B499" t="s">
        <v>376</v>
      </c>
      <c r="C499" t="s">
        <v>237</v>
      </c>
      <c r="D499" t="s">
        <v>377</v>
      </c>
      <c r="E499">
        <v>613929664</v>
      </c>
      <c r="F499" t="s">
        <v>378</v>
      </c>
      <c r="G499" t="s">
        <v>241</v>
      </c>
      <c r="H499" t="s">
        <v>375</v>
      </c>
      <c r="I499" t="s">
        <v>332</v>
      </c>
      <c r="J499" s="1">
        <v>119469.03</v>
      </c>
      <c r="K499" t="s">
        <v>379</v>
      </c>
      <c r="L499" t="s">
        <v>377</v>
      </c>
      <c r="M499">
        <v>177617244</v>
      </c>
      <c r="N499" t="s">
        <v>475</v>
      </c>
      <c r="O499" t="s">
        <v>243</v>
      </c>
      <c r="P499" t="s">
        <v>64</v>
      </c>
      <c r="Q499" t="s">
        <v>65</v>
      </c>
      <c r="R499" t="s">
        <v>244</v>
      </c>
      <c r="S499" s="1">
        <v>2500</v>
      </c>
      <c r="T499" t="s">
        <v>453</v>
      </c>
      <c r="U499" t="s">
        <v>474</v>
      </c>
      <c r="V499">
        <v>0</v>
      </c>
      <c r="X499">
        <v>0</v>
      </c>
      <c r="Y499">
        <v>0</v>
      </c>
      <c r="Z499" s="9">
        <v>0</v>
      </c>
      <c r="AA499">
        <v>0</v>
      </c>
      <c r="AB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 s="9">
        <v>0</v>
      </c>
      <c r="AN499">
        <v>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 s="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 s="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</row>
    <row r="500" spans="1:72" hidden="1">
      <c r="A500" s="51" t="s">
        <v>544</v>
      </c>
      <c r="B500" t="s">
        <v>376</v>
      </c>
      <c r="C500" t="s">
        <v>237</v>
      </c>
      <c r="D500" t="s">
        <v>377</v>
      </c>
      <c r="E500">
        <v>613929664</v>
      </c>
      <c r="F500" t="s">
        <v>378</v>
      </c>
      <c r="G500" t="s">
        <v>241</v>
      </c>
      <c r="H500" t="s">
        <v>375</v>
      </c>
      <c r="I500" t="s">
        <v>332</v>
      </c>
      <c r="J500" s="1">
        <v>119469.03</v>
      </c>
      <c r="K500" t="s">
        <v>379</v>
      </c>
      <c r="L500" t="s">
        <v>377</v>
      </c>
      <c r="M500">
        <v>179368394</v>
      </c>
      <c r="N500" t="s">
        <v>514</v>
      </c>
      <c r="O500" t="s">
        <v>243</v>
      </c>
      <c r="P500" t="s">
        <v>64</v>
      </c>
      <c r="Q500" t="s">
        <v>65</v>
      </c>
      <c r="R500" t="s">
        <v>244</v>
      </c>
      <c r="S500" s="1">
        <v>1750</v>
      </c>
      <c r="T500" t="s">
        <v>509</v>
      </c>
      <c r="U500" t="s">
        <v>511</v>
      </c>
      <c r="V500">
        <v>46.49</v>
      </c>
      <c r="X500">
        <v>1846</v>
      </c>
      <c r="Y500">
        <v>6</v>
      </c>
      <c r="Z500" s="2">
        <v>3.2499999999999999E-3</v>
      </c>
      <c r="AA500">
        <v>25.18</v>
      </c>
      <c r="AB500">
        <v>7.75</v>
      </c>
      <c r="AF500">
        <v>0</v>
      </c>
      <c r="AG500">
        <v>0</v>
      </c>
      <c r="AH500">
        <v>0</v>
      </c>
      <c r="AI500">
        <v>0</v>
      </c>
      <c r="AJ500">
        <v>13</v>
      </c>
      <c r="AK500">
        <v>13</v>
      </c>
      <c r="AL500">
        <v>19</v>
      </c>
      <c r="AM500" s="2">
        <v>1.0290000000000001E-2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 s="9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 s="9">
        <v>0</v>
      </c>
      <c r="BH500">
        <v>0</v>
      </c>
      <c r="BI500">
        <v>1634</v>
      </c>
      <c r="BJ500">
        <v>1.1299999999999999</v>
      </c>
      <c r="BK500">
        <v>28.45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46.49</v>
      </c>
      <c r="BS500">
        <v>6</v>
      </c>
      <c r="BT500">
        <v>0</v>
      </c>
    </row>
    <row r="501" spans="1:72" hidden="1">
      <c r="A501" s="51" t="s">
        <v>544</v>
      </c>
      <c r="B501" t="s">
        <v>376</v>
      </c>
      <c r="C501" t="s">
        <v>237</v>
      </c>
      <c r="D501" t="s">
        <v>377</v>
      </c>
      <c r="E501">
        <v>613929664</v>
      </c>
      <c r="F501" t="s">
        <v>378</v>
      </c>
      <c r="G501" t="s">
        <v>241</v>
      </c>
      <c r="H501" t="s">
        <v>375</v>
      </c>
      <c r="I501" t="s">
        <v>332</v>
      </c>
      <c r="J501" s="1">
        <v>119469.03</v>
      </c>
      <c r="K501" t="s">
        <v>379</v>
      </c>
      <c r="L501" t="s">
        <v>377</v>
      </c>
      <c r="M501">
        <v>179368814</v>
      </c>
      <c r="N501" t="s">
        <v>510</v>
      </c>
      <c r="O501" t="s">
        <v>243</v>
      </c>
      <c r="P501" t="s">
        <v>64</v>
      </c>
      <c r="Q501" t="s">
        <v>65</v>
      </c>
      <c r="R501" t="s">
        <v>244</v>
      </c>
      <c r="S501" s="1">
        <v>1750</v>
      </c>
      <c r="T501" t="s">
        <v>509</v>
      </c>
      <c r="U501" t="s">
        <v>511</v>
      </c>
      <c r="V501">
        <v>43.88</v>
      </c>
      <c r="X501">
        <v>1727</v>
      </c>
      <c r="Y501">
        <v>4</v>
      </c>
      <c r="Z501" s="2">
        <v>2.32E-3</v>
      </c>
      <c r="AA501">
        <v>25.41</v>
      </c>
      <c r="AB501">
        <v>10.97</v>
      </c>
      <c r="AF501">
        <v>2</v>
      </c>
      <c r="AG501">
        <v>0</v>
      </c>
      <c r="AH501">
        <v>0</v>
      </c>
      <c r="AI501">
        <v>0</v>
      </c>
      <c r="AJ501">
        <v>16</v>
      </c>
      <c r="AK501">
        <v>18</v>
      </c>
      <c r="AL501">
        <v>22</v>
      </c>
      <c r="AM501" s="2">
        <v>1.274E-2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 s="9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 s="9">
        <v>0</v>
      </c>
      <c r="BH501">
        <v>0</v>
      </c>
      <c r="BI501">
        <v>1558</v>
      </c>
      <c r="BJ501">
        <v>1.1080000000000001</v>
      </c>
      <c r="BK501">
        <v>28.16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43.88</v>
      </c>
      <c r="BS501">
        <v>4</v>
      </c>
      <c r="BT501">
        <v>0</v>
      </c>
    </row>
    <row r="502" spans="1:72" hidden="1">
      <c r="A502" s="51" t="s">
        <v>544</v>
      </c>
      <c r="B502" t="s">
        <v>376</v>
      </c>
      <c r="C502" t="s">
        <v>237</v>
      </c>
      <c r="D502" t="s">
        <v>377</v>
      </c>
      <c r="E502">
        <v>613929664</v>
      </c>
      <c r="F502" t="s">
        <v>378</v>
      </c>
      <c r="G502" t="s">
        <v>241</v>
      </c>
      <c r="H502" t="s">
        <v>375</v>
      </c>
      <c r="I502" t="s">
        <v>332</v>
      </c>
      <c r="J502" s="1">
        <v>119469.03</v>
      </c>
      <c r="K502" t="s">
        <v>379</v>
      </c>
      <c r="L502" t="s">
        <v>377</v>
      </c>
      <c r="M502">
        <v>179693894</v>
      </c>
      <c r="N502" t="s">
        <v>521</v>
      </c>
      <c r="O502" t="s">
        <v>243</v>
      </c>
      <c r="P502" t="s">
        <v>64</v>
      </c>
      <c r="Q502" t="s">
        <v>65</v>
      </c>
      <c r="R502" t="s">
        <v>244</v>
      </c>
      <c r="S502" s="1">
        <v>1750</v>
      </c>
      <c r="T502" t="s">
        <v>519</v>
      </c>
      <c r="U502" t="s">
        <v>522</v>
      </c>
      <c r="V502">
        <v>46.36</v>
      </c>
      <c r="X502">
        <v>1365</v>
      </c>
      <c r="Y502">
        <v>5</v>
      </c>
      <c r="Z502" s="2">
        <v>3.6600000000000001E-3</v>
      </c>
      <c r="AA502">
        <v>33.96</v>
      </c>
      <c r="AB502">
        <v>9.27</v>
      </c>
      <c r="AF502">
        <v>3</v>
      </c>
      <c r="AG502">
        <v>0</v>
      </c>
      <c r="AH502">
        <v>0</v>
      </c>
      <c r="AI502">
        <v>0</v>
      </c>
      <c r="AJ502">
        <v>5</v>
      </c>
      <c r="AK502">
        <v>8</v>
      </c>
      <c r="AL502">
        <v>13</v>
      </c>
      <c r="AM502" s="2">
        <v>9.5200000000000007E-3</v>
      </c>
      <c r="AN502">
        <v>1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 s="9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 s="9">
        <v>0</v>
      </c>
      <c r="BH502">
        <v>0</v>
      </c>
      <c r="BI502">
        <v>1233</v>
      </c>
      <c r="BJ502">
        <v>1.107</v>
      </c>
      <c r="BK502">
        <v>37.6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46.36</v>
      </c>
      <c r="BS502">
        <v>5</v>
      </c>
      <c r="BT502">
        <v>0</v>
      </c>
    </row>
    <row r="503" spans="1:72" hidden="1">
      <c r="A503" s="51" t="s">
        <v>544</v>
      </c>
      <c r="B503" t="s">
        <v>376</v>
      </c>
      <c r="C503" t="s">
        <v>237</v>
      </c>
      <c r="D503" t="s">
        <v>377</v>
      </c>
      <c r="E503">
        <v>613929664</v>
      </c>
      <c r="F503" t="s">
        <v>378</v>
      </c>
      <c r="G503" t="s">
        <v>241</v>
      </c>
      <c r="H503" t="s">
        <v>375</v>
      </c>
      <c r="I503" t="s">
        <v>332</v>
      </c>
      <c r="J503" s="1">
        <v>119469.03</v>
      </c>
      <c r="K503" t="s">
        <v>379</v>
      </c>
      <c r="L503" t="s">
        <v>377</v>
      </c>
      <c r="M503">
        <v>179694564</v>
      </c>
      <c r="N503" t="s">
        <v>525</v>
      </c>
      <c r="O503" t="s">
        <v>243</v>
      </c>
      <c r="P503" t="s">
        <v>64</v>
      </c>
      <c r="Q503" t="s">
        <v>65</v>
      </c>
      <c r="R503" t="s">
        <v>244</v>
      </c>
      <c r="S503" s="1">
        <v>1750</v>
      </c>
      <c r="T503" t="s">
        <v>519</v>
      </c>
      <c r="U503" t="s">
        <v>522</v>
      </c>
      <c r="V503">
        <v>47.79</v>
      </c>
      <c r="X503">
        <v>1718</v>
      </c>
      <c r="Y503">
        <v>6</v>
      </c>
      <c r="Z503" s="2">
        <v>3.49E-3</v>
      </c>
      <c r="AA503">
        <v>27.82</v>
      </c>
      <c r="AB503">
        <v>7.97</v>
      </c>
      <c r="AF503">
        <v>3</v>
      </c>
      <c r="AG503">
        <v>0</v>
      </c>
      <c r="AH503">
        <v>0</v>
      </c>
      <c r="AI503">
        <v>0</v>
      </c>
      <c r="AJ503">
        <v>5</v>
      </c>
      <c r="AK503">
        <v>8</v>
      </c>
      <c r="AL503">
        <v>14</v>
      </c>
      <c r="AM503" s="2">
        <v>8.1499999999999993E-3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 s="9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 s="9">
        <v>0</v>
      </c>
      <c r="BH503">
        <v>0</v>
      </c>
      <c r="BI503">
        <v>1541</v>
      </c>
      <c r="BJ503">
        <v>1.115</v>
      </c>
      <c r="BK503">
        <v>31.01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47.79</v>
      </c>
      <c r="BS503">
        <v>6</v>
      </c>
      <c r="BT503">
        <v>0</v>
      </c>
    </row>
    <row r="504" spans="1:72" hidden="1">
      <c r="A504" s="51" t="s">
        <v>544</v>
      </c>
      <c r="B504" t="s">
        <v>376</v>
      </c>
      <c r="C504" t="s">
        <v>237</v>
      </c>
      <c r="D504" t="s">
        <v>377</v>
      </c>
      <c r="E504">
        <v>613929664</v>
      </c>
      <c r="F504" t="s">
        <v>378</v>
      </c>
      <c r="G504" t="s">
        <v>241</v>
      </c>
      <c r="H504" t="s">
        <v>375</v>
      </c>
      <c r="I504" t="s">
        <v>332</v>
      </c>
      <c r="J504" s="1">
        <v>119469.03</v>
      </c>
      <c r="K504" t="s">
        <v>379</v>
      </c>
      <c r="L504" t="s">
        <v>377</v>
      </c>
      <c r="M504">
        <v>179946294</v>
      </c>
      <c r="N504" t="s">
        <v>529</v>
      </c>
      <c r="O504" t="s">
        <v>243</v>
      </c>
      <c r="P504" t="s">
        <v>64</v>
      </c>
      <c r="Q504" t="s">
        <v>65</v>
      </c>
      <c r="R504" t="s">
        <v>244</v>
      </c>
      <c r="S504" s="1">
        <v>1750</v>
      </c>
      <c r="T504" t="s">
        <v>528</v>
      </c>
      <c r="U504" t="s">
        <v>530</v>
      </c>
      <c r="V504">
        <v>66.41</v>
      </c>
      <c r="X504">
        <v>2700</v>
      </c>
      <c r="Y504">
        <v>10</v>
      </c>
      <c r="Z504" s="2">
        <v>3.7000000000000002E-3</v>
      </c>
      <c r="AA504">
        <v>24.6</v>
      </c>
      <c r="AB504">
        <v>6.64</v>
      </c>
      <c r="AF504">
        <v>2</v>
      </c>
      <c r="AG504">
        <v>0</v>
      </c>
      <c r="AH504">
        <v>0</v>
      </c>
      <c r="AI504">
        <v>0</v>
      </c>
      <c r="AJ504">
        <v>11</v>
      </c>
      <c r="AK504">
        <v>13</v>
      </c>
      <c r="AL504">
        <v>24</v>
      </c>
      <c r="AM504" s="2">
        <v>8.8900000000000003E-3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 s="9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 s="9">
        <v>0</v>
      </c>
      <c r="BH504">
        <v>0</v>
      </c>
      <c r="BI504">
        <v>2700</v>
      </c>
      <c r="BJ504">
        <v>1</v>
      </c>
      <c r="BK504">
        <v>24.6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66.41</v>
      </c>
      <c r="BS504">
        <v>10</v>
      </c>
      <c r="BT504">
        <v>1</v>
      </c>
    </row>
    <row r="505" spans="1:72" hidden="1">
      <c r="A505" s="51" t="s">
        <v>544</v>
      </c>
      <c r="B505" t="s">
        <v>376</v>
      </c>
      <c r="C505" t="s">
        <v>237</v>
      </c>
      <c r="D505" t="s">
        <v>377</v>
      </c>
      <c r="E505">
        <v>613929664</v>
      </c>
      <c r="F505" t="s">
        <v>378</v>
      </c>
      <c r="G505" t="s">
        <v>241</v>
      </c>
      <c r="H505" t="s">
        <v>375</v>
      </c>
      <c r="I505" t="s">
        <v>332</v>
      </c>
      <c r="J505" s="1">
        <v>119469.03</v>
      </c>
      <c r="K505" t="s">
        <v>379</v>
      </c>
      <c r="L505" t="s">
        <v>377</v>
      </c>
      <c r="M505">
        <v>179946614</v>
      </c>
      <c r="N505" t="s">
        <v>534</v>
      </c>
      <c r="O505" t="s">
        <v>243</v>
      </c>
      <c r="P505" t="s">
        <v>64</v>
      </c>
      <c r="Q505" t="s">
        <v>65</v>
      </c>
      <c r="R505" t="s">
        <v>244</v>
      </c>
      <c r="S505" s="1">
        <v>1750</v>
      </c>
      <c r="T505" t="s">
        <v>528</v>
      </c>
      <c r="U505" t="s">
        <v>530</v>
      </c>
      <c r="V505">
        <v>71.37</v>
      </c>
      <c r="X505">
        <v>2260</v>
      </c>
      <c r="Y505">
        <v>10</v>
      </c>
      <c r="Z505" s="2">
        <v>4.4200000000000003E-3</v>
      </c>
      <c r="AA505">
        <v>31.58</v>
      </c>
      <c r="AB505">
        <v>7.14</v>
      </c>
      <c r="AF505">
        <v>2</v>
      </c>
      <c r="AG505">
        <v>0</v>
      </c>
      <c r="AH505">
        <v>0</v>
      </c>
      <c r="AI505">
        <v>0</v>
      </c>
      <c r="AJ505">
        <v>11</v>
      </c>
      <c r="AK505">
        <v>13</v>
      </c>
      <c r="AL505">
        <v>24</v>
      </c>
      <c r="AM505" s="2">
        <v>1.0619999999999999E-2</v>
      </c>
      <c r="AN505">
        <v>2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 s="9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 s="9">
        <v>0</v>
      </c>
      <c r="BH505">
        <v>0</v>
      </c>
      <c r="BI505">
        <v>2260</v>
      </c>
      <c r="BJ505">
        <v>1</v>
      </c>
      <c r="BK505">
        <v>31.58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71.37</v>
      </c>
      <c r="BS505">
        <v>10</v>
      </c>
      <c r="BT505">
        <v>1</v>
      </c>
    </row>
    <row r="506" spans="1:72" hidden="1">
      <c r="A506" t="s">
        <v>544</v>
      </c>
      <c r="B506" t="s">
        <v>376</v>
      </c>
      <c r="J506" s="1"/>
      <c r="M506">
        <v>180440254</v>
      </c>
      <c r="N506" t="s">
        <v>542</v>
      </c>
      <c r="S506" s="1">
        <v>619.47</v>
      </c>
      <c r="V506">
        <v>20.079999999999998</v>
      </c>
      <c r="X506">
        <v>611</v>
      </c>
      <c r="Y506">
        <v>4</v>
      </c>
      <c r="Z506" s="2">
        <v>6.5500000000000003E-3</v>
      </c>
      <c r="AA506">
        <v>32.86</v>
      </c>
      <c r="AB506">
        <v>5.0199999999999996</v>
      </c>
      <c r="AF506">
        <v>0</v>
      </c>
      <c r="AG506">
        <v>0</v>
      </c>
      <c r="AH506">
        <v>0</v>
      </c>
      <c r="AI506">
        <v>0</v>
      </c>
      <c r="AJ506">
        <v>1</v>
      </c>
      <c r="AK506">
        <v>1</v>
      </c>
      <c r="AL506">
        <v>5</v>
      </c>
      <c r="AM506" s="2">
        <v>8.1799999999999998E-3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 s="9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 s="9">
        <v>0</v>
      </c>
      <c r="BH506">
        <v>0</v>
      </c>
      <c r="BI506">
        <v>606</v>
      </c>
      <c r="BJ506">
        <v>1.008</v>
      </c>
      <c r="BK506">
        <v>33.14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20.079999999999998</v>
      </c>
      <c r="BS506">
        <v>4</v>
      </c>
      <c r="BT506">
        <v>0</v>
      </c>
    </row>
    <row r="507" spans="1:72" hidden="1">
      <c r="A507" s="51" t="s">
        <v>544</v>
      </c>
      <c r="B507" t="s">
        <v>376</v>
      </c>
      <c r="C507" t="s">
        <v>237</v>
      </c>
      <c r="D507" t="s">
        <v>377</v>
      </c>
      <c r="E507">
        <v>613929664</v>
      </c>
      <c r="F507" t="s">
        <v>378</v>
      </c>
      <c r="G507" t="s">
        <v>241</v>
      </c>
      <c r="H507" t="s">
        <v>375</v>
      </c>
      <c r="I507" t="s">
        <v>332</v>
      </c>
      <c r="J507" s="1">
        <v>119469.03</v>
      </c>
      <c r="K507" t="s">
        <v>379</v>
      </c>
      <c r="L507" t="s">
        <v>377</v>
      </c>
      <c r="M507">
        <v>180385034</v>
      </c>
      <c r="N507" t="s">
        <v>540</v>
      </c>
      <c r="O507" t="s">
        <v>243</v>
      </c>
      <c r="P507" t="s">
        <v>64</v>
      </c>
      <c r="Q507" t="s">
        <v>65</v>
      </c>
      <c r="R507" t="s">
        <v>244</v>
      </c>
      <c r="S507" s="1">
        <v>2477.88</v>
      </c>
      <c r="T507" t="s">
        <v>539</v>
      </c>
      <c r="U507" t="s">
        <v>522</v>
      </c>
      <c r="V507">
        <v>91.14</v>
      </c>
      <c r="X507">
        <v>2297</v>
      </c>
      <c r="Y507">
        <v>10</v>
      </c>
      <c r="Z507" s="2">
        <v>4.3499999999999997E-3</v>
      </c>
      <c r="AA507">
        <v>39.68</v>
      </c>
      <c r="AB507">
        <v>9.11</v>
      </c>
      <c r="AF507">
        <v>0</v>
      </c>
      <c r="AG507">
        <v>0</v>
      </c>
      <c r="AH507">
        <v>0</v>
      </c>
      <c r="AI507">
        <v>0</v>
      </c>
      <c r="AJ507">
        <v>16</v>
      </c>
      <c r="AK507">
        <v>16</v>
      </c>
      <c r="AL507">
        <v>28</v>
      </c>
      <c r="AM507" s="2">
        <v>1.2189999999999999E-2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 s="9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 s="9">
        <v>0</v>
      </c>
      <c r="BH507">
        <v>0</v>
      </c>
      <c r="BI507">
        <v>2128</v>
      </c>
      <c r="BJ507">
        <v>1.079</v>
      </c>
      <c r="BK507">
        <v>42.83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91.14</v>
      </c>
      <c r="BS507">
        <v>10</v>
      </c>
      <c r="BT507">
        <v>2</v>
      </c>
    </row>
    <row r="508" spans="1:72" hidden="1">
      <c r="A508" s="51" t="s">
        <v>545</v>
      </c>
      <c r="B508" t="s">
        <v>376</v>
      </c>
      <c r="C508" t="s">
        <v>237</v>
      </c>
      <c r="D508" t="s">
        <v>377</v>
      </c>
      <c r="E508">
        <v>613929664</v>
      </c>
      <c r="F508" t="s">
        <v>378</v>
      </c>
      <c r="G508" t="s">
        <v>241</v>
      </c>
      <c r="H508" t="s">
        <v>375</v>
      </c>
      <c r="I508" t="s">
        <v>332</v>
      </c>
      <c r="J508" s="1">
        <v>119469.03</v>
      </c>
      <c r="K508" t="s">
        <v>379</v>
      </c>
      <c r="L508" t="s">
        <v>377</v>
      </c>
      <c r="M508">
        <v>179368394</v>
      </c>
      <c r="N508" t="s">
        <v>514</v>
      </c>
      <c r="O508" t="s">
        <v>243</v>
      </c>
      <c r="P508" t="s">
        <v>64</v>
      </c>
      <c r="Q508" t="s">
        <v>65</v>
      </c>
      <c r="R508" t="s">
        <v>244</v>
      </c>
      <c r="S508" s="1">
        <v>1750</v>
      </c>
      <c r="T508" t="s">
        <v>509</v>
      </c>
      <c r="U508" t="s">
        <v>511</v>
      </c>
      <c r="V508">
        <v>45.69</v>
      </c>
      <c r="X508">
        <v>1730</v>
      </c>
      <c r="Y508">
        <v>5</v>
      </c>
      <c r="Z508" s="2">
        <v>2.8900000000000002E-3</v>
      </c>
      <c r="AA508">
        <v>26.41</v>
      </c>
      <c r="AB508">
        <v>9.14</v>
      </c>
      <c r="AF508">
        <v>1</v>
      </c>
      <c r="AG508">
        <v>0</v>
      </c>
      <c r="AH508">
        <v>0</v>
      </c>
      <c r="AI508">
        <v>0</v>
      </c>
      <c r="AJ508">
        <v>9</v>
      </c>
      <c r="AK508">
        <v>10</v>
      </c>
      <c r="AL508">
        <v>16</v>
      </c>
      <c r="AM508" s="2">
        <v>9.2499999999999995E-3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 s="9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 s="9">
        <v>0</v>
      </c>
      <c r="BH508">
        <v>0</v>
      </c>
      <c r="BI508">
        <v>1730</v>
      </c>
      <c r="BJ508">
        <v>1</v>
      </c>
      <c r="BK508">
        <v>26.41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45.69</v>
      </c>
      <c r="BS508">
        <v>5</v>
      </c>
      <c r="BT508">
        <v>1</v>
      </c>
    </row>
    <row r="509" spans="1:72" hidden="1">
      <c r="A509" s="51" t="s">
        <v>545</v>
      </c>
      <c r="B509" t="s">
        <v>376</v>
      </c>
      <c r="C509" t="s">
        <v>237</v>
      </c>
      <c r="D509" t="s">
        <v>377</v>
      </c>
      <c r="E509">
        <v>613929664</v>
      </c>
      <c r="F509" t="s">
        <v>378</v>
      </c>
      <c r="G509" t="s">
        <v>241</v>
      </c>
      <c r="H509" t="s">
        <v>375</v>
      </c>
      <c r="I509" t="s">
        <v>332</v>
      </c>
      <c r="J509" s="1">
        <v>119469.03</v>
      </c>
      <c r="K509" t="s">
        <v>379</v>
      </c>
      <c r="L509" t="s">
        <v>377</v>
      </c>
      <c r="M509">
        <v>179368814</v>
      </c>
      <c r="N509" t="s">
        <v>510</v>
      </c>
      <c r="O509" t="s">
        <v>243</v>
      </c>
      <c r="P509" t="s">
        <v>64</v>
      </c>
      <c r="Q509" t="s">
        <v>65</v>
      </c>
      <c r="R509" t="s">
        <v>244</v>
      </c>
      <c r="S509" s="1">
        <v>1750</v>
      </c>
      <c r="T509" t="s">
        <v>509</v>
      </c>
      <c r="U509" t="s">
        <v>511</v>
      </c>
      <c r="V509">
        <v>42.73</v>
      </c>
      <c r="X509">
        <v>1917</v>
      </c>
      <c r="Y509">
        <v>5</v>
      </c>
      <c r="Z509" s="2">
        <v>2.6099999999999999E-3</v>
      </c>
      <c r="AA509">
        <v>22.29</v>
      </c>
      <c r="AB509">
        <v>8.5500000000000007</v>
      </c>
      <c r="AF509">
        <v>0</v>
      </c>
      <c r="AG509">
        <v>0</v>
      </c>
      <c r="AH509">
        <v>0</v>
      </c>
      <c r="AI509">
        <v>0</v>
      </c>
      <c r="AJ509">
        <v>15</v>
      </c>
      <c r="AK509">
        <v>15</v>
      </c>
      <c r="AL509">
        <v>20</v>
      </c>
      <c r="AM509" s="2">
        <v>1.043E-2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 s="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 s="9">
        <v>0</v>
      </c>
      <c r="BH509">
        <v>0</v>
      </c>
      <c r="BI509">
        <v>1896</v>
      </c>
      <c r="BJ509">
        <v>1.0109999999999999</v>
      </c>
      <c r="BK509">
        <v>22.54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42.73</v>
      </c>
      <c r="BS509">
        <v>5</v>
      </c>
      <c r="BT509">
        <v>0</v>
      </c>
    </row>
    <row r="510" spans="1:72" hidden="1">
      <c r="A510" s="51" t="s">
        <v>545</v>
      </c>
      <c r="B510" t="s">
        <v>376</v>
      </c>
      <c r="C510" t="s">
        <v>237</v>
      </c>
      <c r="D510" t="s">
        <v>377</v>
      </c>
      <c r="E510">
        <v>613929664</v>
      </c>
      <c r="F510" t="s">
        <v>378</v>
      </c>
      <c r="G510" t="s">
        <v>241</v>
      </c>
      <c r="H510" t="s">
        <v>375</v>
      </c>
      <c r="I510" t="s">
        <v>332</v>
      </c>
      <c r="J510" s="1">
        <v>119469.03</v>
      </c>
      <c r="K510" t="s">
        <v>379</v>
      </c>
      <c r="L510" t="s">
        <v>377</v>
      </c>
      <c r="M510">
        <v>179693894</v>
      </c>
      <c r="N510" t="s">
        <v>521</v>
      </c>
      <c r="O510" t="s">
        <v>243</v>
      </c>
      <c r="P510" t="s">
        <v>64</v>
      </c>
      <c r="Q510" t="s">
        <v>65</v>
      </c>
      <c r="R510" t="s">
        <v>244</v>
      </c>
      <c r="S510" s="1">
        <v>1750</v>
      </c>
      <c r="T510" t="s">
        <v>519</v>
      </c>
      <c r="U510" t="s">
        <v>522</v>
      </c>
      <c r="V510">
        <v>43.44</v>
      </c>
      <c r="X510">
        <v>1345</v>
      </c>
      <c r="Y510">
        <v>8</v>
      </c>
      <c r="Z510" s="2">
        <v>5.9500000000000004E-3</v>
      </c>
      <c r="AA510">
        <v>32.299999999999997</v>
      </c>
      <c r="AB510">
        <v>5.43</v>
      </c>
      <c r="AF510">
        <v>3</v>
      </c>
      <c r="AG510">
        <v>0</v>
      </c>
      <c r="AH510">
        <v>0</v>
      </c>
      <c r="AI510">
        <v>0</v>
      </c>
      <c r="AJ510">
        <v>8</v>
      </c>
      <c r="AK510">
        <v>11</v>
      </c>
      <c r="AL510">
        <v>20</v>
      </c>
      <c r="AM510" s="2">
        <v>1.487E-2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 s="9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 s="9">
        <v>0</v>
      </c>
      <c r="BH510">
        <v>0</v>
      </c>
      <c r="BI510">
        <v>1345</v>
      </c>
      <c r="BJ510">
        <v>1</v>
      </c>
      <c r="BK510">
        <v>32.299999999999997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43.44</v>
      </c>
      <c r="BS510">
        <v>8</v>
      </c>
      <c r="BT510">
        <v>1</v>
      </c>
    </row>
    <row r="511" spans="1:72" hidden="1">
      <c r="A511" s="51" t="s">
        <v>545</v>
      </c>
      <c r="B511" t="s">
        <v>376</v>
      </c>
      <c r="C511" t="s">
        <v>237</v>
      </c>
      <c r="D511" t="s">
        <v>377</v>
      </c>
      <c r="E511">
        <v>613929664</v>
      </c>
      <c r="F511" t="s">
        <v>378</v>
      </c>
      <c r="G511" t="s">
        <v>241</v>
      </c>
      <c r="H511" t="s">
        <v>375</v>
      </c>
      <c r="I511" t="s">
        <v>332</v>
      </c>
      <c r="J511" s="1">
        <v>119469.03</v>
      </c>
      <c r="K511" t="s">
        <v>379</v>
      </c>
      <c r="L511" t="s">
        <v>377</v>
      </c>
      <c r="M511">
        <v>179694564</v>
      </c>
      <c r="N511" t="s">
        <v>525</v>
      </c>
      <c r="O511" t="s">
        <v>243</v>
      </c>
      <c r="P511" t="s">
        <v>64</v>
      </c>
      <c r="Q511" t="s">
        <v>65</v>
      </c>
      <c r="R511" t="s">
        <v>244</v>
      </c>
      <c r="S511" s="1">
        <v>1750</v>
      </c>
      <c r="T511" t="s">
        <v>519</v>
      </c>
      <c r="U511" t="s">
        <v>522</v>
      </c>
      <c r="V511">
        <v>46.85</v>
      </c>
      <c r="X511">
        <v>1651</v>
      </c>
      <c r="Y511">
        <v>7</v>
      </c>
      <c r="Z511" s="2">
        <v>4.2399999999999998E-3</v>
      </c>
      <c r="AA511">
        <v>28.38</v>
      </c>
      <c r="AB511">
        <v>6.69</v>
      </c>
      <c r="AF511">
        <v>0</v>
      </c>
      <c r="AG511">
        <v>0</v>
      </c>
      <c r="AH511">
        <v>1</v>
      </c>
      <c r="AI511">
        <v>0</v>
      </c>
      <c r="AJ511">
        <v>12</v>
      </c>
      <c r="AK511">
        <v>13</v>
      </c>
      <c r="AL511">
        <v>21</v>
      </c>
      <c r="AM511" s="2">
        <v>1.272E-2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 s="9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 s="9">
        <v>0</v>
      </c>
      <c r="BH511">
        <v>0</v>
      </c>
      <c r="BI511">
        <v>1651</v>
      </c>
      <c r="BJ511">
        <v>1</v>
      </c>
      <c r="BK511">
        <v>28.38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46.85</v>
      </c>
      <c r="BS511">
        <v>7</v>
      </c>
      <c r="BT511">
        <v>1</v>
      </c>
    </row>
    <row r="512" spans="1:72" hidden="1">
      <c r="A512" s="51" t="s">
        <v>545</v>
      </c>
      <c r="B512" t="s">
        <v>376</v>
      </c>
      <c r="C512" t="s">
        <v>237</v>
      </c>
      <c r="D512" t="s">
        <v>377</v>
      </c>
      <c r="E512">
        <v>613929664</v>
      </c>
      <c r="F512" t="s">
        <v>378</v>
      </c>
      <c r="G512" t="s">
        <v>241</v>
      </c>
      <c r="H512" t="s">
        <v>375</v>
      </c>
      <c r="I512" t="s">
        <v>332</v>
      </c>
      <c r="J512" s="1">
        <v>119469.03</v>
      </c>
      <c r="K512" t="s">
        <v>379</v>
      </c>
      <c r="L512" t="s">
        <v>377</v>
      </c>
      <c r="M512">
        <v>179946294</v>
      </c>
      <c r="N512" t="s">
        <v>529</v>
      </c>
      <c r="O512" t="s">
        <v>243</v>
      </c>
      <c r="P512" t="s">
        <v>64</v>
      </c>
      <c r="Q512" t="s">
        <v>65</v>
      </c>
      <c r="R512" t="s">
        <v>244</v>
      </c>
      <c r="S512" s="1">
        <v>1750</v>
      </c>
      <c r="T512" t="s">
        <v>528</v>
      </c>
      <c r="U512" t="s">
        <v>530</v>
      </c>
      <c r="V512">
        <v>62.8</v>
      </c>
      <c r="X512">
        <v>2445</v>
      </c>
      <c r="Y512">
        <v>11</v>
      </c>
      <c r="Z512" s="2">
        <v>4.4999999999999997E-3</v>
      </c>
      <c r="AA512">
        <v>25.69</v>
      </c>
      <c r="AB512">
        <v>5.71</v>
      </c>
      <c r="AF512">
        <v>2</v>
      </c>
      <c r="AG512">
        <v>0</v>
      </c>
      <c r="AH512">
        <v>1</v>
      </c>
      <c r="AI512">
        <v>0</v>
      </c>
      <c r="AJ512">
        <v>3</v>
      </c>
      <c r="AK512">
        <v>6</v>
      </c>
      <c r="AL512">
        <v>17</v>
      </c>
      <c r="AM512" s="2">
        <v>6.9499999999999996E-3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 s="9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 s="9">
        <v>0</v>
      </c>
      <c r="BH512">
        <v>0</v>
      </c>
      <c r="BI512">
        <v>2259</v>
      </c>
      <c r="BJ512">
        <v>1.0820000000000001</v>
      </c>
      <c r="BK512">
        <v>27.8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62.8</v>
      </c>
      <c r="BS512">
        <v>11</v>
      </c>
      <c r="BT512">
        <v>0</v>
      </c>
    </row>
    <row r="513" spans="1:72" hidden="1">
      <c r="A513" s="51" t="s">
        <v>545</v>
      </c>
      <c r="B513" t="s">
        <v>376</v>
      </c>
      <c r="C513" t="s">
        <v>237</v>
      </c>
      <c r="D513" t="s">
        <v>377</v>
      </c>
      <c r="E513">
        <v>613929664</v>
      </c>
      <c r="F513" t="s">
        <v>378</v>
      </c>
      <c r="G513" t="s">
        <v>241</v>
      </c>
      <c r="H513" t="s">
        <v>375</v>
      </c>
      <c r="I513" t="s">
        <v>332</v>
      </c>
      <c r="J513" s="1">
        <v>119469.03</v>
      </c>
      <c r="K513" t="s">
        <v>379</v>
      </c>
      <c r="L513" t="s">
        <v>377</v>
      </c>
      <c r="M513">
        <v>179946614</v>
      </c>
      <c r="N513" t="s">
        <v>534</v>
      </c>
      <c r="O513" t="s">
        <v>243</v>
      </c>
      <c r="P513" t="s">
        <v>64</v>
      </c>
      <c r="Q513" t="s">
        <v>65</v>
      </c>
      <c r="R513" t="s">
        <v>244</v>
      </c>
      <c r="S513" s="1">
        <v>1750</v>
      </c>
      <c r="T513" t="s">
        <v>528</v>
      </c>
      <c r="U513" t="s">
        <v>530</v>
      </c>
      <c r="V513">
        <v>72.75</v>
      </c>
      <c r="X513">
        <v>2279</v>
      </c>
      <c r="Y513">
        <v>8</v>
      </c>
      <c r="Z513" s="2">
        <v>3.5100000000000001E-3</v>
      </c>
      <c r="AA513">
        <v>31.92</v>
      </c>
      <c r="AB513">
        <v>9.09</v>
      </c>
      <c r="AF513">
        <v>0</v>
      </c>
      <c r="AG513">
        <v>0</v>
      </c>
      <c r="AH513">
        <v>0</v>
      </c>
      <c r="AI513">
        <v>0</v>
      </c>
      <c r="AJ513">
        <v>9</v>
      </c>
      <c r="AK513">
        <v>9</v>
      </c>
      <c r="AL513">
        <v>17</v>
      </c>
      <c r="AM513" s="2">
        <v>7.4599999999999996E-3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 s="9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 s="9">
        <v>0</v>
      </c>
      <c r="BH513">
        <v>0</v>
      </c>
      <c r="BI513">
        <v>2033</v>
      </c>
      <c r="BJ513">
        <v>1.121</v>
      </c>
      <c r="BK513">
        <v>35.78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72.75</v>
      </c>
      <c r="BS513">
        <v>8</v>
      </c>
      <c r="BT513">
        <v>0</v>
      </c>
    </row>
    <row r="514" spans="1:72" hidden="1">
      <c r="A514" t="s">
        <v>545</v>
      </c>
      <c r="B514" t="s">
        <v>376</v>
      </c>
      <c r="J514" s="1"/>
      <c r="M514">
        <v>180440254</v>
      </c>
      <c r="N514" t="s">
        <v>542</v>
      </c>
      <c r="O514">
        <v>619.47</v>
      </c>
      <c r="S514" s="1">
        <v>619.47</v>
      </c>
      <c r="V514">
        <v>19.11</v>
      </c>
      <c r="X514">
        <v>650</v>
      </c>
      <c r="Y514">
        <v>1</v>
      </c>
      <c r="Z514" s="2">
        <v>1.5399999999999999E-3</v>
      </c>
      <c r="AA514">
        <v>29.4</v>
      </c>
      <c r="AB514">
        <v>19.11</v>
      </c>
      <c r="AF514">
        <v>0</v>
      </c>
      <c r="AG514">
        <v>0</v>
      </c>
      <c r="AH514">
        <v>0</v>
      </c>
      <c r="AI514">
        <v>0</v>
      </c>
      <c r="AJ514">
        <v>3</v>
      </c>
      <c r="AK514">
        <v>3</v>
      </c>
      <c r="AL514">
        <v>4</v>
      </c>
      <c r="AM514" s="2">
        <v>6.1500000000000001E-3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 s="9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 s="9">
        <v>0</v>
      </c>
      <c r="BH514">
        <v>0</v>
      </c>
      <c r="BI514">
        <v>650</v>
      </c>
      <c r="BJ514">
        <v>1</v>
      </c>
      <c r="BK514">
        <v>29.4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19.11</v>
      </c>
      <c r="BS514">
        <v>1</v>
      </c>
      <c r="BT514">
        <v>0</v>
      </c>
    </row>
    <row r="515" spans="1:72" hidden="1">
      <c r="A515" s="51" t="s">
        <v>545</v>
      </c>
      <c r="B515" t="s">
        <v>376</v>
      </c>
      <c r="C515" t="s">
        <v>237</v>
      </c>
      <c r="D515" t="s">
        <v>377</v>
      </c>
      <c r="E515">
        <v>613929664</v>
      </c>
      <c r="F515" t="s">
        <v>378</v>
      </c>
      <c r="G515" t="s">
        <v>241</v>
      </c>
      <c r="H515" t="s">
        <v>375</v>
      </c>
      <c r="I515" t="s">
        <v>332</v>
      </c>
      <c r="J515" s="1">
        <v>119469.03</v>
      </c>
      <c r="K515" t="s">
        <v>379</v>
      </c>
      <c r="L515" t="s">
        <v>377</v>
      </c>
      <c r="M515">
        <v>180385034</v>
      </c>
      <c r="N515" t="s">
        <v>540</v>
      </c>
      <c r="O515" t="s">
        <v>243</v>
      </c>
      <c r="P515" t="s">
        <v>64</v>
      </c>
      <c r="Q515" t="s">
        <v>65</v>
      </c>
      <c r="R515" t="s">
        <v>244</v>
      </c>
      <c r="S515" s="1">
        <v>2477.88</v>
      </c>
      <c r="T515" t="s">
        <v>539</v>
      </c>
      <c r="U515" t="s">
        <v>522</v>
      </c>
      <c r="V515">
        <v>86.39</v>
      </c>
      <c r="X515">
        <v>2180</v>
      </c>
      <c r="Y515">
        <v>6</v>
      </c>
      <c r="Z515" s="2">
        <v>2.7499999999999998E-3</v>
      </c>
      <c r="AA515">
        <v>39.630000000000003</v>
      </c>
      <c r="AB515">
        <v>14.4</v>
      </c>
      <c r="AF515">
        <v>5</v>
      </c>
      <c r="AG515">
        <v>0</v>
      </c>
      <c r="AH515">
        <v>0</v>
      </c>
      <c r="AI515">
        <v>0</v>
      </c>
      <c r="AJ515">
        <v>11</v>
      </c>
      <c r="AK515">
        <v>16</v>
      </c>
      <c r="AL515">
        <v>24</v>
      </c>
      <c r="AM515" s="2">
        <v>1.1010000000000001E-2</v>
      </c>
      <c r="AN515">
        <v>4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 s="9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 s="9">
        <v>0</v>
      </c>
      <c r="BH515">
        <v>0</v>
      </c>
      <c r="BI515">
        <v>2180</v>
      </c>
      <c r="BJ515">
        <v>1</v>
      </c>
      <c r="BK515">
        <v>39.630000000000003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86.39</v>
      </c>
      <c r="BS515">
        <v>6</v>
      </c>
      <c r="BT515">
        <v>2</v>
      </c>
    </row>
    <row r="516" spans="1:72" hidden="1">
      <c r="A516" s="51" t="s">
        <v>546</v>
      </c>
      <c r="B516" t="s">
        <v>376</v>
      </c>
      <c r="C516" t="s">
        <v>237</v>
      </c>
      <c r="D516" t="s">
        <v>377</v>
      </c>
      <c r="E516">
        <v>613929664</v>
      </c>
      <c r="F516" t="s">
        <v>378</v>
      </c>
      <c r="G516" t="s">
        <v>241</v>
      </c>
      <c r="H516" t="s">
        <v>375</v>
      </c>
      <c r="I516" t="s">
        <v>332</v>
      </c>
      <c r="J516" s="1">
        <v>119469.03</v>
      </c>
      <c r="K516" t="s">
        <v>379</v>
      </c>
      <c r="L516" t="s">
        <v>377</v>
      </c>
      <c r="M516">
        <v>179368394</v>
      </c>
      <c r="N516" t="s">
        <v>514</v>
      </c>
      <c r="O516" t="s">
        <v>243</v>
      </c>
      <c r="P516" t="s">
        <v>64</v>
      </c>
      <c r="Q516" t="s">
        <v>65</v>
      </c>
      <c r="R516" t="s">
        <v>244</v>
      </c>
      <c r="S516" s="1">
        <v>1750</v>
      </c>
      <c r="T516" t="s">
        <v>509</v>
      </c>
      <c r="U516" t="s">
        <v>511</v>
      </c>
      <c r="V516">
        <v>30.74</v>
      </c>
      <c r="X516">
        <v>1199</v>
      </c>
      <c r="Y516">
        <v>8</v>
      </c>
      <c r="Z516" s="2">
        <v>6.6699999999999997E-3</v>
      </c>
      <c r="AA516">
        <v>25.64</v>
      </c>
      <c r="AB516">
        <v>3.84</v>
      </c>
      <c r="AF516">
        <v>0</v>
      </c>
      <c r="AG516">
        <v>0</v>
      </c>
      <c r="AH516">
        <v>0</v>
      </c>
      <c r="AI516">
        <v>0</v>
      </c>
      <c r="AJ516">
        <v>8</v>
      </c>
      <c r="AK516">
        <v>8</v>
      </c>
      <c r="AL516">
        <v>16</v>
      </c>
      <c r="AM516" s="2">
        <v>1.3339999999999999E-2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 s="9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 s="9">
        <v>0</v>
      </c>
      <c r="BH516">
        <v>0</v>
      </c>
      <c r="BI516">
        <v>1199</v>
      </c>
      <c r="BJ516">
        <v>1</v>
      </c>
      <c r="BK516">
        <v>25.64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30.74</v>
      </c>
      <c r="BS516">
        <v>8</v>
      </c>
      <c r="BT516">
        <v>0</v>
      </c>
    </row>
    <row r="517" spans="1:72" hidden="1">
      <c r="A517" s="51" t="s">
        <v>546</v>
      </c>
      <c r="B517" t="s">
        <v>376</v>
      </c>
      <c r="C517" t="s">
        <v>237</v>
      </c>
      <c r="D517" t="s">
        <v>377</v>
      </c>
      <c r="E517">
        <v>613929664</v>
      </c>
      <c r="F517" t="s">
        <v>378</v>
      </c>
      <c r="G517" t="s">
        <v>241</v>
      </c>
      <c r="H517" t="s">
        <v>375</v>
      </c>
      <c r="I517" t="s">
        <v>332</v>
      </c>
      <c r="J517" s="1">
        <v>119469.03</v>
      </c>
      <c r="K517" t="s">
        <v>379</v>
      </c>
      <c r="L517" t="s">
        <v>377</v>
      </c>
      <c r="M517">
        <v>179368814</v>
      </c>
      <c r="N517" t="s">
        <v>510</v>
      </c>
      <c r="O517" t="s">
        <v>243</v>
      </c>
      <c r="P517" t="s">
        <v>64</v>
      </c>
      <c r="Q517" t="s">
        <v>65</v>
      </c>
      <c r="R517" t="s">
        <v>244</v>
      </c>
      <c r="S517" s="1">
        <v>1750</v>
      </c>
      <c r="T517" t="s">
        <v>509</v>
      </c>
      <c r="U517" t="s">
        <v>511</v>
      </c>
      <c r="V517">
        <v>29.71</v>
      </c>
      <c r="X517">
        <v>1158</v>
      </c>
      <c r="Y517">
        <v>7</v>
      </c>
      <c r="Z517" s="2">
        <v>6.0400000000000002E-3</v>
      </c>
      <c r="AA517">
        <v>25.66</v>
      </c>
      <c r="AB517">
        <v>4.24</v>
      </c>
      <c r="AF517">
        <v>1</v>
      </c>
      <c r="AG517">
        <v>0</v>
      </c>
      <c r="AH517">
        <v>0</v>
      </c>
      <c r="AI517">
        <v>0</v>
      </c>
      <c r="AJ517">
        <v>8</v>
      </c>
      <c r="AK517">
        <v>9</v>
      </c>
      <c r="AL517">
        <v>17</v>
      </c>
      <c r="AM517" s="2">
        <v>1.468E-2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 s="9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 s="9">
        <v>0</v>
      </c>
      <c r="BH517">
        <v>0</v>
      </c>
      <c r="BI517">
        <v>1154</v>
      </c>
      <c r="BJ517">
        <v>1.0029999999999999</v>
      </c>
      <c r="BK517">
        <v>25.75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29.71</v>
      </c>
      <c r="BS517">
        <v>7</v>
      </c>
      <c r="BT517">
        <v>1</v>
      </c>
    </row>
    <row r="518" spans="1:72" hidden="1">
      <c r="A518" s="51" t="s">
        <v>546</v>
      </c>
      <c r="B518" t="s">
        <v>376</v>
      </c>
      <c r="C518" t="s">
        <v>237</v>
      </c>
      <c r="D518" t="s">
        <v>377</v>
      </c>
      <c r="E518">
        <v>613929664</v>
      </c>
      <c r="F518" t="s">
        <v>378</v>
      </c>
      <c r="G518" t="s">
        <v>241</v>
      </c>
      <c r="H518" t="s">
        <v>375</v>
      </c>
      <c r="I518" t="s">
        <v>332</v>
      </c>
      <c r="J518" s="1">
        <v>119469.03</v>
      </c>
      <c r="K518" t="s">
        <v>379</v>
      </c>
      <c r="L518" t="s">
        <v>377</v>
      </c>
      <c r="M518">
        <v>179693894</v>
      </c>
      <c r="N518" t="s">
        <v>521</v>
      </c>
      <c r="O518" t="s">
        <v>243</v>
      </c>
      <c r="P518" t="s">
        <v>64</v>
      </c>
      <c r="Q518" t="s">
        <v>65</v>
      </c>
      <c r="R518" t="s">
        <v>244</v>
      </c>
      <c r="S518" s="1">
        <v>1750</v>
      </c>
      <c r="T518" t="s">
        <v>519</v>
      </c>
      <c r="U518" t="s">
        <v>522</v>
      </c>
      <c r="V518">
        <v>30.46</v>
      </c>
      <c r="X518">
        <v>925</v>
      </c>
      <c r="Y518">
        <v>2</v>
      </c>
      <c r="Z518" s="2">
        <v>2.16E-3</v>
      </c>
      <c r="AA518">
        <v>32.93</v>
      </c>
      <c r="AB518">
        <v>15.23</v>
      </c>
      <c r="AF518">
        <v>0</v>
      </c>
      <c r="AG518">
        <v>0</v>
      </c>
      <c r="AH518">
        <v>0</v>
      </c>
      <c r="AI518">
        <v>0</v>
      </c>
      <c r="AJ518">
        <v>4</v>
      </c>
      <c r="AK518">
        <v>4</v>
      </c>
      <c r="AL518">
        <v>7</v>
      </c>
      <c r="AM518" s="2">
        <v>7.5700000000000003E-3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 s="9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 s="9">
        <v>0</v>
      </c>
      <c r="BH518">
        <v>0</v>
      </c>
      <c r="BI518">
        <v>888</v>
      </c>
      <c r="BJ518">
        <v>1.042</v>
      </c>
      <c r="BK518">
        <v>34.299999999999997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30.46</v>
      </c>
      <c r="BS518">
        <v>2</v>
      </c>
      <c r="BT518">
        <v>1</v>
      </c>
    </row>
    <row r="519" spans="1:72" hidden="1">
      <c r="A519" s="51" t="s">
        <v>546</v>
      </c>
      <c r="B519" t="s">
        <v>376</v>
      </c>
      <c r="C519" t="s">
        <v>237</v>
      </c>
      <c r="D519" t="s">
        <v>377</v>
      </c>
      <c r="E519">
        <v>613929664</v>
      </c>
      <c r="F519" t="s">
        <v>378</v>
      </c>
      <c r="G519" t="s">
        <v>241</v>
      </c>
      <c r="H519" t="s">
        <v>375</v>
      </c>
      <c r="I519" t="s">
        <v>332</v>
      </c>
      <c r="J519" s="1">
        <v>119469.03</v>
      </c>
      <c r="K519" t="s">
        <v>379</v>
      </c>
      <c r="L519" t="s">
        <v>377</v>
      </c>
      <c r="M519">
        <v>179694564</v>
      </c>
      <c r="N519" t="s">
        <v>525</v>
      </c>
      <c r="O519" t="s">
        <v>243</v>
      </c>
      <c r="P519" t="s">
        <v>64</v>
      </c>
      <c r="Q519" t="s">
        <v>65</v>
      </c>
      <c r="R519" t="s">
        <v>244</v>
      </c>
      <c r="S519" s="1">
        <v>1750</v>
      </c>
      <c r="T519" t="s">
        <v>519</v>
      </c>
      <c r="U519" t="s">
        <v>522</v>
      </c>
      <c r="V519">
        <v>30.89</v>
      </c>
      <c r="X519">
        <v>1046</v>
      </c>
      <c r="Y519">
        <v>0</v>
      </c>
      <c r="Z519" s="9">
        <v>0</v>
      </c>
      <c r="AA519">
        <v>29.53</v>
      </c>
      <c r="AB519">
        <v>0</v>
      </c>
      <c r="AF519">
        <v>0</v>
      </c>
      <c r="AG519">
        <v>0</v>
      </c>
      <c r="AH519">
        <v>0</v>
      </c>
      <c r="AI519">
        <v>0</v>
      </c>
      <c r="AJ519">
        <v>4</v>
      </c>
      <c r="AK519">
        <v>4</v>
      </c>
      <c r="AL519">
        <v>5</v>
      </c>
      <c r="AM519" s="2">
        <v>4.7800000000000004E-3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 s="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 s="9">
        <v>0</v>
      </c>
      <c r="BH519">
        <v>0</v>
      </c>
      <c r="BI519">
        <v>1003</v>
      </c>
      <c r="BJ519">
        <v>1.0429999999999999</v>
      </c>
      <c r="BK519">
        <v>30.8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30.89</v>
      </c>
      <c r="BS519">
        <v>0</v>
      </c>
      <c r="BT519">
        <v>1</v>
      </c>
    </row>
    <row r="520" spans="1:72" hidden="1">
      <c r="A520" s="51" t="s">
        <v>546</v>
      </c>
      <c r="B520" t="s">
        <v>376</v>
      </c>
      <c r="C520" t="s">
        <v>237</v>
      </c>
      <c r="D520" t="s">
        <v>377</v>
      </c>
      <c r="E520">
        <v>613929664</v>
      </c>
      <c r="F520" t="s">
        <v>378</v>
      </c>
      <c r="G520" t="s">
        <v>241</v>
      </c>
      <c r="H520" t="s">
        <v>375</v>
      </c>
      <c r="I520" t="s">
        <v>332</v>
      </c>
      <c r="J520" s="1">
        <v>119469.03</v>
      </c>
      <c r="K520" t="s">
        <v>379</v>
      </c>
      <c r="L520" t="s">
        <v>377</v>
      </c>
      <c r="M520">
        <v>179946294</v>
      </c>
      <c r="N520" t="s">
        <v>529</v>
      </c>
      <c r="O520" t="s">
        <v>243</v>
      </c>
      <c r="P520" t="s">
        <v>64</v>
      </c>
      <c r="Q520" t="s">
        <v>65</v>
      </c>
      <c r="R520" t="s">
        <v>244</v>
      </c>
      <c r="S520" s="1">
        <v>1750</v>
      </c>
      <c r="T520" t="s">
        <v>528</v>
      </c>
      <c r="U520" t="s">
        <v>530</v>
      </c>
      <c r="V520">
        <v>43.93</v>
      </c>
      <c r="X520">
        <v>1792</v>
      </c>
      <c r="Y520">
        <v>10</v>
      </c>
      <c r="Z520" s="2">
        <v>5.5799999999999999E-3</v>
      </c>
      <c r="AA520">
        <v>24.51</v>
      </c>
      <c r="AB520">
        <v>4.3899999999999997</v>
      </c>
      <c r="AF520">
        <v>4</v>
      </c>
      <c r="AG520">
        <v>0</v>
      </c>
      <c r="AH520">
        <v>0</v>
      </c>
      <c r="AI520">
        <v>0</v>
      </c>
      <c r="AJ520">
        <v>3</v>
      </c>
      <c r="AK520">
        <v>7</v>
      </c>
      <c r="AL520">
        <v>17</v>
      </c>
      <c r="AM520" s="2">
        <v>9.4900000000000002E-3</v>
      </c>
      <c r="AN520">
        <v>2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 s="9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 s="9">
        <v>0</v>
      </c>
      <c r="BH520">
        <v>0</v>
      </c>
      <c r="BI520">
        <v>1792</v>
      </c>
      <c r="BJ520">
        <v>1</v>
      </c>
      <c r="BK520">
        <v>24.51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43.93</v>
      </c>
      <c r="BS520">
        <v>10</v>
      </c>
      <c r="BT520">
        <v>0</v>
      </c>
    </row>
    <row r="521" spans="1:72" hidden="1">
      <c r="A521" s="51" t="s">
        <v>546</v>
      </c>
      <c r="B521" t="s">
        <v>376</v>
      </c>
      <c r="C521" t="s">
        <v>237</v>
      </c>
      <c r="D521" t="s">
        <v>377</v>
      </c>
      <c r="E521">
        <v>613929664</v>
      </c>
      <c r="F521" t="s">
        <v>378</v>
      </c>
      <c r="G521" t="s">
        <v>241</v>
      </c>
      <c r="H521" t="s">
        <v>375</v>
      </c>
      <c r="I521" t="s">
        <v>332</v>
      </c>
      <c r="J521" s="1">
        <v>119469.03</v>
      </c>
      <c r="K521" t="s">
        <v>379</v>
      </c>
      <c r="L521" t="s">
        <v>377</v>
      </c>
      <c r="M521">
        <v>179946614</v>
      </c>
      <c r="N521" t="s">
        <v>534</v>
      </c>
      <c r="O521" t="s">
        <v>243</v>
      </c>
      <c r="P521" t="s">
        <v>64</v>
      </c>
      <c r="Q521" t="s">
        <v>65</v>
      </c>
      <c r="R521" t="s">
        <v>244</v>
      </c>
      <c r="S521" s="1">
        <v>1750</v>
      </c>
      <c r="T521" t="s">
        <v>528</v>
      </c>
      <c r="U521" t="s">
        <v>530</v>
      </c>
      <c r="V521">
        <v>47.7</v>
      </c>
      <c r="X521">
        <v>1546</v>
      </c>
      <c r="Y521">
        <v>5</v>
      </c>
      <c r="Z521" s="2">
        <v>3.2299999999999998E-3</v>
      </c>
      <c r="AA521">
        <v>30.85</v>
      </c>
      <c r="AB521">
        <v>9.5399999999999991</v>
      </c>
      <c r="AF521">
        <v>2</v>
      </c>
      <c r="AG521">
        <v>0</v>
      </c>
      <c r="AH521">
        <v>0</v>
      </c>
      <c r="AI521">
        <v>0</v>
      </c>
      <c r="AJ521">
        <v>7</v>
      </c>
      <c r="AK521">
        <v>9</v>
      </c>
      <c r="AL521">
        <v>15</v>
      </c>
      <c r="AM521" s="2">
        <v>9.7000000000000003E-3</v>
      </c>
      <c r="AN521">
        <v>7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 s="9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 s="9">
        <v>0</v>
      </c>
      <c r="BH521">
        <v>0</v>
      </c>
      <c r="BI521">
        <v>1546</v>
      </c>
      <c r="BJ521">
        <v>1</v>
      </c>
      <c r="BK521">
        <v>30.85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47.7</v>
      </c>
      <c r="BS521">
        <v>5</v>
      </c>
      <c r="BT521">
        <v>1</v>
      </c>
    </row>
    <row r="522" spans="1:72" hidden="1">
      <c r="A522" s="51" t="s">
        <v>546</v>
      </c>
      <c r="B522" t="s">
        <v>376</v>
      </c>
      <c r="C522" t="s">
        <v>237</v>
      </c>
      <c r="D522" t="s">
        <v>377</v>
      </c>
      <c r="E522">
        <v>613929664</v>
      </c>
      <c r="F522" t="s">
        <v>378</v>
      </c>
      <c r="G522" t="s">
        <v>241</v>
      </c>
      <c r="H522" t="s">
        <v>375</v>
      </c>
      <c r="I522" t="s">
        <v>332</v>
      </c>
      <c r="J522" s="1">
        <v>119469.03</v>
      </c>
      <c r="K522" t="s">
        <v>379</v>
      </c>
      <c r="L522" t="s">
        <v>377</v>
      </c>
      <c r="M522">
        <v>180385034</v>
      </c>
      <c r="N522" t="s">
        <v>540</v>
      </c>
      <c r="O522" t="s">
        <v>243</v>
      </c>
      <c r="P522" t="s">
        <v>64</v>
      </c>
      <c r="Q522" t="s">
        <v>65</v>
      </c>
      <c r="R522" t="s">
        <v>244</v>
      </c>
      <c r="S522" s="1">
        <v>2477.88</v>
      </c>
      <c r="T522" t="s">
        <v>539</v>
      </c>
      <c r="U522" t="s">
        <v>522</v>
      </c>
      <c r="V522">
        <v>57.47</v>
      </c>
      <c r="X522">
        <v>1425</v>
      </c>
      <c r="Y522">
        <v>5</v>
      </c>
      <c r="Z522" s="2">
        <v>3.5100000000000001E-3</v>
      </c>
      <c r="AA522">
        <v>40.33</v>
      </c>
      <c r="AB522">
        <v>11.49</v>
      </c>
      <c r="AF522">
        <v>2</v>
      </c>
      <c r="AG522">
        <v>0</v>
      </c>
      <c r="AH522">
        <v>0</v>
      </c>
      <c r="AI522">
        <v>0</v>
      </c>
      <c r="AJ522">
        <v>12</v>
      </c>
      <c r="AK522">
        <v>14</v>
      </c>
      <c r="AL522">
        <v>21</v>
      </c>
      <c r="AM522" s="2">
        <v>1.474E-2</v>
      </c>
      <c r="AN522">
        <v>3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 s="9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 s="9">
        <v>0</v>
      </c>
      <c r="BH522">
        <v>0</v>
      </c>
      <c r="BI522">
        <v>1270</v>
      </c>
      <c r="BJ522">
        <v>1.1220000000000001</v>
      </c>
      <c r="BK522">
        <v>45.25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57.47</v>
      </c>
      <c r="BS522">
        <v>5</v>
      </c>
      <c r="BT522">
        <v>2</v>
      </c>
    </row>
    <row r="523" spans="1:72" hidden="1">
      <c r="A523" t="s">
        <v>546</v>
      </c>
      <c r="B523" t="s">
        <v>376</v>
      </c>
      <c r="J523" s="1"/>
      <c r="M523">
        <v>180440254</v>
      </c>
      <c r="N523" t="s">
        <v>542</v>
      </c>
      <c r="S523" s="1">
        <v>619.47</v>
      </c>
      <c r="V523">
        <v>12.29</v>
      </c>
      <c r="X523">
        <v>427</v>
      </c>
      <c r="Y523">
        <v>2</v>
      </c>
      <c r="Z523" s="2">
        <v>4.6800000000000001E-3</v>
      </c>
      <c r="AA523">
        <v>28.78</v>
      </c>
      <c r="AB523">
        <v>6.15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2</v>
      </c>
      <c r="AM523" s="2">
        <v>4.6800000000000001E-3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 s="9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 s="9">
        <v>0</v>
      </c>
      <c r="BH523">
        <v>0</v>
      </c>
      <c r="BI523">
        <v>398</v>
      </c>
      <c r="BJ523">
        <v>1.073</v>
      </c>
      <c r="BK523">
        <v>30.88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12.29</v>
      </c>
      <c r="BS523">
        <v>2</v>
      </c>
      <c r="BT523">
        <v>0</v>
      </c>
    </row>
    <row r="524" spans="1:72" hidden="1">
      <c r="A524" s="51" t="s">
        <v>547</v>
      </c>
      <c r="B524" t="s">
        <v>376</v>
      </c>
      <c r="C524" t="s">
        <v>237</v>
      </c>
      <c r="D524" t="s">
        <v>377</v>
      </c>
      <c r="E524">
        <v>613929664</v>
      </c>
      <c r="F524" t="s">
        <v>378</v>
      </c>
      <c r="G524" t="s">
        <v>241</v>
      </c>
      <c r="H524" t="s">
        <v>375</v>
      </c>
      <c r="I524" t="s">
        <v>332</v>
      </c>
      <c r="J524" s="1">
        <v>119469.03</v>
      </c>
      <c r="K524" t="s">
        <v>379</v>
      </c>
      <c r="L524" t="s">
        <v>377</v>
      </c>
      <c r="M524">
        <v>179368394</v>
      </c>
      <c r="N524" t="s">
        <v>514</v>
      </c>
      <c r="O524" t="s">
        <v>243</v>
      </c>
      <c r="P524" t="s">
        <v>64</v>
      </c>
      <c r="Q524" t="s">
        <v>65</v>
      </c>
      <c r="R524" t="s">
        <v>244</v>
      </c>
      <c r="S524" s="1">
        <v>1750</v>
      </c>
      <c r="T524" t="s">
        <v>509</v>
      </c>
      <c r="U524" t="s">
        <v>511</v>
      </c>
      <c r="V524">
        <v>28.54</v>
      </c>
      <c r="X524">
        <v>1121</v>
      </c>
      <c r="Y524">
        <v>2</v>
      </c>
      <c r="Z524" s="2">
        <v>1.7799999999999999E-3</v>
      </c>
      <c r="AA524">
        <v>25.46</v>
      </c>
      <c r="AB524">
        <v>14.27</v>
      </c>
      <c r="AF524">
        <v>2</v>
      </c>
      <c r="AG524">
        <v>0</v>
      </c>
      <c r="AH524">
        <v>0</v>
      </c>
      <c r="AI524">
        <v>0</v>
      </c>
      <c r="AJ524">
        <v>5</v>
      </c>
      <c r="AK524">
        <v>7</v>
      </c>
      <c r="AL524">
        <v>9</v>
      </c>
      <c r="AM524" s="2">
        <v>8.0300000000000007E-3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 s="9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 s="9">
        <v>0</v>
      </c>
      <c r="BH524">
        <v>0</v>
      </c>
      <c r="BI524">
        <v>1121</v>
      </c>
      <c r="BJ524">
        <v>1</v>
      </c>
      <c r="BK524">
        <v>25.46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28.54</v>
      </c>
      <c r="BS524">
        <v>2</v>
      </c>
      <c r="BT524">
        <v>0</v>
      </c>
    </row>
    <row r="525" spans="1:72" hidden="1">
      <c r="A525" s="51" t="s">
        <v>547</v>
      </c>
      <c r="B525" t="s">
        <v>376</v>
      </c>
      <c r="C525" t="s">
        <v>237</v>
      </c>
      <c r="D525" t="s">
        <v>377</v>
      </c>
      <c r="E525">
        <v>613929664</v>
      </c>
      <c r="F525" t="s">
        <v>378</v>
      </c>
      <c r="G525" t="s">
        <v>241</v>
      </c>
      <c r="H525" t="s">
        <v>375</v>
      </c>
      <c r="I525" t="s">
        <v>332</v>
      </c>
      <c r="J525" s="1">
        <v>119469.03</v>
      </c>
      <c r="K525" t="s">
        <v>379</v>
      </c>
      <c r="L525" t="s">
        <v>377</v>
      </c>
      <c r="M525">
        <v>179368814</v>
      </c>
      <c r="N525" t="s">
        <v>510</v>
      </c>
      <c r="O525" t="s">
        <v>243</v>
      </c>
      <c r="P525" t="s">
        <v>64</v>
      </c>
      <c r="Q525" t="s">
        <v>65</v>
      </c>
      <c r="R525" t="s">
        <v>244</v>
      </c>
      <c r="S525" s="1">
        <v>1750</v>
      </c>
      <c r="T525" t="s">
        <v>509</v>
      </c>
      <c r="U525" t="s">
        <v>511</v>
      </c>
      <c r="V525">
        <v>27.25</v>
      </c>
      <c r="X525">
        <v>1046</v>
      </c>
      <c r="Y525">
        <v>5</v>
      </c>
      <c r="Z525" s="2">
        <v>4.7800000000000004E-3</v>
      </c>
      <c r="AA525">
        <v>26.05</v>
      </c>
      <c r="AB525">
        <v>5.45</v>
      </c>
      <c r="AF525">
        <v>2</v>
      </c>
      <c r="AG525">
        <v>0</v>
      </c>
      <c r="AH525">
        <v>0</v>
      </c>
      <c r="AI525">
        <v>0</v>
      </c>
      <c r="AJ525">
        <v>6</v>
      </c>
      <c r="AK525">
        <v>8</v>
      </c>
      <c r="AL525">
        <v>13</v>
      </c>
      <c r="AM525" s="2">
        <v>1.243E-2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 s="9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 s="9">
        <v>0</v>
      </c>
      <c r="BH525">
        <v>0</v>
      </c>
      <c r="BI525">
        <v>1046</v>
      </c>
      <c r="BJ525">
        <v>1</v>
      </c>
      <c r="BK525">
        <v>26.05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27.25</v>
      </c>
      <c r="BS525">
        <v>5</v>
      </c>
      <c r="BT525">
        <v>0</v>
      </c>
    </row>
    <row r="526" spans="1:72" hidden="1">
      <c r="A526" s="51" t="s">
        <v>547</v>
      </c>
      <c r="B526" t="s">
        <v>376</v>
      </c>
      <c r="C526" t="s">
        <v>237</v>
      </c>
      <c r="D526" t="s">
        <v>377</v>
      </c>
      <c r="E526">
        <v>613929664</v>
      </c>
      <c r="F526" t="s">
        <v>378</v>
      </c>
      <c r="G526" t="s">
        <v>241</v>
      </c>
      <c r="H526" t="s">
        <v>375</v>
      </c>
      <c r="I526" t="s">
        <v>332</v>
      </c>
      <c r="J526" s="1">
        <v>119469.03</v>
      </c>
      <c r="K526" t="s">
        <v>379</v>
      </c>
      <c r="L526" t="s">
        <v>377</v>
      </c>
      <c r="M526">
        <v>179693894</v>
      </c>
      <c r="N526" t="s">
        <v>521</v>
      </c>
      <c r="O526" t="s">
        <v>243</v>
      </c>
      <c r="P526" t="s">
        <v>64</v>
      </c>
      <c r="Q526" t="s">
        <v>65</v>
      </c>
      <c r="R526" t="s">
        <v>244</v>
      </c>
      <c r="S526" s="1">
        <v>1750</v>
      </c>
      <c r="T526" t="s">
        <v>519</v>
      </c>
      <c r="U526" t="s">
        <v>522</v>
      </c>
      <c r="V526">
        <v>28.1</v>
      </c>
      <c r="X526">
        <v>837</v>
      </c>
      <c r="Y526">
        <v>7</v>
      </c>
      <c r="Z526" s="2">
        <v>8.3599999999999994E-3</v>
      </c>
      <c r="AA526">
        <v>33.57</v>
      </c>
      <c r="AB526">
        <v>4.01</v>
      </c>
      <c r="AF526">
        <v>0</v>
      </c>
      <c r="AG526">
        <v>0</v>
      </c>
      <c r="AH526">
        <v>0</v>
      </c>
      <c r="AI526">
        <v>0</v>
      </c>
      <c r="AJ526">
        <v>5</v>
      </c>
      <c r="AK526">
        <v>5</v>
      </c>
      <c r="AL526">
        <v>12</v>
      </c>
      <c r="AM526" s="2">
        <v>1.434E-2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 s="9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 s="9">
        <v>0</v>
      </c>
      <c r="BH526">
        <v>0</v>
      </c>
      <c r="BI526">
        <v>837</v>
      </c>
      <c r="BJ526">
        <v>1</v>
      </c>
      <c r="BK526">
        <v>33.57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28.1</v>
      </c>
      <c r="BS526">
        <v>7</v>
      </c>
      <c r="BT526">
        <v>0</v>
      </c>
    </row>
    <row r="527" spans="1:72" hidden="1">
      <c r="A527" s="51" t="s">
        <v>547</v>
      </c>
      <c r="B527" t="s">
        <v>376</v>
      </c>
      <c r="C527" t="s">
        <v>237</v>
      </c>
      <c r="D527" t="s">
        <v>377</v>
      </c>
      <c r="E527">
        <v>613929664</v>
      </c>
      <c r="F527" t="s">
        <v>378</v>
      </c>
      <c r="G527" t="s">
        <v>241</v>
      </c>
      <c r="H527" t="s">
        <v>375</v>
      </c>
      <c r="I527" t="s">
        <v>332</v>
      </c>
      <c r="J527" s="1">
        <v>119469.03</v>
      </c>
      <c r="K527" t="s">
        <v>379</v>
      </c>
      <c r="L527" t="s">
        <v>377</v>
      </c>
      <c r="M527">
        <v>179694564</v>
      </c>
      <c r="N527" t="s">
        <v>525</v>
      </c>
      <c r="O527" t="s">
        <v>243</v>
      </c>
      <c r="P527" t="s">
        <v>64</v>
      </c>
      <c r="Q527" t="s">
        <v>65</v>
      </c>
      <c r="R527" t="s">
        <v>244</v>
      </c>
      <c r="S527" s="1">
        <v>1750</v>
      </c>
      <c r="T527" t="s">
        <v>519</v>
      </c>
      <c r="U527" t="s">
        <v>522</v>
      </c>
      <c r="V527">
        <v>28.26</v>
      </c>
      <c r="X527">
        <v>1053</v>
      </c>
      <c r="Y527">
        <v>1</v>
      </c>
      <c r="Z527" s="2">
        <v>9.5E-4</v>
      </c>
      <c r="AA527">
        <v>26.84</v>
      </c>
      <c r="AB527">
        <v>28.26</v>
      </c>
      <c r="AF527">
        <v>1</v>
      </c>
      <c r="AG527">
        <v>0</v>
      </c>
      <c r="AH527">
        <v>0</v>
      </c>
      <c r="AI527">
        <v>0</v>
      </c>
      <c r="AJ527">
        <v>4</v>
      </c>
      <c r="AK527">
        <v>5</v>
      </c>
      <c r="AL527">
        <v>8</v>
      </c>
      <c r="AM527" s="2">
        <v>7.6E-3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 s="9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 s="9">
        <v>0</v>
      </c>
      <c r="BH527">
        <v>0</v>
      </c>
      <c r="BI527">
        <v>966</v>
      </c>
      <c r="BJ527">
        <v>1.0900000000000001</v>
      </c>
      <c r="BK527">
        <v>29.25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28.26</v>
      </c>
      <c r="BS527">
        <v>1</v>
      </c>
      <c r="BT527">
        <v>2</v>
      </c>
    </row>
    <row r="528" spans="1:72" hidden="1">
      <c r="A528" s="51" t="s">
        <v>547</v>
      </c>
      <c r="B528" t="s">
        <v>376</v>
      </c>
      <c r="C528" t="s">
        <v>237</v>
      </c>
      <c r="D528" t="s">
        <v>377</v>
      </c>
      <c r="E528">
        <v>613929664</v>
      </c>
      <c r="F528" t="s">
        <v>378</v>
      </c>
      <c r="G528" t="s">
        <v>241</v>
      </c>
      <c r="H528" t="s">
        <v>375</v>
      </c>
      <c r="I528" t="s">
        <v>332</v>
      </c>
      <c r="J528" s="1">
        <v>119469.03</v>
      </c>
      <c r="K528" t="s">
        <v>379</v>
      </c>
      <c r="L528" t="s">
        <v>377</v>
      </c>
      <c r="M528">
        <v>179946294</v>
      </c>
      <c r="N528" t="s">
        <v>529</v>
      </c>
      <c r="O528" t="s">
        <v>243</v>
      </c>
      <c r="P528" t="s">
        <v>64</v>
      </c>
      <c r="Q528" t="s">
        <v>65</v>
      </c>
      <c r="R528" t="s">
        <v>244</v>
      </c>
      <c r="S528" s="1">
        <v>1750</v>
      </c>
      <c r="T528" t="s">
        <v>528</v>
      </c>
      <c r="U528" t="s">
        <v>530</v>
      </c>
      <c r="V528">
        <v>41.12</v>
      </c>
      <c r="X528">
        <v>1723</v>
      </c>
      <c r="Y528">
        <v>7</v>
      </c>
      <c r="Z528" s="2">
        <v>4.0600000000000002E-3</v>
      </c>
      <c r="AA528">
        <v>23.87</v>
      </c>
      <c r="AB528">
        <v>5.87</v>
      </c>
      <c r="AF528">
        <v>4</v>
      </c>
      <c r="AG528">
        <v>0</v>
      </c>
      <c r="AH528">
        <v>0</v>
      </c>
      <c r="AI528">
        <v>0</v>
      </c>
      <c r="AJ528">
        <v>1</v>
      </c>
      <c r="AK528">
        <v>5</v>
      </c>
      <c r="AL528">
        <v>12</v>
      </c>
      <c r="AM528" s="2">
        <v>6.96E-3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 s="9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 s="9">
        <v>0</v>
      </c>
      <c r="BH528">
        <v>0</v>
      </c>
      <c r="BI528">
        <v>1723</v>
      </c>
      <c r="BJ528">
        <v>1</v>
      </c>
      <c r="BK528">
        <v>23.87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41.12</v>
      </c>
      <c r="BS528">
        <v>7</v>
      </c>
      <c r="BT528">
        <v>0</v>
      </c>
    </row>
    <row r="529" spans="1:72" hidden="1">
      <c r="A529" s="51" t="s">
        <v>547</v>
      </c>
      <c r="B529" t="s">
        <v>376</v>
      </c>
      <c r="C529" t="s">
        <v>237</v>
      </c>
      <c r="D529" t="s">
        <v>377</v>
      </c>
      <c r="E529">
        <v>613929664</v>
      </c>
      <c r="F529" t="s">
        <v>378</v>
      </c>
      <c r="G529" t="s">
        <v>241</v>
      </c>
      <c r="H529" t="s">
        <v>375</v>
      </c>
      <c r="I529" t="s">
        <v>332</v>
      </c>
      <c r="J529" s="1">
        <v>119469.03</v>
      </c>
      <c r="K529" t="s">
        <v>379</v>
      </c>
      <c r="L529" t="s">
        <v>377</v>
      </c>
      <c r="M529">
        <v>179946614</v>
      </c>
      <c r="N529" t="s">
        <v>534</v>
      </c>
      <c r="O529" t="s">
        <v>243</v>
      </c>
      <c r="P529" t="s">
        <v>64</v>
      </c>
      <c r="Q529" t="s">
        <v>65</v>
      </c>
      <c r="R529" t="s">
        <v>244</v>
      </c>
      <c r="S529" s="1">
        <v>1750</v>
      </c>
      <c r="T529" t="s">
        <v>528</v>
      </c>
      <c r="U529" t="s">
        <v>530</v>
      </c>
      <c r="V529">
        <v>42.22</v>
      </c>
      <c r="X529">
        <v>1362</v>
      </c>
      <c r="Y529">
        <v>4</v>
      </c>
      <c r="Z529" s="2">
        <v>2.9399999999999999E-3</v>
      </c>
      <c r="AA529">
        <v>31</v>
      </c>
      <c r="AB529">
        <v>10.56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1</v>
      </c>
      <c r="AL529">
        <v>5</v>
      </c>
      <c r="AM529" s="2">
        <v>3.6700000000000001E-3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 s="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 s="9">
        <v>0</v>
      </c>
      <c r="BH529">
        <v>0</v>
      </c>
      <c r="BI529">
        <v>1362</v>
      </c>
      <c r="BJ529">
        <v>1</v>
      </c>
      <c r="BK529">
        <v>31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42.22</v>
      </c>
      <c r="BS529">
        <v>4</v>
      </c>
      <c r="BT529">
        <v>0</v>
      </c>
    </row>
    <row r="530" spans="1:72" hidden="1">
      <c r="A530" s="51" t="s">
        <v>547</v>
      </c>
      <c r="B530" t="s">
        <v>376</v>
      </c>
      <c r="C530" t="s">
        <v>237</v>
      </c>
      <c r="D530" t="s">
        <v>377</v>
      </c>
      <c r="E530">
        <v>613929664</v>
      </c>
      <c r="F530" t="s">
        <v>378</v>
      </c>
      <c r="G530" t="s">
        <v>241</v>
      </c>
      <c r="H530" t="s">
        <v>375</v>
      </c>
      <c r="I530" t="s">
        <v>332</v>
      </c>
      <c r="J530" s="1">
        <v>119469.03</v>
      </c>
      <c r="K530" t="s">
        <v>379</v>
      </c>
      <c r="L530" t="s">
        <v>377</v>
      </c>
      <c r="M530">
        <v>180385034</v>
      </c>
      <c r="N530" t="s">
        <v>540</v>
      </c>
      <c r="O530" t="s">
        <v>243</v>
      </c>
      <c r="P530" t="s">
        <v>64</v>
      </c>
      <c r="Q530" t="s">
        <v>65</v>
      </c>
      <c r="R530" t="s">
        <v>244</v>
      </c>
      <c r="S530" s="1">
        <v>2477.88</v>
      </c>
      <c r="T530" t="s">
        <v>539</v>
      </c>
      <c r="U530" t="s">
        <v>522</v>
      </c>
      <c r="V530">
        <v>51.96</v>
      </c>
      <c r="X530">
        <v>1308</v>
      </c>
      <c r="Y530">
        <v>3</v>
      </c>
      <c r="Z530" s="2">
        <v>2.2899999999999999E-3</v>
      </c>
      <c r="AA530">
        <v>39.72</v>
      </c>
      <c r="AB530">
        <v>17.32</v>
      </c>
      <c r="AF530">
        <v>0</v>
      </c>
      <c r="AG530">
        <v>0</v>
      </c>
      <c r="AH530">
        <v>0</v>
      </c>
      <c r="AI530">
        <v>0</v>
      </c>
      <c r="AJ530">
        <v>2</v>
      </c>
      <c r="AK530">
        <v>2</v>
      </c>
      <c r="AL530">
        <v>6</v>
      </c>
      <c r="AM530" s="2">
        <v>4.5900000000000003E-3</v>
      </c>
      <c r="AN530">
        <v>2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 s="9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 s="9">
        <v>0</v>
      </c>
      <c r="BH530">
        <v>0</v>
      </c>
      <c r="BI530">
        <v>1308</v>
      </c>
      <c r="BJ530">
        <v>1</v>
      </c>
      <c r="BK530">
        <v>39.72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51.96</v>
      </c>
      <c r="BS530">
        <v>3</v>
      </c>
      <c r="BT530">
        <v>1</v>
      </c>
    </row>
    <row r="531" spans="1:72" hidden="1">
      <c r="A531" s="51" t="s">
        <v>547</v>
      </c>
      <c r="B531" t="s">
        <v>376</v>
      </c>
      <c r="C531" t="s">
        <v>237</v>
      </c>
      <c r="D531" t="s">
        <v>377</v>
      </c>
      <c r="E531">
        <v>613929664</v>
      </c>
      <c r="F531" t="s">
        <v>378</v>
      </c>
      <c r="G531" t="s">
        <v>241</v>
      </c>
      <c r="H531" t="s">
        <v>375</v>
      </c>
      <c r="I531" t="s">
        <v>332</v>
      </c>
      <c r="J531" s="1">
        <v>119469.03</v>
      </c>
      <c r="K531" t="s">
        <v>379</v>
      </c>
      <c r="L531" t="s">
        <v>377</v>
      </c>
      <c r="M531">
        <v>180440254</v>
      </c>
      <c r="N531" t="s">
        <v>542</v>
      </c>
      <c r="O531" t="s">
        <v>243</v>
      </c>
      <c r="P531" t="s">
        <v>64</v>
      </c>
      <c r="Q531" t="s">
        <v>65</v>
      </c>
      <c r="R531" t="s">
        <v>244</v>
      </c>
      <c r="S531">
        <v>619.47</v>
      </c>
      <c r="T531" t="s">
        <v>541</v>
      </c>
      <c r="U531" t="s">
        <v>543</v>
      </c>
      <c r="V531">
        <v>11.47</v>
      </c>
      <c r="W531" s="39">
        <f>SUM(V475:V531)</f>
        <v>2383.1999999999998</v>
      </c>
      <c r="X531">
        <v>373</v>
      </c>
      <c r="Y531">
        <v>1</v>
      </c>
      <c r="Z531" s="2">
        <v>2.6800000000000001E-3</v>
      </c>
      <c r="AA531">
        <v>30.75</v>
      </c>
      <c r="AB531">
        <v>11.47</v>
      </c>
      <c r="AF531">
        <v>0</v>
      </c>
      <c r="AG531">
        <v>0</v>
      </c>
      <c r="AH531">
        <v>0</v>
      </c>
      <c r="AI531">
        <v>0</v>
      </c>
      <c r="AJ531">
        <v>4</v>
      </c>
      <c r="AK531">
        <v>4</v>
      </c>
      <c r="AL531">
        <v>5</v>
      </c>
      <c r="AM531" s="2">
        <v>1.34E-2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 s="9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 s="9">
        <v>0</v>
      </c>
      <c r="BH531">
        <v>0</v>
      </c>
      <c r="BI531">
        <v>363</v>
      </c>
      <c r="BJ531">
        <v>1.028</v>
      </c>
      <c r="BK531">
        <v>31.6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11.47</v>
      </c>
      <c r="BS531">
        <v>1</v>
      </c>
      <c r="BT531">
        <v>0</v>
      </c>
    </row>
    <row r="532" spans="1:72" hidden="1">
      <c r="A532" s="51" t="s">
        <v>548</v>
      </c>
      <c r="B532" t="s">
        <v>376</v>
      </c>
      <c r="C532" t="s">
        <v>237</v>
      </c>
      <c r="D532" t="s">
        <v>377</v>
      </c>
      <c r="E532">
        <v>613929664</v>
      </c>
      <c r="F532" t="s">
        <v>378</v>
      </c>
      <c r="G532" t="s">
        <v>241</v>
      </c>
      <c r="H532" t="s">
        <v>375</v>
      </c>
      <c r="I532" t="s">
        <v>332</v>
      </c>
      <c r="J532" s="1">
        <v>119469.03</v>
      </c>
      <c r="K532" t="s">
        <v>379</v>
      </c>
      <c r="L532" t="s">
        <v>377</v>
      </c>
      <c r="M532">
        <v>179368394</v>
      </c>
      <c r="N532" t="s">
        <v>514</v>
      </c>
      <c r="O532" t="s">
        <v>243</v>
      </c>
      <c r="P532" t="s">
        <v>64</v>
      </c>
      <c r="Q532" t="s">
        <v>65</v>
      </c>
      <c r="R532" t="s">
        <v>244</v>
      </c>
      <c r="S532" s="1">
        <v>1750</v>
      </c>
      <c r="T532" t="s">
        <v>509</v>
      </c>
      <c r="U532" t="s">
        <v>511</v>
      </c>
      <c r="V532">
        <v>49.39</v>
      </c>
      <c r="X532">
        <v>1778</v>
      </c>
      <c r="Y532">
        <v>9</v>
      </c>
      <c r="Z532" s="2">
        <v>5.0600000000000003E-3</v>
      </c>
      <c r="AA532">
        <v>27.78</v>
      </c>
      <c r="AB532">
        <v>5.49</v>
      </c>
      <c r="AF532">
        <v>0</v>
      </c>
      <c r="AG532">
        <v>0</v>
      </c>
      <c r="AH532">
        <v>0</v>
      </c>
      <c r="AI532">
        <v>0</v>
      </c>
      <c r="AJ532">
        <v>3</v>
      </c>
      <c r="AK532">
        <v>3</v>
      </c>
      <c r="AL532">
        <v>13</v>
      </c>
      <c r="AM532" s="2">
        <v>7.3099999999999997E-3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 s="9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 s="9">
        <v>0</v>
      </c>
      <c r="BH532">
        <v>0</v>
      </c>
      <c r="BI532">
        <v>1660</v>
      </c>
      <c r="BJ532">
        <v>1.071</v>
      </c>
      <c r="BK532">
        <v>29.75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49.39</v>
      </c>
      <c r="BS532">
        <v>9</v>
      </c>
      <c r="BT532">
        <v>1</v>
      </c>
    </row>
    <row r="533" spans="1:72" hidden="1">
      <c r="A533" s="51" t="s">
        <v>548</v>
      </c>
      <c r="B533" t="s">
        <v>376</v>
      </c>
      <c r="C533" t="s">
        <v>237</v>
      </c>
      <c r="D533" t="s">
        <v>377</v>
      </c>
      <c r="E533">
        <v>613929664</v>
      </c>
      <c r="F533" t="s">
        <v>378</v>
      </c>
      <c r="G533" t="s">
        <v>241</v>
      </c>
      <c r="H533" t="s">
        <v>375</v>
      </c>
      <c r="I533" t="s">
        <v>332</v>
      </c>
      <c r="J533" s="1">
        <v>119469.03</v>
      </c>
      <c r="K533" t="s">
        <v>379</v>
      </c>
      <c r="L533" t="s">
        <v>377</v>
      </c>
      <c r="M533">
        <v>179368814</v>
      </c>
      <c r="N533" t="s">
        <v>510</v>
      </c>
      <c r="O533" t="s">
        <v>243</v>
      </c>
      <c r="P533" t="s">
        <v>64</v>
      </c>
      <c r="Q533" t="s">
        <v>65</v>
      </c>
      <c r="R533" t="s">
        <v>244</v>
      </c>
      <c r="S533" s="1">
        <v>1750</v>
      </c>
      <c r="T533" t="s">
        <v>509</v>
      </c>
      <c r="U533" t="s">
        <v>511</v>
      </c>
      <c r="V533">
        <v>46.65</v>
      </c>
      <c r="X533">
        <v>2127</v>
      </c>
      <c r="Y533">
        <v>7</v>
      </c>
      <c r="Z533" s="2">
        <v>3.29E-3</v>
      </c>
      <c r="AA533">
        <v>21.93</v>
      </c>
      <c r="AB533">
        <v>6.66</v>
      </c>
      <c r="AF533">
        <v>1</v>
      </c>
      <c r="AG533">
        <v>0</v>
      </c>
      <c r="AH533">
        <v>0</v>
      </c>
      <c r="AI533">
        <v>0</v>
      </c>
      <c r="AJ533">
        <v>14</v>
      </c>
      <c r="AK533">
        <v>15</v>
      </c>
      <c r="AL533">
        <v>24</v>
      </c>
      <c r="AM533" s="2">
        <v>1.128E-2</v>
      </c>
      <c r="AN533">
        <v>1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 s="9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 s="9">
        <v>0</v>
      </c>
      <c r="BH533">
        <v>0</v>
      </c>
      <c r="BI533">
        <v>1996</v>
      </c>
      <c r="BJ533">
        <v>1.0660000000000001</v>
      </c>
      <c r="BK533">
        <v>23.37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46.65</v>
      </c>
      <c r="BS533">
        <v>7</v>
      </c>
      <c r="BT533">
        <v>2</v>
      </c>
    </row>
    <row r="534" spans="1:72" hidden="1">
      <c r="A534" s="51" t="s">
        <v>548</v>
      </c>
      <c r="B534" t="s">
        <v>376</v>
      </c>
      <c r="C534" t="s">
        <v>237</v>
      </c>
      <c r="D534" t="s">
        <v>377</v>
      </c>
      <c r="E534">
        <v>613929664</v>
      </c>
      <c r="F534" t="s">
        <v>378</v>
      </c>
      <c r="G534" t="s">
        <v>241</v>
      </c>
      <c r="H534" t="s">
        <v>375</v>
      </c>
      <c r="I534" t="s">
        <v>332</v>
      </c>
      <c r="J534" s="1">
        <v>119469.03</v>
      </c>
      <c r="K534" t="s">
        <v>379</v>
      </c>
      <c r="L534" t="s">
        <v>377</v>
      </c>
      <c r="M534">
        <v>179693894</v>
      </c>
      <c r="N534" t="s">
        <v>521</v>
      </c>
      <c r="O534" t="s">
        <v>243</v>
      </c>
      <c r="P534" t="s">
        <v>64</v>
      </c>
      <c r="Q534" t="s">
        <v>65</v>
      </c>
      <c r="R534" t="s">
        <v>244</v>
      </c>
      <c r="S534" s="1">
        <v>1750</v>
      </c>
      <c r="T534" t="s">
        <v>519</v>
      </c>
      <c r="U534" t="s">
        <v>522</v>
      </c>
      <c r="V534">
        <v>45.39</v>
      </c>
      <c r="X534">
        <v>1578</v>
      </c>
      <c r="Y534">
        <v>5</v>
      </c>
      <c r="Z534" s="2">
        <v>3.1700000000000001E-3</v>
      </c>
      <c r="AA534">
        <v>28.76</v>
      </c>
      <c r="AB534">
        <v>9.08</v>
      </c>
      <c r="AF534">
        <v>2</v>
      </c>
      <c r="AG534">
        <v>0</v>
      </c>
      <c r="AH534">
        <v>0</v>
      </c>
      <c r="AI534">
        <v>0</v>
      </c>
      <c r="AJ534">
        <v>4</v>
      </c>
      <c r="AK534">
        <v>6</v>
      </c>
      <c r="AL534">
        <v>11</v>
      </c>
      <c r="AM534" s="2">
        <v>6.9699999999999996E-3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 s="9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 s="9">
        <v>0</v>
      </c>
      <c r="BH534">
        <v>0</v>
      </c>
      <c r="BI534">
        <v>1534</v>
      </c>
      <c r="BJ534">
        <v>1.0289999999999999</v>
      </c>
      <c r="BK534">
        <v>29.59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45.39</v>
      </c>
      <c r="BS534">
        <v>5</v>
      </c>
      <c r="BT534">
        <v>0</v>
      </c>
    </row>
    <row r="535" spans="1:72" hidden="1">
      <c r="A535" s="51" t="s">
        <v>548</v>
      </c>
      <c r="B535" t="s">
        <v>376</v>
      </c>
      <c r="C535" t="s">
        <v>237</v>
      </c>
      <c r="D535" t="s">
        <v>377</v>
      </c>
      <c r="E535">
        <v>613929664</v>
      </c>
      <c r="F535" t="s">
        <v>378</v>
      </c>
      <c r="G535" t="s">
        <v>241</v>
      </c>
      <c r="H535" t="s">
        <v>375</v>
      </c>
      <c r="I535" t="s">
        <v>332</v>
      </c>
      <c r="J535" s="1">
        <v>119469.03</v>
      </c>
      <c r="K535" t="s">
        <v>379</v>
      </c>
      <c r="L535" t="s">
        <v>377</v>
      </c>
      <c r="M535">
        <v>179694564</v>
      </c>
      <c r="N535" t="s">
        <v>525</v>
      </c>
      <c r="O535" t="s">
        <v>243</v>
      </c>
      <c r="P535" t="s">
        <v>64</v>
      </c>
      <c r="Q535" t="s">
        <v>65</v>
      </c>
      <c r="R535" t="s">
        <v>244</v>
      </c>
      <c r="S535" s="1">
        <v>1750</v>
      </c>
      <c r="T535" t="s">
        <v>519</v>
      </c>
      <c r="U535" t="s">
        <v>522</v>
      </c>
      <c r="V535">
        <v>50.78</v>
      </c>
      <c r="X535">
        <v>1656</v>
      </c>
      <c r="Y535">
        <v>6</v>
      </c>
      <c r="Z535" s="2">
        <v>3.62E-3</v>
      </c>
      <c r="AA535">
        <v>30.66</v>
      </c>
      <c r="AB535">
        <v>8.4600000000000009</v>
      </c>
      <c r="AF535">
        <v>0</v>
      </c>
      <c r="AG535">
        <v>0</v>
      </c>
      <c r="AH535">
        <v>0</v>
      </c>
      <c r="AI535">
        <v>0</v>
      </c>
      <c r="AJ535">
        <v>7</v>
      </c>
      <c r="AK535">
        <v>7</v>
      </c>
      <c r="AL535">
        <v>14</v>
      </c>
      <c r="AM535" s="2">
        <v>8.4499999999999992E-3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 s="9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 s="9">
        <v>0</v>
      </c>
      <c r="BH535">
        <v>0</v>
      </c>
      <c r="BI535">
        <v>1494</v>
      </c>
      <c r="BJ535">
        <v>1.1080000000000001</v>
      </c>
      <c r="BK535">
        <v>33.99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50.78</v>
      </c>
      <c r="BS535">
        <v>6</v>
      </c>
      <c r="BT535">
        <v>1</v>
      </c>
    </row>
    <row r="536" spans="1:72" hidden="1">
      <c r="A536" s="51" t="s">
        <v>548</v>
      </c>
      <c r="B536" t="s">
        <v>376</v>
      </c>
      <c r="C536" t="s">
        <v>237</v>
      </c>
      <c r="D536" t="s">
        <v>377</v>
      </c>
      <c r="E536">
        <v>613929664</v>
      </c>
      <c r="F536" t="s">
        <v>378</v>
      </c>
      <c r="G536" t="s">
        <v>241</v>
      </c>
      <c r="H536" t="s">
        <v>375</v>
      </c>
      <c r="I536" t="s">
        <v>332</v>
      </c>
      <c r="J536" s="1">
        <v>119469.03</v>
      </c>
      <c r="K536" t="s">
        <v>379</v>
      </c>
      <c r="L536" t="s">
        <v>377</v>
      </c>
      <c r="M536">
        <v>179946294</v>
      </c>
      <c r="N536" t="s">
        <v>529</v>
      </c>
      <c r="O536" t="s">
        <v>243</v>
      </c>
      <c r="P536" t="s">
        <v>64</v>
      </c>
      <c r="Q536" t="s">
        <v>65</v>
      </c>
      <c r="R536" t="s">
        <v>244</v>
      </c>
      <c r="S536" s="1">
        <v>1750</v>
      </c>
      <c r="T536" t="s">
        <v>528</v>
      </c>
      <c r="U536" t="s">
        <v>530</v>
      </c>
      <c r="V536">
        <v>66.16</v>
      </c>
      <c r="X536">
        <v>2581</v>
      </c>
      <c r="Y536">
        <v>6</v>
      </c>
      <c r="Z536" s="2">
        <v>2.32E-3</v>
      </c>
      <c r="AA536">
        <v>25.63</v>
      </c>
      <c r="AB536">
        <v>11.03</v>
      </c>
      <c r="AF536">
        <v>5</v>
      </c>
      <c r="AG536">
        <v>0</v>
      </c>
      <c r="AH536">
        <v>0</v>
      </c>
      <c r="AI536">
        <v>0</v>
      </c>
      <c r="AJ536">
        <v>7</v>
      </c>
      <c r="AK536">
        <v>12</v>
      </c>
      <c r="AL536">
        <v>18</v>
      </c>
      <c r="AM536" s="2">
        <v>6.9699999999999996E-3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 s="9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 s="9">
        <v>0</v>
      </c>
      <c r="BH536">
        <v>0</v>
      </c>
      <c r="BI536">
        <v>2581</v>
      </c>
      <c r="BJ536">
        <v>1</v>
      </c>
      <c r="BK536">
        <v>25.63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66.16</v>
      </c>
      <c r="BS536">
        <v>6</v>
      </c>
      <c r="BT536">
        <v>0</v>
      </c>
    </row>
    <row r="537" spans="1:72" hidden="1">
      <c r="A537" s="51" t="s">
        <v>548</v>
      </c>
      <c r="B537" t="s">
        <v>376</v>
      </c>
      <c r="C537" t="s">
        <v>237</v>
      </c>
      <c r="D537" t="s">
        <v>377</v>
      </c>
      <c r="E537">
        <v>613929664</v>
      </c>
      <c r="F537" t="s">
        <v>378</v>
      </c>
      <c r="G537" t="s">
        <v>241</v>
      </c>
      <c r="H537" t="s">
        <v>375</v>
      </c>
      <c r="I537" t="s">
        <v>332</v>
      </c>
      <c r="J537" s="1">
        <v>119469.03</v>
      </c>
      <c r="K537" t="s">
        <v>379</v>
      </c>
      <c r="L537" t="s">
        <v>377</v>
      </c>
      <c r="M537">
        <v>179946614</v>
      </c>
      <c r="N537" t="s">
        <v>534</v>
      </c>
      <c r="O537" t="s">
        <v>243</v>
      </c>
      <c r="P537" t="s">
        <v>64</v>
      </c>
      <c r="Q537" t="s">
        <v>65</v>
      </c>
      <c r="R537" t="s">
        <v>244</v>
      </c>
      <c r="S537" s="1">
        <v>1750</v>
      </c>
      <c r="T537" t="s">
        <v>528</v>
      </c>
      <c r="U537" t="s">
        <v>530</v>
      </c>
      <c r="V537">
        <v>71.66</v>
      </c>
      <c r="X537">
        <v>2071</v>
      </c>
      <c r="Y537">
        <v>4</v>
      </c>
      <c r="Z537" s="2">
        <v>1.9300000000000001E-3</v>
      </c>
      <c r="AA537">
        <v>34.6</v>
      </c>
      <c r="AB537">
        <v>17.920000000000002</v>
      </c>
      <c r="AF537">
        <v>0</v>
      </c>
      <c r="AG537">
        <v>0</v>
      </c>
      <c r="AH537">
        <v>0</v>
      </c>
      <c r="AI537">
        <v>0</v>
      </c>
      <c r="AJ537">
        <v>7</v>
      </c>
      <c r="AK537">
        <v>7</v>
      </c>
      <c r="AL537">
        <v>13</v>
      </c>
      <c r="AM537" s="2">
        <v>6.28E-3</v>
      </c>
      <c r="AN537">
        <v>2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 s="9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 s="9">
        <v>0</v>
      </c>
      <c r="BH537">
        <v>0</v>
      </c>
      <c r="BI537">
        <v>1913</v>
      </c>
      <c r="BJ537">
        <v>1.083</v>
      </c>
      <c r="BK537">
        <v>37.46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71.66</v>
      </c>
      <c r="BS537">
        <v>4</v>
      </c>
      <c r="BT537">
        <v>2</v>
      </c>
    </row>
    <row r="538" spans="1:72" hidden="1">
      <c r="A538" s="51" t="s">
        <v>548</v>
      </c>
      <c r="B538" t="s">
        <v>376</v>
      </c>
      <c r="C538" t="s">
        <v>237</v>
      </c>
      <c r="D538" t="s">
        <v>377</v>
      </c>
      <c r="E538">
        <v>613929664</v>
      </c>
      <c r="F538" t="s">
        <v>378</v>
      </c>
      <c r="G538" t="s">
        <v>241</v>
      </c>
      <c r="H538" t="s">
        <v>375</v>
      </c>
      <c r="I538" t="s">
        <v>332</v>
      </c>
      <c r="J538" s="1">
        <v>119469.03</v>
      </c>
      <c r="K538" t="s">
        <v>379</v>
      </c>
      <c r="L538" t="s">
        <v>377</v>
      </c>
      <c r="M538">
        <v>180385034</v>
      </c>
      <c r="N538" t="s">
        <v>540</v>
      </c>
      <c r="O538" t="s">
        <v>243</v>
      </c>
      <c r="P538" t="s">
        <v>64</v>
      </c>
      <c r="Q538" t="s">
        <v>65</v>
      </c>
      <c r="R538" t="s">
        <v>244</v>
      </c>
      <c r="S538" s="1">
        <v>2477.88</v>
      </c>
      <c r="T538" t="s">
        <v>539</v>
      </c>
      <c r="U538" t="s">
        <v>522</v>
      </c>
      <c r="V538">
        <v>84.95</v>
      </c>
      <c r="X538">
        <v>2262</v>
      </c>
      <c r="Y538">
        <v>14</v>
      </c>
      <c r="Z538" s="2">
        <v>6.1900000000000002E-3</v>
      </c>
      <c r="AA538">
        <v>37.56</v>
      </c>
      <c r="AB538">
        <v>6.07</v>
      </c>
      <c r="AF538">
        <v>2</v>
      </c>
      <c r="AG538">
        <v>0</v>
      </c>
      <c r="AH538">
        <v>0</v>
      </c>
      <c r="AI538">
        <v>0</v>
      </c>
      <c r="AJ538">
        <v>14</v>
      </c>
      <c r="AK538">
        <v>16</v>
      </c>
      <c r="AL538">
        <v>31</v>
      </c>
      <c r="AM538" s="2">
        <v>1.37E-2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 s="9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 s="9">
        <v>0</v>
      </c>
      <c r="BH538">
        <v>0</v>
      </c>
      <c r="BI538">
        <v>2232</v>
      </c>
      <c r="BJ538">
        <v>1.0129999999999999</v>
      </c>
      <c r="BK538">
        <v>38.06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84.95</v>
      </c>
      <c r="BS538">
        <v>14</v>
      </c>
      <c r="BT538">
        <v>1</v>
      </c>
    </row>
    <row r="539" spans="1:72" hidden="1">
      <c r="A539" s="51" t="s">
        <v>548</v>
      </c>
      <c r="B539" t="s">
        <v>376</v>
      </c>
      <c r="C539" t="s">
        <v>237</v>
      </c>
      <c r="D539" t="s">
        <v>377</v>
      </c>
      <c r="E539">
        <v>613929664</v>
      </c>
      <c r="F539" t="s">
        <v>378</v>
      </c>
      <c r="G539" t="s">
        <v>241</v>
      </c>
      <c r="H539" t="s">
        <v>375</v>
      </c>
      <c r="I539" t="s">
        <v>332</v>
      </c>
      <c r="J539" s="1">
        <v>119469.03</v>
      </c>
      <c r="K539" t="s">
        <v>379</v>
      </c>
      <c r="L539" t="s">
        <v>377</v>
      </c>
      <c r="M539">
        <v>180440254</v>
      </c>
      <c r="N539" t="s">
        <v>542</v>
      </c>
      <c r="O539" t="s">
        <v>243</v>
      </c>
      <c r="P539" t="s">
        <v>64</v>
      </c>
      <c r="Q539" t="s">
        <v>65</v>
      </c>
      <c r="R539" t="s">
        <v>244</v>
      </c>
      <c r="S539">
        <v>619.47</v>
      </c>
      <c r="T539" t="s">
        <v>541</v>
      </c>
      <c r="U539" t="s">
        <v>543</v>
      </c>
      <c r="V539">
        <v>20.72</v>
      </c>
      <c r="X539">
        <v>788</v>
      </c>
      <c r="Y539">
        <v>1</v>
      </c>
      <c r="Z539" s="2">
        <v>1.2700000000000001E-3</v>
      </c>
      <c r="AA539">
        <v>26.29</v>
      </c>
      <c r="AB539">
        <v>20.72</v>
      </c>
      <c r="AF539">
        <v>0</v>
      </c>
      <c r="AG539">
        <v>0</v>
      </c>
      <c r="AH539">
        <v>0</v>
      </c>
      <c r="AI539">
        <v>0</v>
      </c>
      <c r="AJ539">
        <v>4</v>
      </c>
      <c r="AK539">
        <v>4</v>
      </c>
      <c r="AL539">
        <v>5</v>
      </c>
      <c r="AM539" s="2">
        <v>6.3499999999999997E-3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 s="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 s="9">
        <v>0</v>
      </c>
      <c r="BH539">
        <v>0</v>
      </c>
      <c r="BI539">
        <v>733</v>
      </c>
      <c r="BJ539">
        <v>1.075</v>
      </c>
      <c r="BK539">
        <v>28.27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20.72</v>
      </c>
      <c r="BS539">
        <v>1</v>
      </c>
      <c r="BT539">
        <v>0</v>
      </c>
    </row>
    <row r="540" spans="1:72" hidden="1">
      <c r="A540" s="51" t="s">
        <v>549</v>
      </c>
      <c r="B540" t="s">
        <v>376</v>
      </c>
      <c r="C540" t="s">
        <v>237</v>
      </c>
      <c r="D540" t="s">
        <v>377</v>
      </c>
      <c r="E540">
        <v>613929664</v>
      </c>
      <c r="F540" t="s">
        <v>378</v>
      </c>
      <c r="G540" t="s">
        <v>241</v>
      </c>
      <c r="H540" t="s">
        <v>375</v>
      </c>
      <c r="I540" t="s">
        <v>332</v>
      </c>
      <c r="J540" s="1">
        <v>119469.03</v>
      </c>
      <c r="K540" t="s">
        <v>379</v>
      </c>
      <c r="L540" t="s">
        <v>377</v>
      </c>
      <c r="M540">
        <v>179368394</v>
      </c>
      <c r="N540" t="s">
        <v>514</v>
      </c>
      <c r="O540" t="s">
        <v>243</v>
      </c>
      <c r="P540" t="s">
        <v>64</v>
      </c>
      <c r="Q540" t="s">
        <v>65</v>
      </c>
      <c r="R540" t="s">
        <v>244</v>
      </c>
      <c r="S540" s="1">
        <v>1750</v>
      </c>
      <c r="T540" t="s">
        <v>509</v>
      </c>
      <c r="U540" t="s">
        <v>511</v>
      </c>
      <c r="V540">
        <v>52.31</v>
      </c>
      <c r="X540">
        <v>1852</v>
      </c>
      <c r="Y540">
        <v>6</v>
      </c>
      <c r="Z540" s="2">
        <v>3.2399999999999998E-3</v>
      </c>
      <c r="AA540">
        <v>28.25</v>
      </c>
      <c r="AB540">
        <v>8.7200000000000006</v>
      </c>
      <c r="AF540">
        <v>0</v>
      </c>
      <c r="AG540">
        <v>0</v>
      </c>
      <c r="AH540">
        <v>0</v>
      </c>
      <c r="AI540">
        <v>0</v>
      </c>
      <c r="AJ540">
        <v>11</v>
      </c>
      <c r="AK540">
        <v>11</v>
      </c>
      <c r="AL540">
        <v>18</v>
      </c>
      <c r="AM540" s="2">
        <v>9.7199999999999995E-3</v>
      </c>
      <c r="AN540">
        <v>2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 s="9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 s="9">
        <v>0</v>
      </c>
      <c r="BH540">
        <v>0</v>
      </c>
      <c r="BI540">
        <v>1852</v>
      </c>
      <c r="BJ540">
        <v>1</v>
      </c>
      <c r="BK540">
        <v>28.25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52.31</v>
      </c>
      <c r="BS540">
        <v>6</v>
      </c>
      <c r="BT540">
        <v>1</v>
      </c>
    </row>
    <row r="541" spans="1:72" hidden="1">
      <c r="A541" s="51" t="s">
        <v>549</v>
      </c>
      <c r="B541" t="s">
        <v>376</v>
      </c>
      <c r="C541" t="s">
        <v>237</v>
      </c>
      <c r="D541" t="s">
        <v>377</v>
      </c>
      <c r="E541">
        <v>613929664</v>
      </c>
      <c r="F541" t="s">
        <v>378</v>
      </c>
      <c r="G541" t="s">
        <v>241</v>
      </c>
      <c r="H541" t="s">
        <v>375</v>
      </c>
      <c r="I541" t="s">
        <v>332</v>
      </c>
      <c r="J541" s="1">
        <v>119469.03</v>
      </c>
      <c r="K541" t="s">
        <v>379</v>
      </c>
      <c r="L541" t="s">
        <v>377</v>
      </c>
      <c r="M541">
        <v>179368814</v>
      </c>
      <c r="N541" t="s">
        <v>510</v>
      </c>
      <c r="O541" t="s">
        <v>243</v>
      </c>
      <c r="P541" t="s">
        <v>64</v>
      </c>
      <c r="Q541" t="s">
        <v>65</v>
      </c>
      <c r="R541" t="s">
        <v>244</v>
      </c>
      <c r="S541" s="1">
        <v>1750</v>
      </c>
      <c r="T541" t="s">
        <v>509</v>
      </c>
      <c r="U541" t="s">
        <v>511</v>
      </c>
      <c r="V541">
        <v>48.3</v>
      </c>
      <c r="X541">
        <v>2195</v>
      </c>
      <c r="Y541">
        <v>17</v>
      </c>
      <c r="Z541" s="2">
        <v>7.7400000000000004E-3</v>
      </c>
      <c r="AA541">
        <v>22</v>
      </c>
      <c r="AB541">
        <v>2.84</v>
      </c>
      <c r="AF541">
        <v>3</v>
      </c>
      <c r="AG541">
        <v>0</v>
      </c>
      <c r="AH541">
        <v>0</v>
      </c>
      <c r="AI541">
        <v>0</v>
      </c>
      <c r="AJ541">
        <v>17</v>
      </c>
      <c r="AK541">
        <v>20</v>
      </c>
      <c r="AL541">
        <v>38</v>
      </c>
      <c r="AM541" s="2">
        <v>1.7309999999999999E-2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 s="9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 s="9">
        <v>0</v>
      </c>
      <c r="BH541">
        <v>0</v>
      </c>
      <c r="BI541">
        <v>2126</v>
      </c>
      <c r="BJ541">
        <v>1.032</v>
      </c>
      <c r="BK541">
        <v>22.72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48.3</v>
      </c>
      <c r="BS541">
        <v>17</v>
      </c>
      <c r="BT541">
        <v>1</v>
      </c>
    </row>
    <row r="542" spans="1:72" hidden="1">
      <c r="A542" s="51" t="s">
        <v>549</v>
      </c>
      <c r="B542" t="s">
        <v>376</v>
      </c>
      <c r="C542" t="s">
        <v>237</v>
      </c>
      <c r="D542" t="s">
        <v>377</v>
      </c>
      <c r="E542">
        <v>613929664</v>
      </c>
      <c r="F542" t="s">
        <v>378</v>
      </c>
      <c r="G542" t="s">
        <v>241</v>
      </c>
      <c r="H542" t="s">
        <v>375</v>
      </c>
      <c r="I542" t="s">
        <v>332</v>
      </c>
      <c r="J542" s="1">
        <v>119469.03</v>
      </c>
      <c r="K542" t="s">
        <v>379</v>
      </c>
      <c r="L542" t="s">
        <v>377</v>
      </c>
      <c r="M542">
        <v>179693894</v>
      </c>
      <c r="N542" t="s">
        <v>521</v>
      </c>
      <c r="O542" t="s">
        <v>243</v>
      </c>
      <c r="P542" t="s">
        <v>64</v>
      </c>
      <c r="Q542" t="s">
        <v>65</v>
      </c>
      <c r="R542" t="s">
        <v>244</v>
      </c>
      <c r="S542" s="1">
        <v>1750</v>
      </c>
      <c r="T542" t="s">
        <v>519</v>
      </c>
      <c r="U542" t="s">
        <v>522</v>
      </c>
      <c r="V542">
        <v>47.82</v>
      </c>
      <c r="X542">
        <v>1388</v>
      </c>
      <c r="Y542">
        <v>7</v>
      </c>
      <c r="Z542" s="2">
        <v>5.0400000000000002E-3</v>
      </c>
      <c r="AA542">
        <v>34.450000000000003</v>
      </c>
      <c r="AB542">
        <v>6.83</v>
      </c>
      <c r="AF542">
        <v>3</v>
      </c>
      <c r="AG542">
        <v>0</v>
      </c>
      <c r="AH542">
        <v>0</v>
      </c>
      <c r="AI542">
        <v>0</v>
      </c>
      <c r="AJ542">
        <v>5</v>
      </c>
      <c r="AK542">
        <v>8</v>
      </c>
      <c r="AL542">
        <v>16</v>
      </c>
      <c r="AM542" s="2">
        <v>1.153E-2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 s="9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 s="9">
        <v>0</v>
      </c>
      <c r="BH542">
        <v>0</v>
      </c>
      <c r="BI542">
        <v>1203</v>
      </c>
      <c r="BJ542">
        <v>1.1539999999999999</v>
      </c>
      <c r="BK542">
        <v>39.75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47.82</v>
      </c>
      <c r="BS542">
        <v>7</v>
      </c>
      <c r="BT542">
        <v>1</v>
      </c>
    </row>
    <row r="543" spans="1:72" hidden="1">
      <c r="A543" s="51" t="s">
        <v>549</v>
      </c>
      <c r="B543" t="s">
        <v>376</v>
      </c>
      <c r="C543" t="s">
        <v>237</v>
      </c>
      <c r="D543" t="s">
        <v>377</v>
      </c>
      <c r="E543">
        <v>613929664</v>
      </c>
      <c r="F543" t="s">
        <v>378</v>
      </c>
      <c r="G543" t="s">
        <v>241</v>
      </c>
      <c r="H543" t="s">
        <v>375</v>
      </c>
      <c r="I543" t="s">
        <v>332</v>
      </c>
      <c r="J543" s="1">
        <v>119469.03</v>
      </c>
      <c r="K543" t="s">
        <v>379</v>
      </c>
      <c r="L543" t="s">
        <v>377</v>
      </c>
      <c r="M543">
        <v>179694564</v>
      </c>
      <c r="N543" t="s">
        <v>525</v>
      </c>
      <c r="O543" t="s">
        <v>243</v>
      </c>
      <c r="P543" t="s">
        <v>64</v>
      </c>
      <c r="Q543" t="s">
        <v>65</v>
      </c>
      <c r="R543" t="s">
        <v>244</v>
      </c>
      <c r="S543" s="1">
        <v>1750</v>
      </c>
      <c r="T543" t="s">
        <v>519</v>
      </c>
      <c r="U543" t="s">
        <v>522</v>
      </c>
      <c r="V543">
        <v>53.81</v>
      </c>
      <c r="X543">
        <v>1853</v>
      </c>
      <c r="Y543">
        <v>6</v>
      </c>
      <c r="Z543" s="2">
        <v>3.2399999999999998E-3</v>
      </c>
      <c r="AA543">
        <v>29.04</v>
      </c>
      <c r="AB543">
        <v>8.9700000000000006</v>
      </c>
      <c r="AF543">
        <v>0</v>
      </c>
      <c r="AG543">
        <v>0</v>
      </c>
      <c r="AH543">
        <v>0</v>
      </c>
      <c r="AI543">
        <v>0</v>
      </c>
      <c r="AJ543">
        <v>8</v>
      </c>
      <c r="AK543">
        <v>8</v>
      </c>
      <c r="AL543">
        <v>14</v>
      </c>
      <c r="AM543" s="2">
        <v>7.5599999999999999E-3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 s="9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 s="9">
        <v>0</v>
      </c>
      <c r="BH543">
        <v>0</v>
      </c>
      <c r="BI543">
        <v>1849</v>
      </c>
      <c r="BJ543">
        <v>1.002</v>
      </c>
      <c r="BK543">
        <v>29.1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53.81</v>
      </c>
      <c r="BS543">
        <v>6</v>
      </c>
      <c r="BT543">
        <v>0</v>
      </c>
    </row>
    <row r="544" spans="1:72" hidden="1">
      <c r="A544" s="51" t="s">
        <v>549</v>
      </c>
      <c r="B544" t="s">
        <v>376</v>
      </c>
      <c r="C544" t="s">
        <v>237</v>
      </c>
      <c r="D544" t="s">
        <v>377</v>
      </c>
      <c r="E544">
        <v>613929664</v>
      </c>
      <c r="F544" t="s">
        <v>378</v>
      </c>
      <c r="G544" t="s">
        <v>241</v>
      </c>
      <c r="H544" t="s">
        <v>375</v>
      </c>
      <c r="I544" t="s">
        <v>332</v>
      </c>
      <c r="J544" s="1">
        <v>119469.03</v>
      </c>
      <c r="K544" t="s">
        <v>379</v>
      </c>
      <c r="L544" t="s">
        <v>377</v>
      </c>
      <c r="M544">
        <v>179946294</v>
      </c>
      <c r="N544" t="s">
        <v>529</v>
      </c>
      <c r="O544" t="s">
        <v>243</v>
      </c>
      <c r="P544" t="s">
        <v>64</v>
      </c>
      <c r="Q544" t="s">
        <v>65</v>
      </c>
      <c r="R544" t="s">
        <v>244</v>
      </c>
      <c r="S544" s="1">
        <v>1750</v>
      </c>
      <c r="T544" t="s">
        <v>528</v>
      </c>
      <c r="U544" t="s">
        <v>530</v>
      </c>
      <c r="V544">
        <v>69.59</v>
      </c>
      <c r="X544">
        <v>2820</v>
      </c>
      <c r="Y544">
        <v>7</v>
      </c>
      <c r="Z544" s="2">
        <v>2.48E-3</v>
      </c>
      <c r="AA544">
        <v>24.68</v>
      </c>
      <c r="AB544">
        <v>9.94</v>
      </c>
      <c r="AF544">
        <v>1</v>
      </c>
      <c r="AG544">
        <v>0</v>
      </c>
      <c r="AH544">
        <v>0</v>
      </c>
      <c r="AI544">
        <v>0</v>
      </c>
      <c r="AJ544">
        <v>4</v>
      </c>
      <c r="AK544">
        <v>5</v>
      </c>
      <c r="AL544">
        <v>13</v>
      </c>
      <c r="AM544" s="2">
        <v>4.6100000000000004E-3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 s="9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 s="9">
        <v>0</v>
      </c>
      <c r="BH544">
        <v>0</v>
      </c>
      <c r="BI544">
        <v>2820</v>
      </c>
      <c r="BJ544">
        <v>1</v>
      </c>
      <c r="BK544">
        <v>24.68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69.59</v>
      </c>
      <c r="BS544">
        <v>7</v>
      </c>
      <c r="BT544">
        <v>1</v>
      </c>
    </row>
    <row r="545" spans="1:72" hidden="1">
      <c r="A545" s="51" t="s">
        <v>549</v>
      </c>
      <c r="B545" t="s">
        <v>376</v>
      </c>
      <c r="C545" t="s">
        <v>237</v>
      </c>
      <c r="D545" t="s">
        <v>377</v>
      </c>
      <c r="E545">
        <v>613929664</v>
      </c>
      <c r="F545" t="s">
        <v>378</v>
      </c>
      <c r="G545" t="s">
        <v>241</v>
      </c>
      <c r="H545" t="s">
        <v>375</v>
      </c>
      <c r="I545" t="s">
        <v>332</v>
      </c>
      <c r="J545" s="1">
        <v>119469.03</v>
      </c>
      <c r="K545" t="s">
        <v>379</v>
      </c>
      <c r="L545" t="s">
        <v>377</v>
      </c>
      <c r="M545">
        <v>179946614</v>
      </c>
      <c r="N545" t="s">
        <v>534</v>
      </c>
      <c r="O545" t="s">
        <v>243</v>
      </c>
      <c r="P545" t="s">
        <v>64</v>
      </c>
      <c r="Q545" t="s">
        <v>65</v>
      </c>
      <c r="R545" t="s">
        <v>244</v>
      </c>
      <c r="S545" s="1">
        <v>1750</v>
      </c>
      <c r="T545" t="s">
        <v>528</v>
      </c>
      <c r="U545" t="s">
        <v>530</v>
      </c>
      <c r="V545">
        <v>79.55</v>
      </c>
      <c r="X545">
        <v>2311</v>
      </c>
      <c r="Y545">
        <v>6</v>
      </c>
      <c r="Z545" s="2">
        <v>2.5999999999999999E-3</v>
      </c>
      <c r="AA545">
        <v>34.42</v>
      </c>
      <c r="AB545">
        <v>13.26</v>
      </c>
      <c r="AF545">
        <v>3</v>
      </c>
      <c r="AG545">
        <v>0</v>
      </c>
      <c r="AH545">
        <v>0</v>
      </c>
      <c r="AI545">
        <v>0</v>
      </c>
      <c r="AJ545">
        <v>4</v>
      </c>
      <c r="AK545">
        <v>7</v>
      </c>
      <c r="AL545">
        <v>14</v>
      </c>
      <c r="AM545" s="2">
        <v>6.0600000000000003E-3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 s="9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 s="9">
        <v>0</v>
      </c>
      <c r="BH545">
        <v>0</v>
      </c>
      <c r="BI545">
        <v>2311</v>
      </c>
      <c r="BJ545">
        <v>1</v>
      </c>
      <c r="BK545">
        <v>34.42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79.55</v>
      </c>
      <c r="BS545">
        <v>6</v>
      </c>
      <c r="BT545">
        <v>1</v>
      </c>
    </row>
    <row r="546" spans="1:72" hidden="1">
      <c r="A546" s="51" t="s">
        <v>549</v>
      </c>
      <c r="B546" t="s">
        <v>376</v>
      </c>
      <c r="C546" t="s">
        <v>237</v>
      </c>
      <c r="D546" t="s">
        <v>377</v>
      </c>
      <c r="E546">
        <v>613929664</v>
      </c>
      <c r="F546" t="s">
        <v>378</v>
      </c>
      <c r="G546" t="s">
        <v>241</v>
      </c>
      <c r="H546" t="s">
        <v>375</v>
      </c>
      <c r="I546" t="s">
        <v>332</v>
      </c>
      <c r="J546" s="1">
        <v>119469.03</v>
      </c>
      <c r="K546" t="s">
        <v>379</v>
      </c>
      <c r="L546" t="s">
        <v>377</v>
      </c>
      <c r="M546">
        <v>180385034</v>
      </c>
      <c r="N546" t="s">
        <v>540</v>
      </c>
      <c r="O546" t="s">
        <v>243</v>
      </c>
      <c r="P546" t="s">
        <v>64</v>
      </c>
      <c r="Q546" t="s">
        <v>65</v>
      </c>
      <c r="R546" t="s">
        <v>244</v>
      </c>
      <c r="S546" s="1">
        <v>2477.88</v>
      </c>
      <c r="T546" t="s">
        <v>539</v>
      </c>
      <c r="U546" t="s">
        <v>522</v>
      </c>
      <c r="V546">
        <v>93.19</v>
      </c>
      <c r="X546">
        <v>2295</v>
      </c>
      <c r="Y546">
        <v>9</v>
      </c>
      <c r="Z546" s="2">
        <v>3.9199999999999999E-3</v>
      </c>
      <c r="AA546">
        <v>40.61</v>
      </c>
      <c r="AB546">
        <v>10.35</v>
      </c>
      <c r="AF546">
        <v>5</v>
      </c>
      <c r="AG546">
        <v>0</v>
      </c>
      <c r="AH546">
        <v>0</v>
      </c>
      <c r="AI546">
        <v>0</v>
      </c>
      <c r="AJ546">
        <v>14</v>
      </c>
      <c r="AK546">
        <v>19</v>
      </c>
      <c r="AL546">
        <v>30</v>
      </c>
      <c r="AM546" s="2">
        <v>1.307E-2</v>
      </c>
      <c r="AN546">
        <v>2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 s="9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 s="9">
        <v>0</v>
      </c>
      <c r="BH546">
        <v>0</v>
      </c>
      <c r="BI546">
        <v>2262</v>
      </c>
      <c r="BJ546">
        <v>1.0149999999999999</v>
      </c>
      <c r="BK546">
        <v>41.2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93.19</v>
      </c>
      <c r="BS546">
        <v>9</v>
      </c>
      <c r="BT546">
        <v>2</v>
      </c>
    </row>
    <row r="547" spans="1:72" hidden="1">
      <c r="A547" s="51" t="s">
        <v>549</v>
      </c>
      <c r="B547" t="s">
        <v>376</v>
      </c>
      <c r="C547" t="s">
        <v>237</v>
      </c>
      <c r="D547" t="s">
        <v>377</v>
      </c>
      <c r="E547">
        <v>613929664</v>
      </c>
      <c r="F547" t="s">
        <v>378</v>
      </c>
      <c r="G547" t="s">
        <v>241</v>
      </c>
      <c r="H547" t="s">
        <v>375</v>
      </c>
      <c r="I547" t="s">
        <v>332</v>
      </c>
      <c r="J547" s="1">
        <v>119469.03</v>
      </c>
      <c r="K547" t="s">
        <v>379</v>
      </c>
      <c r="L547" t="s">
        <v>377</v>
      </c>
      <c r="M547">
        <v>180440254</v>
      </c>
      <c r="N547" t="s">
        <v>542</v>
      </c>
      <c r="O547" t="s">
        <v>243</v>
      </c>
      <c r="P547" t="s">
        <v>64</v>
      </c>
      <c r="Q547" t="s">
        <v>65</v>
      </c>
      <c r="R547" t="s">
        <v>244</v>
      </c>
      <c r="S547">
        <v>619.47</v>
      </c>
      <c r="T547" t="s">
        <v>541</v>
      </c>
      <c r="U547" t="s">
        <v>543</v>
      </c>
      <c r="V547">
        <v>22.14</v>
      </c>
      <c r="X547">
        <v>823</v>
      </c>
      <c r="Y547">
        <v>2</v>
      </c>
      <c r="Z547" s="2">
        <v>2.4299999999999999E-3</v>
      </c>
      <c r="AA547">
        <v>26.9</v>
      </c>
      <c r="AB547">
        <v>11.07</v>
      </c>
      <c r="AF547">
        <v>1</v>
      </c>
      <c r="AG547">
        <v>1</v>
      </c>
      <c r="AH547">
        <v>0</v>
      </c>
      <c r="AI547">
        <v>0</v>
      </c>
      <c r="AJ547">
        <v>9</v>
      </c>
      <c r="AK547">
        <v>11</v>
      </c>
      <c r="AL547">
        <v>13</v>
      </c>
      <c r="AM547" s="2">
        <v>1.5800000000000002E-2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 s="9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 s="9">
        <v>0</v>
      </c>
      <c r="BH547">
        <v>0</v>
      </c>
      <c r="BI547">
        <v>768</v>
      </c>
      <c r="BJ547">
        <v>1.0720000000000001</v>
      </c>
      <c r="BK547">
        <v>28.83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22.14</v>
      </c>
      <c r="BS547">
        <v>2</v>
      </c>
      <c r="BT547">
        <v>0</v>
      </c>
    </row>
    <row r="548" spans="1:72" hidden="1">
      <c r="A548" s="51" t="s">
        <v>549</v>
      </c>
      <c r="B548" t="s">
        <v>376</v>
      </c>
      <c r="C548" t="s">
        <v>237</v>
      </c>
      <c r="D548" t="s">
        <v>377</v>
      </c>
      <c r="E548">
        <v>613929664</v>
      </c>
      <c r="F548" t="s">
        <v>378</v>
      </c>
      <c r="G548" t="s">
        <v>241</v>
      </c>
      <c r="H548" t="s">
        <v>375</v>
      </c>
      <c r="I548" t="s">
        <v>332</v>
      </c>
      <c r="J548" s="1">
        <v>119469.03</v>
      </c>
      <c r="K548" t="s">
        <v>379</v>
      </c>
      <c r="L548" t="s">
        <v>377</v>
      </c>
      <c r="M548">
        <v>180656344</v>
      </c>
      <c r="N548" t="s">
        <v>550</v>
      </c>
      <c r="O548" t="s">
        <v>243</v>
      </c>
      <c r="P548" t="s">
        <v>64</v>
      </c>
      <c r="Q548" t="s">
        <v>65</v>
      </c>
      <c r="R548" t="s">
        <v>244</v>
      </c>
      <c r="S548" s="1">
        <v>2477.88</v>
      </c>
      <c r="T548" t="s">
        <v>549</v>
      </c>
      <c r="U548" t="s">
        <v>551</v>
      </c>
      <c r="V548">
        <v>52.08</v>
      </c>
      <c r="X548">
        <v>2060</v>
      </c>
      <c r="Y548">
        <v>5</v>
      </c>
      <c r="Z548" s="2">
        <v>2.4299999999999999E-3</v>
      </c>
      <c r="AA548">
        <v>25.28</v>
      </c>
      <c r="AB548">
        <v>10.42</v>
      </c>
      <c r="AF548">
        <v>1</v>
      </c>
      <c r="AG548">
        <v>0</v>
      </c>
      <c r="AH548">
        <v>0</v>
      </c>
      <c r="AI548">
        <v>0</v>
      </c>
      <c r="AJ548">
        <v>11</v>
      </c>
      <c r="AK548">
        <v>12</v>
      </c>
      <c r="AL548">
        <v>19</v>
      </c>
      <c r="AM548" s="2">
        <v>9.2200000000000008E-3</v>
      </c>
      <c r="AN548">
        <v>14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 s="9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 s="9">
        <v>0</v>
      </c>
      <c r="BH548">
        <v>0</v>
      </c>
      <c r="BI548">
        <v>1986</v>
      </c>
      <c r="BJ548">
        <v>1.0369999999999999</v>
      </c>
      <c r="BK548">
        <v>26.22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52.08</v>
      </c>
      <c r="BS548">
        <v>5</v>
      </c>
      <c r="BT548">
        <v>2</v>
      </c>
    </row>
    <row r="549" spans="1:72" hidden="1">
      <c r="A549" s="51" t="s">
        <v>549</v>
      </c>
      <c r="B549" t="s">
        <v>376</v>
      </c>
      <c r="C549" t="s">
        <v>237</v>
      </c>
      <c r="D549" t="s">
        <v>377</v>
      </c>
      <c r="E549">
        <v>613929664</v>
      </c>
      <c r="F549" t="s">
        <v>378</v>
      </c>
      <c r="G549" t="s">
        <v>241</v>
      </c>
      <c r="H549" t="s">
        <v>375</v>
      </c>
      <c r="I549" t="s">
        <v>332</v>
      </c>
      <c r="J549" s="1">
        <v>119469.03</v>
      </c>
      <c r="K549" t="s">
        <v>379</v>
      </c>
      <c r="L549" t="s">
        <v>377</v>
      </c>
      <c r="M549">
        <v>180656454</v>
      </c>
      <c r="N549" t="s">
        <v>552</v>
      </c>
      <c r="O549" t="s">
        <v>243</v>
      </c>
      <c r="P549" t="s">
        <v>64</v>
      </c>
      <c r="Q549" t="s">
        <v>65</v>
      </c>
      <c r="R549" t="s">
        <v>244</v>
      </c>
      <c r="S549">
        <v>619.47</v>
      </c>
      <c r="T549" t="s">
        <v>549</v>
      </c>
      <c r="U549" t="s">
        <v>553</v>
      </c>
      <c r="V549">
        <v>12.95</v>
      </c>
      <c r="X549">
        <v>348</v>
      </c>
      <c r="Y549">
        <v>0</v>
      </c>
      <c r="Z549" s="9">
        <v>0</v>
      </c>
      <c r="AA549">
        <v>37.21</v>
      </c>
      <c r="AB549">
        <v>0</v>
      </c>
      <c r="AF549">
        <v>0</v>
      </c>
      <c r="AG549">
        <v>0</v>
      </c>
      <c r="AH549">
        <v>0</v>
      </c>
      <c r="AI549">
        <v>0</v>
      </c>
      <c r="AJ549">
        <v>3</v>
      </c>
      <c r="AK549">
        <v>3</v>
      </c>
      <c r="AL549">
        <v>3</v>
      </c>
      <c r="AM549" s="2">
        <v>8.6199999999999992E-3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 s="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 s="9">
        <v>0</v>
      </c>
      <c r="BH549">
        <v>0</v>
      </c>
      <c r="BI549">
        <v>328</v>
      </c>
      <c r="BJ549">
        <v>1.0609999999999999</v>
      </c>
      <c r="BK549">
        <v>39.479999999999997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12.95</v>
      </c>
      <c r="BS549">
        <v>0</v>
      </c>
      <c r="BT549">
        <v>0</v>
      </c>
    </row>
    <row r="550" spans="1:72" hidden="1">
      <c r="A550" s="51" t="s">
        <v>554</v>
      </c>
      <c r="B550" t="s">
        <v>376</v>
      </c>
      <c r="C550" t="s">
        <v>237</v>
      </c>
      <c r="D550" t="s">
        <v>377</v>
      </c>
      <c r="E550">
        <v>613929664</v>
      </c>
      <c r="F550" t="s">
        <v>378</v>
      </c>
      <c r="G550" t="s">
        <v>241</v>
      </c>
      <c r="H550" t="s">
        <v>375</v>
      </c>
      <c r="I550" t="s">
        <v>332</v>
      </c>
      <c r="J550" s="1">
        <v>119469.03</v>
      </c>
      <c r="K550" t="s">
        <v>379</v>
      </c>
      <c r="L550" t="s">
        <v>377</v>
      </c>
      <c r="M550">
        <v>179368394</v>
      </c>
      <c r="N550" t="s">
        <v>514</v>
      </c>
      <c r="O550" t="s">
        <v>243</v>
      </c>
      <c r="P550" t="s">
        <v>64</v>
      </c>
      <c r="Q550" t="s">
        <v>65</v>
      </c>
      <c r="R550" t="s">
        <v>244</v>
      </c>
      <c r="S550" s="1">
        <v>1750</v>
      </c>
      <c r="T550" t="s">
        <v>509</v>
      </c>
      <c r="U550" t="s">
        <v>511</v>
      </c>
      <c r="V550">
        <v>50.02</v>
      </c>
      <c r="X550">
        <v>1726</v>
      </c>
      <c r="Y550">
        <v>10</v>
      </c>
      <c r="Z550" s="2">
        <v>5.79E-3</v>
      </c>
      <c r="AA550">
        <v>28.98</v>
      </c>
      <c r="AB550">
        <v>5</v>
      </c>
      <c r="AF550">
        <v>2</v>
      </c>
      <c r="AG550">
        <v>0</v>
      </c>
      <c r="AH550">
        <v>0</v>
      </c>
      <c r="AI550">
        <v>0</v>
      </c>
      <c r="AJ550">
        <v>11</v>
      </c>
      <c r="AK550">
        <v>13</v>
      </c>
      <c r="AL550">
        <v>23</v>
      </c>
      <c r="AM550" s="2">
        <v>1.333E-2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 s="9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 s="9">
        <v>0</v>
      </c>
      <c r="BH550">
        <v>0</v>
      </c>
      <c r="BI550">
        <v>1640</v>
      </c>
      <c r="BJ550">
        <v>1.052</v>
      </c>
      <c r="BK550">
        <v>30.5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50.02</v>
      </c>
      <c r="BS550">
        <v>10</v>
      </c>
      <c r="BT550">
        <v>0</v>
      </c>
    </row>
    <row r="551" spans="1:72" hidden="1">
      <c r="A551" s="51" t="s">
        <v>554</v>
      </c>
      <c r="B551" t="s">
        <v>376</v>
      </c>
      <c r="C551" t="s">
        <v>237</v>
      </c>
      <c r="D551" t="s">
        <v>377</v>
      </c>
      <c r="E551">
        <v>613929664</v>
      </c>
      <c r="F551" t="s">
        <v>378</v>
      </c>
      <c r="G551" t="s">
        <v>241</v>
      </c>
      <c r="H551" t="s">
        <v>375</v>
      </c>
      <c r="I551" t="s">
        <v>332</v>
      </c>
      <c r="J551" s="1">
        <v>119469.03</v>
      </c>
      <c r="K551" t="s">
        <v>379</v>
      </c>
      <c r="L551" t="s">
        <v>377</v>
      </c>
      <c r="M551">
        <v>179368814</v>
      </c>
      <c r="N551" t="s">
        <v>510</v>
      </c>
      <c r="O551" t="s">
        <v>243</v>
      </c>
      <c r="P551" t="s">
        <v>64</v>
      </c>
      <c r="Q551" t="s">
        <v>65</v>
      </c>
      <c r="R551" t="s">
        <v>244</v>
      </c>
      <c r="S551" s="1">
        <v>1750</v>
      </c>
      <c r="T551" t="s">
        <v>509</v>
      </c>
      <c r="U551" t="s">
        <v>511</v>
      </c>
      <c r="V551">
        <v>46.8</v>
      </c>
      <c r="X551">
        <v>2081</v>
      </c>
      <c r="Y551">
        <v>5</v>
      </c>
      <c r="Z551" s="2">
        <v>2.3999999999999998E-3</v>
      </c>
      <c r="AA551">
        <v>22.49</v>
      </c>
      <c r="AB551">
        <v>9.36</v>
      </c>
      <c r="AF551">
        <v>1</v>
      </c>
      <c r="AG551">
        <v>0</v>
      </c>
      <c r="AH551">
        <v>0</v>
      </c>
      <c r="AI551">
        <v>0</v>
      </c>
      <c r="AJ551">
        <v>6</v>
      </c>
      <c r="AK551">
        <v>7</v>
      </c>
      <c r="AL551">
        <v>14</v>
      </c>
      <c r="AM551" s="2">
        <v>6.7299999999999999E-3</v>
      </c>
      <c r="AN551">
        <v>5</v>
      </c>
      <c r="AO551">
        <v>0</v>
      </c>
      <c r="AP551">
        <v>1</v>
      </c>
      <c r="AQ551">
        <v>0</v>
      </c>
      <c r="AR551">
        <v>0</v>
      </c>
      <c r="AS551">
        <v>0</v>
      </c>
      <c r="AT551">
        <v>2</v>
      </c>
      <c r="AU551">
        <v>0</v>
      </c>
      <c r="AV551">
        <v>0</v>
      </c>
      <c r="AW551">
        <v>0</v>
      </c>
      <c r="AX551" s="9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 s="9">
        <v>0</v>
      </c>
      <c r="BH551">
        <v>0</v>
      </c>
      <c r="BI551">
        <v>2081</v>
      </c>
      <c r="BJ551">
        <v>1</v>
      </c>
      <c r="BK551">
        <v>22.49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46.8</v>
      </c>
      <c r="BS551">
        <v>5</v>
      </c>
      <c r="BT551">
        <v>2</v>
      </c>
    </row>
    <row r="552" spans="1:72" hidden="1">
      <c r="A552" s="51" t="s">
        <v>554</v>
      </c>
      <c r="B552" t="s">
        <v>376</v>
      </c>
      <c r="C552" t="s">
        <v>237</v>
      </c>
      <c r="D552" t="s">
        <v>377</v>
      </c>
      <c r="E552">
        <v>613929664</v>
      </c>
      <c r="F552" t="s">
        <v>378</v>
      </c>
      <c r="G552" t="s">
        <v>241</v>
      </c>
      <c r="H552" t="s">
        <v>375</v>
      </c>
      <c r="I552" t="s">
        <v>332</v>
      </c>
      <c r="J552" s="1">
        <v>119469.03</v>
      </c>
      <c r="K552" t="s">
        <v>379</v>
      </c>
      <c r="L552" t="s">
        <v>377</v>
      </c>
      <c r="M552">
        <v>179693894</v>
      </c>
      <c r="N552" t="s">
        <v>521</v>
      </c>
      <c r="O552" t="s">
        <v>243</v>
      </c>
      <c r="P552" t="s">
        <v>64</v>
      </c>
      <c r="Q552" t="s">
        <v>65</v>
      </c>
      <c r="R552" t="s">
        <v>244</v>
      </c>
      <c r="S552" s="1">
        <v>1750</v>
      </c>
      <c r="T552" t="s">
        <v>519</v>
      </c>
      <c r="U552" t="s">
        <v>522</v>
      </c>
      <c r="V552">
        <v>46.68</v>
      </c>
      <c r="X552">
        <v>1352</v>
      </c>
      <c r="Y552">
        <v>8</v>
      </c>
      <c r="Z552" s="2">
        <v>5.9199999999999999E-3</v>
      </c>
      <c r="AA552">
        <v>34.53</v>
      </c>
      <c r="AB552">
        <v>5.84</v>
      </c>
      <c r="AF552">
        <v>2</v>
      </c>
      <c r="AG552">
        <v>0</v>
      </c>
      <c r="AH552">
        <v>1</v>
      </c>
      <c r="AI552">
        <v>0</v>
      </c>
      <c r="AJ552">
        <v>6</v>
      </c>
      <c r="AK552">
        <v>9</v>
      </c>
      <c r="AL552">
        <v>17</v>
      </c>
      <c r="AM552" s="2">
        <v>1.257E-2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 s="9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 s="9">
        <v>0</v>
      </c>
      <c r="BH552">
        <v>0</v>
      </c>
      <c r="BI552">
        <v>1352</v>
      </c>
      <c r="BJ552">
        <v>1</v>
      </c>
      <c r="BK552">
        <v>34.53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46.68</v>
      </c>
      <c r="BS552">
        <v>8</v>
      </c>
      <c r="BT552">
        <v>0</v>
      </c>
    </row>
    <row r="553" spans="1:72" hidden="1">
      <c r="A553" s="51" t="s">
        <v>554</v>
      </c>
      <c r="B553" t="s">
        <v>376</v>
      </c>
      <c r="C553" t="s">
        <v>237</v>
      </c>
      <c r="D553" t="s">
        <v>377</v>
      </c>
      <c r="E553">
        <v>613929664</v>
      </c>
      <c r="F553" t="s">
        <v>378</v>
      </c>
      <c r="G553" t="s">
        <v>241</v>
      </c>
      <c r="H553" t="s">
        <v>375</v>
      </c>
      <c r="I553" t="s">
        <v>332</v>
      </c>
      <c r="J553" s="1">
        <v>119469.03</v>
      </c>
      <c r="K553" t="s">
        <v>379</v>
      </c>
      <c r="L553" t="s">
        <v>377</v>
      </c>
      <c r="M553">
        <v>179694564</v>
      </c>
      <c r="N553" t="s">
        <v>525</v>
      </c>
      <c r="O553" t="s">
        <v>243</v>
      </c>
      <c r="P553" t="s">
        <v>64</v>
      </c>
      <c r="Q553" t="s">
        <v>65</v>
      </c>
      <c r="R553" t="s">
        <v>244</v>
      </c>
      <c r="S553" s="1">
        <v>1750</v>
      </c>
      <c r="T553" t="s">
        <v>519</v>
      </c>
      <c r="U553" t="s">
        <v>522</v>
      </c>
      <c r="V553">
        <v>51.66</v>
      </c>
      <c r="X553">
        <v>1775</v>
      </c>
      <c r="Y553">
        <v>3</v>
      </c>
      <c r="Z553" s="2">
        <v>1.6900000000000001E-3</v>
      </c>
      <c r="AA553">
        <v>29.1</v>
      </c>
      <c r="AB553">
        <v>17.22</v>
      </c>
      <c r="AF553">
        <v>0</v>
      </c>
      <c r="AG553">
        <v>0</v>
      </c>
      <c r="AH553">
        <v>0</v>
      </c>
      <c r="AI553">
        <v>0</v>
      </c>
      <c r="AJ553">
        <v>9</v>
      </c>
      <c r="AK553">
        <v>9</v>
      </c>
      <c r="AL553">
        <v>12</v>
      </c>
      <c r="AM553" s="2">
        <v>6.7600000000000004E-3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 s="9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 s="9">
        <v>0</v>
      </c>
      <c r="BH553">
        <v>0</v>
      </c>
      <c r="BI553">
        <v>1647</v>
      </c>
      <c r="BJ553">
        <v>1.0780000000000001</v>
      </c>
      <c r="BK553">
        <v>31.37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51.66</v>
      </c>
      <c r="BS553">
        <v>3</v>
      </c>
      <c r="BT553">
        <v>0</v>
      </c>
    </row>
    <row r="554" spans="1:72" hidden="1">
      <c r="A554" s="51" t="s">
        <v>554</v>
      </c>
      <c r="B554" t="s">
        <v>376</v>
      </c>
      <c r="C554" t="s">
        <v>237</v>
      </c>
      <c r="D554" t="s">
        <v>377</v>
      </c>
      <c r="E554">
        <v>613929664</v>
      </c>
      <c r="F554" t="s">
        <v>378</v>
      </c>
      <c r="G554" t="s">
        <v>241</v>
      </c>
      <c r="H554" t="s">
        <v>375</v>
      </c>
      <c r="I554" t="s">
        <v>332</v>
      </c>
      <c r="J554" s="1">
        <v>119469.03</v>
      </c>
      <c r="K554" t="s">
        <v>379</v>
      </c>
      <c r="L554" t="s">
        <v>377</v>
      </c>
      <c r="M554">
        <v>179946294</v>
      </c>
      <c r="N554" t="s">
        <v>529</v>
      </c>
      <c r="O554" t="s">
        <v>243</v>
      </c>
      <c r="P554" t="s">
        <v>64</v>
      </c>
      <c r="Q554" t="s">
        <v>65</v>
      </c>
      <c r="R554" t="s">
        <v>244</v>
      </c>
      <c r="S554" s="1">
        <v>1750</v>
      </c>
      <c r="T554" t="s">
        <v>528</v>
      </c>
      <c r="U554" t="s">
        <v>530</v>
      </c>
      <c r="V554">
        <v>67.989999999999995</v>
      </c>
      <c r="X554">
        <v>2618</v>
      </c>
      <c r="Y554">
        <v>5</v>
      </c>
      <c r="Z554" s="2">
        <v>1.91E-3</v>
      </c>
      <c r="AA554">
        <v>25.97</v>
      </c>
      <c r="AB554">
        <v>13.6</v>
      </c>
      <c r="AF554">
        <v>1</v>
      </c>
      <c r="AG554">
        <v>0</v>
      </c>
      <c r="AH554">
        <v>1</v>
      </c>
      <c r="AI554">
        <v>0</v>
      </c>
      <c r="AJ554">
        <v>5</v>
      </c>
      <c r="AK554">
        <v>7</v>
      </c>
      <c r="AL554">
        <v>14</v>
      </c>
      <c r="AM554" s="2">
        <v>5.3499999999999997E-3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 s="9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 s="9">
        <v>0</v>
      </c>
      <c r="BH554">
        <v>0</v>
      </c>
      <c r="BI554">
        <v>2500</v>
      </c>
      <c r="BJ554">
        <v>1.0469999999999999</v>
      </c>
      <c r="BK554">
        <v>27.2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67.989999999999995</v>
      </c>
      <c r="BS554">
        <v>5</v>
      </c>
      <c r="BT554">
        <v>2</v>
      </c>
    </row>
    <row r="555" spans="1:72" hidden="1">
      <c r="A555" s="51" t="s">
        <v>554</v>
      </c>
      <c r="B555" t="s">
        <v>376</v>
      </c>
      <c r="C555" t="s">
        <v>237</v>
      </c>
      <c r="D555" t="s">
        <v>377</v>
      </c>
      <c r="E555">
        <v>613929664</v>
      </c>
      <c r="F555" t="s">
        <v>378</v>
      </c>
      <c r="G555" t="s">
        <v>241</v>
      </c>
      <c r="H555" t="s">
        <v>375</v>
      </c>
      <c r="I555" t="s">
        <v>332</v>
      </c>
      <c r="J555" s="1">
        <v>119469.03</v>
      </c>
      <c r="K555" t="s">
        <v>379</v>
      </c>
      <c r="L555" t="s">
        <v>377</v>
      </c>
      <c r="M555">
        <v>179946614</v>
      </c>
      <c r="N555" t="s">
        <v>534</v>
      </c>
      <c r="O555" t="s">
        <v>243</v>
      </c>
      <c r="P555" t="s">
        <v>64</v>
      </c>
      <c r="Q555" t="s">
        <v>65</v>
      </c>
      <c r="R555" t="s">
        <v>244</v>
      </c>
      <c r="S555" s="1">
        <v>1750</v>
      </c>
      <c r="T555" t="s">
        <v>528</v>
      </c>
      <c r="U555" t="s">
        <v>530</v>
      </c>
      <c r="V555">
        <v>76.06</v>
      </c>
      <c r="X555">
        <v>2077</v>
      </c>
      <c r="Y555">
        <v>6</v>
      </c>
      <c r="Z555" s="2">
        <v>2.8900000000000002E-3</v>
      </c>
      <c r="AA555">
        <v>36.619999999999997</v>
      </c>
      <c r="AB555">
        <v>12.68</v>
      </c>
      <c r="AF555">
        <v>2</v>
      </c>
      <c r="AG555">
        <v>0</v>
      </c>
      <c r="AH555">
        <v>0</v>
      </c>
      <c r="AI555">
        <v>0</v>
      </c>
      <c r="AJ555">
        <v>6</v>
      </c>
      <c r="AK555">
        <v>8</v>
      </c>
      <c r="AL555">
        <v>15</v>
      </c>
      <c r="AM555" s="2">
        <v>7.2199999999999999E-3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 s="9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 s="9">
        <v>0</v>
      </c>
      <c r="BH555">
        <v>0</v>
      </c>
      <c r="BI555">
        <v>2077</v>
      </c>
      <c r="BJ555">
        <v>1</v>
      </c>
      <c r="BK555">
        <v>36.619999999999997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76.06</v>
      </c>
      <c r="BS555">
        <v>6</v>
      </c>
      <c r="BT555">
        <v>1</v>
      </c>
    </row>
    <row r="556" spans="1:72" hidden="1">
      <c r="A556" s="51" t="s">
        <v>554</v>
      </c>
      <c r="B556" t="s">
        <v>376</v>
      </c>
      <c r="C556" t="s">
        <v>237</v>
      </c>
      <c r="D556" t="s">
        <v>377</v>
      </c>
      <c r="E556">
        <v>613929664</v>
      </c>
      <c r="F556" t="s">
        <v>378</v>
      </c>
      <c r="G556" t="s">
        <v>241</v>
      </c>
      <c r="H556" t="s">
        <v>375</v>
      </c>
      <c r="I556" t="s">
        <v>332</v>
      </c>
      <c r="J556" s="1">
        <v>119469.03</v>
      </c>
      <c r="K556" t="s">
        <v>379</v>
      </c>
      <c r="L556" t="s">
        <v>377</v>
      </c>
      <c r="M556">
        <v>180385034</v>
      </c>
      <c r="N556" t="s">
        <v>540</v>
      </c>
      <c r="O556" t="s">
        <v>243</v>
      </c>
      <c r="P556" t="s">
        <v>64</v>
      </c>
      <c r="Q556" t="s">
        <v>65</v>
      </c>
      <c r="R556" t="s">
        <v>244</v>
      </c>
      <c r="S556" s="1">
        <v>2477.88</v>
      </c>
      <c r="T556" t="s">
        <v>539</v>
      </c>
      <c r="U556" t="s">
        <v>522</v>
      </c>
      <c r="V556">
        <v>90.79</v>
      </c>
      <c r="X556">
        <v>2384</v>
      </c>
      <c r="Y556">
        <v>9</v>
      </c>
      <c r="Z556" s="2">
        <v>3.7799999999999999E-3</v>
      </c>
      <c r="AA556">
        <v>38.08</v>
      </c>
      <c r="AB556">
        <v>10.09</v>
      </c>
      <c r="AF556">
        <v>2</v>
      </c>
      <c r="AG556">
        <v>0</v>
      </c>
      <c r="AH556">
        <v>0</v>
      </c>
      <c r="AI556">
        <v>0</v>
      </c>
      <c r="AJ556">
        <v>8</v>
      </c>
      <c r="AK556">
        <v>10</v>
      </c>
      <c r="AL556">
        <v>19</v>
      </c>
      <c r="AM556" s="2">
        <v>7.9699999999999997E-3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 s="9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 s="9">
        <v>0</v>
      </c>
      <c r="BH556">
        <v>0</v>
      </c>
      <c r="BI556">
        <v>2236</v>
      </c>
      <c r="BJ556">
        <v>1.0660000000000001</v>
      </c>
      <c r="BK556">
        <v>40.6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90.79</v>
      </c>
      <c r="BS556">
        <v>9</v>
      </c>
      <c r="BT556">
        <v>0</v>
      </c>
    </row>
    <row r="557" spans="1:72" hidden="1">
      <c r="A557" s="51" t="s">
        <v>554</v>
      </c>
      <c r="B557" t="s">
        <v>376</v>
      </c>
      <c r="C557" t="s">
        <v>237</v>
      </c>
      <c r="D557" t="s">
        <v>377</v>
      </c>
      <c r="E557">
        <v>613929664</v>
      </c>
      <c r="F557" t="s">
        <v>378</v>
      </c>
      <c r="G557" t="s">
        <v>241</v>
      </c>
      <c r="H557" t="s">
        <v>375</v>
      </c>
      <c r="I557" t="s">
        <v>332</v>
      </c>
      <c r="J557" s="1">
        <v>119469.03</v>
      </c>
      <c r="K557" t="s">
        <v>379</v>
      </c>
      <c r="L557" t="s">
        <v>377</v>
      </c>
      <c r="M557">
        <v>180440254</v>
      </c>
      <c r="N557" t="s">
        <v>542</v>
      </c>
      <c r="O557" t="s">
        <v>243</v>
      </c>
      <c r="P557" t="s">
        <v>64</v>
      </c>
      <c r="Q557" t="s">
        <v>65</v>
      </c>
      <c r="R557" t="s">
        <v>244</v>
      </c>
      <c r="S557">
        <v>619.47</v>
      </c>
      <c r="T557" t="s">
        <v>541</v>
      </c>
      <c r="U557" t="s">
        <v>543</v>
      </c>
      <c r="V557">
        <v>21.25</v>
      </c>
      <c r="X557">
        <v>756</v>
      </c>
      <c r="Y557">
        <v>2</v>
      </c>
      <c r="Z557" s="2">
        <v>2.65E-3</v>
      </c>
      <c r="AA557">
        <v>28.11</v>
      </c>
      <c r="AB557">
        <v>10.63</v>
      </c>
      <c r="AF557">
        <v>1</v>
      </c>
      <c r="AG557">
        <v>0</v>
      </c>
      <c r="AH557">
        <v>0</v>
      </c>
      <c r="AI557">
        <v>0</v>
      </c>
      <c r="AJ557">
        <v>4</v>
      </c>
      <c r="AK557">
        <v>5</v>
      </c>
      <c r="AL557">
        <v>7</v>
      </c>
      <c r="AM557" s="2">
        <v>9.2599999999999991E-3</v>
      </c>
      <c r="AN557">
        <v>7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 s="9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 s="9">
        <v>0</v>
      </c>
      <c r="BH557">
        <v>0</v>
      </c>
      <c r="BI557">
        <v>746</v>
      </c>
      <c r="BJ557">
        <v>1.0129999999999999</v>
      </c>
      <c r="BK557">
        <v>28.49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21.25</v>
      </c>
      <c r="BS557">
        <v>2</v>
      </c>
      <c r="BT557">
        <v>0</v>
      </c>
    </row>
    <row r="558" spans="1:72" hidden="1">
      <c r="A558" s="51" t="s">
        <v>554</v>
      </c>
      <c r="B558" t="s">
        <v>376</v>
      </c>
      <c r="C558" t="s">
        <v>237</v>
      </c>
      <c r="D558" t="s">
        <v>377</v>
      </c>
      <c r="E558">
        <v>613929664</v>
      </c>
      <c r="F558" t="s">
        <v>378</v>
      </c>
      <c r="G558" t="s">
        <v>241</v>
      </c>
      <c r="H558" t="s">
        <v>375</v>
      </c>
      <c r="I558" t="s">
        <v>332</v>
      </c>
      <c r="J558" s="1">
        <v>119469.03</v>
      </c>
      <c r="K558" t="s">
        <v>379</v>
      </c>
      <c r="L558" t="s">
        <v>377</v>
      </c>
      <c r="M558">
        <v>180656344</v>
      </c>
      <c r="N558" t="s">
        <v>550</v>
      </c>
      <c r="O558" t="s">
        <v>243</v>
      </c>
      <c r="P558" t="s">
        <v>64</v>
      </c>
      <c r="Q558" t="s">
        <v>65</v>
      </c>
      <c r="R558" t="s">
        <v>244</v>
      </c>
      <c r="S558" s="1">
        <v>2477.88</v>
      </c>
      <c r="T558" t="s">
        <v>549</v>
      </c>
      <c r="U558" t="s">
        <v>551</v>
      </c>
      <c r="V558">
        <v>49.61</v>
      </c>
      <c r="X558">
        <v>1655</v>
      </c>
      <c r="Y558">
        <v>3</v>
      </c>
      <c r="Z558" s="2">
        <v>1.81E-3</v>
      </c>
      <c r="AA558">
        <v>29.98</v>
      </c>
      <c r="AB558">
        <v>16.54</v>
      </c>
      <c r="AF558">
        <v>3</v>
      </c>
      <c r="AG558">
        <v>0</v>
      </c>
      <c r="AH558">
        <v>0</v>
      </c>
      <c r="AI558">
        <v>0</v>
      </c>
      <c r="AJ558">
        <v>15</v>
      </c>
      <c r="AK558">
        <v>18</v>
      </c>
      <c r="AL558">
        <v>21</v>
      </c>
      <c r="AM558" s="2">
        <v>1.269E-2</v>
      </c>
      <c r="AN558">
        <v>3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 s="9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 s="9">
        <v>0</v>
      </c>
      <c r="BH558">
        <v>0</v>
      </c>
      <c r="BI558">
        <v>1655</v>
      </c>
      <c r="BJ558">
        <v>1</v>
      </c>
      <c r="BK558">
        <v>29.98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49.61</v>
      </c>
      <c r="BS558">
        <v>3</v>
      </c>
      <c r="BT558">
        <v>0</v>
      </c>
    </row>
    <row r="559" spans="1:72" hidden="1">
      <c r="A559" s="51" t="s">
        <v>554</v>
      </c>
      <c r="B559" t="s">
        <v>376</v>
      </c>
      <c r="C559" t="s">
        <v>237</v>
      </c>
      <c r="D559" t="s">
        <v>377</v>
      </c>
      <c r="E559">
        <v>613929664</v>
      </c>
      <c r="F559" t="s">
        <v>378</v>
      </c>
      <c r="G559" t="s">
        <v>241</v>
      </c>
      <c r="H559" t="s">
        <v>375</v>
      </c>
      <c r="I559" t="s">
        <v>332</v>
      </c>
      <c r="J559" s="1">
        <v>119469.03</v>
      </c>
      <c r="K559" t="s">
        <v>379</v>
      </c>
      <c r="L559" t="s">
        <v>377</v>
      </c>
      <c r="M559">
        <v>180656454</v>
      </c>
      <c r="N559" t="s">
        <v>552</v>
      </c>
      <c r="O559" t="s">
        <v>243</v>
      </c>
      <c r="P559" t="s">
        <v>64</v>
      </c>
      <c r="Q559" t="s">
        <v>65</v>
      </c>
      <c r="R559" t="s">
        <v>244</v>
      </c>
      <c r="S559">
        <v>619.47</v>
      </c>
      <c r="T559" t="s">
        <v>549</v>
      </c>
      <c r="U559" t="s">
        <v>553</v>
      </c>
      <c r="V559">
        <v>12.69</v>
      </c>
      <c r="X559">
        <v>292</v>
      </c>
      <c r="Y559">
        <v>0</v>
      </c>
      <c r="Z559" s="9">
        <v>0</v>
      </c>
      <c r="AA559">
        <v>43.46</v>
      </c>
      <c r="AB559">
        <v>0</v>
      </c>
      <c r="AF559">
        <v>1</v>
      </c>
      <c r="AG559">
        <v>0</v>
      </c>
      <c r="AH559">
        <v>0</v>
      </c>
      <c r="AI559">
        <v>0</v>
      </c>
      <c r="AJ559">
        <v>0</v>
      </c>
      <c r="AK559">
        <v>1</v>
      </c>
      <c r="AL559">
        <v>1</v>
      </c>
      <c r="AM559" s="2">
        <v>3.4199999999999999E-3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 s="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 s="9">
        <v>0</v>
      </c>
      <c r="BH559">
        <v>0</v>
      </c>
      <c r="BI559">
        <v>268</v>
      </c>
      <c r="BJ559">
        <v>1.0900000000000001</v>
      </c>
      <c r="BK559">
        <v>47.35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12.69</v>
      </c>
      <c r="BS559">
        <v>0</v>
      </c>
      <c r="BT559">
        <v>0</v>
      </c>
    </row>
    <row r="560" spans="1:72" hidden="1">
      <c r="A560" s="51" t="s">
        <v>555</v>
      </c>
      <c r="B560" t="s">
        <v>376</v>
      </c>
      <c r="C560" t="s">
        <v>237</v>
      </c>
      <c r="D560" t="s">
        <v>377</v>
      </c>
      <c r="E560">
        <v>613929664</v>
      </c>
      <c r="F560" t="s">
        <v>378</v>
      </c>
      <c r="G560" t="s">
        <v>241</v>
      </c>
      <c r="H560" t="s">
        <v>375</v>
      </c>
      <c r="I560" t="s">
        <v>332</v>
      </c>
      <c r="J560" s="1">
        <v>119469.03</v>
      </c>
      <c r="K560" t="s">
        <v>379</v>
      </c>
      <c r="L560" t="s">
        <v>377</v>
      </c>
      <c r="M560">
        <v>179368394</v>
      </c>
      <c r="N560" t="s">
        <v>514</v>
      </c>
      <c r="O560" t="s">
        <v>243</v>
      </c>
      <c r="P560" t="s">
        <v>64</v>
      </c>
      <c r="Q560" t="s">
        <v>65</v>
      </c>
      <c r="R560" t="s">
        <v>244</v>
      </c>
      <c r="S560" s="1">
        <v>1750</v>
      </c>
      <c r="T560" t="s">
        <v>509</v>
      </c>
      <c r="U560" t="s">
        <v>511</v>
      </c>
      <c r="V560">
        <v>44.26</v>
      </c>
      <c r="X560">
        <v>1523</v>
      </c>
      <c r="Y560">
        <v>5</v>
      </c>
      <c r="Z560" s="2">
        <v>3.2799999999999999E-3</v>
      </c>
      <c r="AA560">
        <v>29.06</v>
      </c>
      <c r="AB560">
        <v>8.85</v>
      </c>
      <c r="AF560">
        <v>0</v>
      </c>
      <c r="AG560">
        <v>0</v>
      </c>
      <c r="AH560">
        <v>0</v>
      </c>
      <c r="AI560">
        <v>0</v>
      </c>
      <c r="AJ560">
        <v>9</v>
      </c>
      <c r="AK560">
        <v>9</v>
      </c>
      <c r="AL560">
        <v>15</v>
      </c>
      <c r="AM560" s="2">
        <v>9.8499999999999994E-3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 s="9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 s="9">
        <v>0</v>
      </c>
      <c r="BH560">
        <v>0</v>
      </c>
      <c r="BI560">
        <v>1322</v>
      </c>
      <c r="BJ560">
        <v>1.1519999999999999</v>
      </c>
      <c r="BK560">
        <v>33.479999999999997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44.26</v>
      </c>
      <c r="BS560">
        <v>5</v>
      </c>
      <c r="BT560">
        <v>1</v>
      </c>
    </row>
    <row r="561" spans="1:72" hidden="1">
      <c r="A561" s="51" t="s">
        <v>555</v>
      </c>
      <c r="B561" t="s">
        <v>376</v>
      </c>
      <c r="C561" t="s">
        <v>237</v>
      </c>
      <c r="D561" t="s">
        <v>377</v>
      </c>
      <c r="E561">
        <v>613929664</v>
      </c>
      <c r="F561" t="s">
        <v>378</v>
      </c>
      <c r="G561" t="s">
        <v>241</v>
      </c>
      <c r="H561" t="s">
        <v>375</v>
      </c>
      <c r="I561" t="s">
        <v>332</v>
      </c>
      <c r="J561" s="1">
        <v>119469.03</v>
      </c>
      <c r="K561" t="s">
        <v>379</v>
      </c>
      <c r="L561" t="s">
        <v>377</v>
      </c>
      <c r="M561">
        <v>179368814</v>
      </c>
      <c r="N561" t="s">
        <v>510</v>
      </c>
      <c r="O561" t="s">
        <v>243</v>
      </c>
      <c r="P561" t="s">
        <v>64</v>
      </c>
      <c r="Q561" t="s">
        <v>65</v>
      </c>
      <c r="R561" t="s">
        <v>244</v>
      </c>
      <c r="S561" s="1">
        <v>1750</v>
      </c>
      <c r="T561" t="s">
        <v>509</v>
      </c>
      <c r="U561" t="s">
        <v>511</v>
      </c>
      <c r="V561">
        <v>41.37</v>
      </c>
      <c r="X561">
        <v>1835</v>
      </c>
      <c r="Y561">
        <v>5</v>
      </c>
      <c r="Z561" s="2">
        <v>2.7200000000000002E-3</v>
      </c>
      <c r="AA561">
        <v>22.54</v>
      </c>
      <c r="AB561">
        <v>8.27</v>
      </c>
      <c r="AF561">
        <v>0</v>
      </c>
      <c r="AG561">
        <v>0</v>
      </c>
      <c r="AH561">
        <v>0</v>
      </c>
      <c r="AI561">
        <v>0</v>
      </c>
      <c r="AJ561">
        <v>12</v>
      </c>
      <c r="AK561">
        <v>12</v>
      </c>
      <c r="AL561">
        <v>18</v>
      </c>
      <c r="AM561" s="2">
        <v>9.8099999999999993E-3</v>
      </c>
      <c r="AN561">
        <v>3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 s="9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 s="9">
        <v>0</v>
      </c>
      <c r="BH561">
        <v>0</v>
      </c>
      <c r="BI561">
        <v>1672</v>
      </c>
      <c r="BJ561">
        <v>1.097</v>
      </c>
      <c r="BK561">
        <v>24.74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41.37</v>
      </c>
      <c r="BS561">
        <v>5</v>
      </c>
      <c r="BT561">
        <v>1</v>
      </c>
    </row>
    <row r="562" spans="1:72" hidden="1">
      <c r="A562" s="51" t="s">
        <v>555</v>
      </c>
      <c r="B562" t="s">
        <v>376</v>
      </c>
      <c r="C562" t="s">
        <v>237</v>
      </c>
      <c r="D562" t="s">
        <v>377</v>
      </c>
      <c r="E562">
        <v>613929664</v>
      </c>
      <c r="F562" t="s">
        <v>378</v>
      </c>
      <c r="G562" t="s">
        <v>241</v>
      </c>
      <c r="H562" t="s">
        <v>375</v>
      </c>
      <c r="I562" t="s">
        <v>332</v>
      </c>
      <c r="J562" s="1">
        <v>119469.03</v>
      </c>
      <c r="K562" t="s">
        <v>379</v>
      </c>
      <c r="L562" t="s">
        <v>377</v>
      </c>
      <c r="M562">
        <v>179693894</v>
      </c>
      <c r="N562" t="s">
        <v>521</v>
      </c>
      <c r="O562" t="s">
        <v>243</v>
      </c>
      <c r="P562" t="s">
        <v>64</v>
      </c>
      <c r="Q562" t="s">
        <v>65</v>
      </c>
      <c r="R562" t="s">
        <v>244</v>
      </c>
      <c r="S562" s="1">
        <v>1750</v>
      </c>
      <c r="T562" t="s">
        <v>519</v>
      </c>
      <c r="U562" t="s">
        <v>522</v>
      </c>
      <c r="V562">
        <v>43.65</v>
      </c>
      <c r="X562">
        <v>1237</v>
      </c>
      <c r="Y562">
        <v>6</v>
      </c>
      <c r="Z562" s="2">
        <v>4.8500000000000001E-3</v>
      </c>
      <c r="AA562">
        <v>35.29</v>
      </c>
      <c r="AB562">
        <v>7.28</v>
      </c>
      <c r="AF562">
        <v>2</v>
      </c>
      <c r="AG562">
        <v>0</v>
      </c>
      <c r="AH562">
        <v>0</v>
      </c>
      <c r="AI562">
        <v>0</v>
      </c>
      <c r="AJ562">
        <v>9</v>
      </c>
      <c r="AK562">
        <v>11</v>
      </c>
      <c r="AL562">
        <v>17</v>
      </c>
      <c r="AM562" s="2">
        <v>1.374E-2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 s="9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 s="9">
        <v>0</v>
      </c>
      <c r="BH562">
        <v>0</v>
      </c>
      <c r="BI562">
        <v>1235</v>
      </c>
      <c r="BJ562">
        <v>1.002</v>
      </c>
      <c r="BK562">
        <v>35.340000000000003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43.65</v>
      </c>
      <c r="BS562">
        <v>6</v>
      </c>
      <c r="BT562">
        <v>0</v>
      </c>
    </row>
    <row r="563" spans="1:72" hidden="1">
      <c r="A563" s="51" t="s">
        <v>555</v>
      </c>
      <c r="B563" t="s">
        <v>376</v>
      </c>
      <c r="C563" t="s">
        <v>237</v>
      </c>
      <c r="D563" t="s">
        <v>377</v>
      </c>
      <c r="E563">
        <v>613929664</v>
      </c>
      <c r="F563" t="s">
        <v>378</v>
      </c>
      <c r="G563" t="s">
        <v>241</v>
      </c>
      <c r="H563" t="s">
        <v>375</v>
      </c>
      <c r="I563" t="s">
        <v>332</v>
      </c>
      <c r="J563" s="1">
        <v>119469.03</v>
      </c>
      <c r="K563" t="s">
        <v>379</v>
      </c>
      <c r="L563" t="s">
        <v>377</v>
      </c>
      <c r="M563">
        <v>179694564</v>
      </c>
      <c r="N563" t="s">
        <v>525</v>
      </c>
      <c r="O563" t="s">
        <v>243</v>
      </c>
      <c r="P563" t="s">
        <v>64</v>
      </c>
      <c r="Q563" t="s">
        <v>65</v>
      </c>
      <c r="R563" t="s">
        <v>244</v>
      </c>
      <c r="S563" s="1">
        <v>1750</v>
      </c>
      <c r="T563" t="s">
        <v>519</v>
      </c>
      <c r="U563" t="s">
        <v>522</v>
      </c>
      <c r="V563">
        <v>45.34</v>
      </c>
      <c r="X563">
        <v>1446</v>
      </c>
      <c r="Y563">
        <v>1</v>
      </c>
      <c r="Z563" s="2">
        <v>6.8999999999999997E-4</v>
      </c>
      <c r="AA563">
        <v>31.36</v>
      </c>
      <c r="AB563">
        <v>45.34</v>
      </c>
      <c r="AF563">
        <v>1</v>
      </c>
      <c r="AG563">
        <v>0</v>
      </c>
      <c r="AH563">
        <v>0</v>
      </c>
      <c r="AI563">
        <v>0</v>
      </c>
      <c r="AJ563">
        <v>5</v>
      </c>
      <c r="AK563">
        <v>6</v>
      </c>
      <c r="AL563">
        <v>11</v>
      </c>
      <c r="AM563" s="2">
        <v>7.6099999999999996E-3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 s="9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 s="9">
        <v>0</v>
      </c>
      <c r="BH563">
        <v>0</v>
      </c>
      <c r="BI563">
        <v>1446</v>
      </c>
      <c r="BJ563">
        <v>1</v>
      </c>
      <c r="BK563">
        <v>31.36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45.34</v>
      </c>
      <c r="BS563">
        <v>1</v>
      </c>
      <c r="BT563">
        <v>4</v>
      </c>
    </row>
    <row r="564" spans="1:72" hidden="1">
      <c r="A564" s="51" t="s">
        <v>555</v>
      </c>
      <c r="B564" t="s">
        <v>376</v>
      </c>
      <c r="C564" t="s">
        <v>237</v>
      </c>
      <c r="D564" t="s">
        <v>377</v>
      </c>
      <c r="E564">
        <v>613929664</v>
      </c>
      <c r="F564" t="s">
        <v>378</v>
      </c>
      <c r="G564" t="s">
        <v>241</v>
      </c>
      <c r="H564" t="s">
        <v>375</v>
      </c>
      <c r="I564" t="s">
        <v>332</v>
      </c>
      <c r="J564" s="1">
        <v>119469.03</v>
      </c>
      <c r="K564" t="s">
        <v>379</v>
      </c>
      <c r="L564" t="s">
        <v>377</v>
      </c>
      <c r="M564">
        <v>179946294</v>
      </c>
      <c r="N564" t="s">
        <v>529</v>
      </c>
      <c r="O564" t="s">
        <v>243</v>
      </c>
      <c r="P564" t="s">
        <v>64</v>
      </c>
      <c r="Q564" t="s">
        <v>65</v>
      </c>
      <c r="R564" t="s">
        <v>244</v>
      </c>
      <c r="S564" s="1">
        <v>1750</v>
      </c>
      <c r="T564" t="s">
        <v>528</v>
      </c>
      <c r="U564" t="s">
        <v>530</v>
      </c>
      <c r="V564">
        <v>62.63</v>
      </c>
      <c r="X564">
        <v>2361</v>
      </c>
      <c r="Y564">
        <v>6</v>
      </c>
      <c r="Z564" s="2">
        <v>2.5400000000000002E-3</v>
      </c>
      <c r="AA564">
        <v>26.53</v>
      </c>
      <c r="AB564">
        <v>10.44</v>
      </c>
      <c r="AF564">
        <v>4</v>
      </c>
      <c r="AG564">
        <v>0</v>
      </c>
      <c r="AH564">
        <v>0</v>
      </c>
      <c r="AI564">
        <v>0</v>
      </c>
      <c r="AJ564">
        <v>7</v>
      </c>
      <c r="AK564">
        <v>11</v>
      </c>
      <c r="AL564">
        <v>17</v>
      </c>
      <c r="AM564" s="2">
        <v>7.1999999999999998E-3</v>
      </c>
      <c r="AN564">
        <v>1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 s="9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 s="9">
        <v>0</v>
      </c>
      <c r="BH564">
        <v>0</v>
      </c>
      <c r="BI564">
        <v>2361</v>
      </c>
      <c r="BJ564">
        <v>1</v>
      </c>
      <c r="BK564">
        <v>26.53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62.63</v>
      </c>
      <c r="BS564">
        <v>6</v>
      </c>
      <c r="BT564">
        <v>0</v>
      </c>
    </row>
    <row r="565" spans="1:72" hidden="1">
      <c r="A565" s="51" t="s">
        <v>555</v>
      </c>
      <c r="B565" t="s">
        <v>376</v>
      </c>
      <c r="C565" t="s">
        <v>237</v>
      </c>
      <c r="D565" t="s">
        <v>377</v>
      </c>
      <c r="E565">
        <v>613929664</v>
      </c>
      <c r="F565" t="s">
        <v>378</v>
      </c>
      <c r="G565" t="s">
        <v>241</v>
      </c>
      <c r="H565" t="s">
        <v>375</v>
      </c>
      <c r="I565" t="s">
        <v>332</v>
      </c>
      <c r="J565" s="1">
        <v>119469.03</v>
      </c>
      <c r="K565" t="s">
        <v>379</v>
      </c>
      <c r="L565" t="s">
        <v>377</v>
      </c>
      <c r="M565">
        <v>179946614</v>
      </c>
      <c r="N565" t="s">
        <v>534</v>
      </c>
      <c r="O565" t="s">
        <v>243</v>
      </c>
      <c r="P565" t="s">
        <v>64</v>
      </c>
      <c r="Q565" t="s">
        <v>65</v>
      </c>
      <c r="R565" t="s">
        <v>244</v>
      </c>
      <c r="S565" s="1">
        <v>1750</v>
      </c>
      <c r="T565" t="s">
        <v>528</v>
      </c>
      <c r="U565" t="s">
        <v>530</v>
      </c>
      <c r="V565">
        <v>68.91</v>
      </c>
      <c r="X565">
        <v>2021</v>
      </c>
      <c r="Y565">
        <v>4</v>
      </c>
      <c r="Z565" s="2">
        <v>1.98E-3</v>
      </c>
      <c r="AA565">
        <v>34.1</v>
      </c>
      <c r="AB565">
        <v>17.23</v>
      </c>
      <c r="AF565">
        <v>1</v>
      </c>
      <c r="AG565">
        <v>0</v>
      </c>
      <c r="AH565">
        <v>0</v>
      </c>
      <c r="AI565">
        <v>0</v>
      </c>
      <c r="AJ565">
        <v>12</v>
      </c>
      <c r="AK565">
        <v>13</v>
      </c>
      <c r="AL565">
        <v>18</v>
      </c>
      <c r="AM565" s="2">
        <v>8.9099999999999995E-3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 s="9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 s="9">
        <v>0</v>
      </c>
      <c r="BH565">
        <v>0</v>
      </c>
      <c r="BI565">
        <v>1892</v>
      </c>
      <c r="BJ565">
        <v>1.0680000000000001</v>
      </c>
      <c r="BK565">
        <v>36.42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68.91</v>
      </c>
      <c r="BS565">
        <v>4</v>
      </c>
      <c r="BT565">
        <v>1</v>
      </c>
    </row>
    <row r="566" spans="1:72" hidden="1">
      <c r="A566" s="51" t="s">
        <v>555</v>
      </c>
      <c r="B566" t="s">
        <v>376</v>
      </c>
      <c r="C566" t="s">
        <v>237</v>
      </c>
      <c r="D566" t="s">
        <v>377</v>
      </c>
      <c r="E566">
        <v>613929664</v>
      </c>
      <c r="F566" t="s">
        <v>378</v>
      </c>
      <c r="G566" t="s">
        <v>241</v>
      </c>
      <c r="H566" t="s">
        <v>375</v>
      </c>
      <c r="I566" t="s">
        <v>332</v>
      </c>
      <c r="J566" s="1">
        <v>119469.03</v>
      </c>
      <c r="K566" t="s">
        <v>379</v>
      </c>
      <c r="L566" t="s">
        <v>377</v>
      </c>
      <c r="M566">
        <v>180385034</v>
      </c>
      <c r="N566" t="s">
        <v>540</v>
      </c>
      <c r="O566" t="s">
        <v>243</v>
      </c>
      <c r="P566" t="s">
        <v>64</v>
      </c>
      <c r="Q566" t="s">
        <v>65</v>
      </c>
      <c r="R566" t="s">
        <v>244</v>
      </c>
      <c r="S566" s="1">
        <v>2477.88</v>
      </c>
      <c r="T566" t="s">
        <v>539</v>
      </c>
      <c r="U566" t="s">
        <v>522</v>
      </c>
      <c r="V566">
        <v>85.79</v>
      </c>
      <c r="X566">
        <v>2154</v>
      </c>
      <c r="Y566">
        <v>8</v>
      </c>
      <c r="Z566" s="2">
        <v>3.7100000000000002E-3</v>
      </c>
      <c r="AA566">
        <v>39.83</v>
      </c>
      <c r="AB566">
        <v>10.72</v>
      </c>
      <c r="AF566">
        <v>9</v>
      </c>
      <c r="AG566">
        <v>0</v>
      </c>
      <c r="AH566">
        <v>1</v>
      </c>
      <c r="AI566">
        <v>0</v>
      </c>
      <c r="AJ566">
        <v>5</v>
      </c>
      <c r="AK566">
        <v>15</v>
      </c>
      <c r="AL566">
        <v>24</v>
      </c>
      <c r="AM566" s="2">
        <v>1.1140000000000001E-2</v>
      </c>
      <c r="AN566">
        <v>4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 s="9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 s="9">
        <v>0</v>
      </c>
      <c r="BH566">
        <v>0</v>
      </c>
      <c r="BI566">
        <v>1900</v>
      </c>
      <c r="BJ566">
        <v>1.1339999999999999</v>
      </c>
      <c r="BK566">
        <v>45.15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85.79</v>
      </c>
      <c r="BS566">
        <v>8</v>
      </c>
      <c r="BT566">
        <v>1</v>
      </c>
    </row>
    <row r="567" spans="1:72" hidden="1">
      <c r="A567" s="51" t="s">
        <v>555</v>
      </c>
      <c r="B567" t="s">
        <v>376</v>
      </c>
      <c r="C567" t="s">
        <v>237</v>
      </c>
      <c r="D567" t="s">
        <v>377</v>
      </c>
      <c r="E567">
        <v>613929664</v>
      </c>
      <c r="F567" t="s">
        <v>378</v>
      </c>
      <c r="G567" t="s">
        <v>241</v>
      </c>
      <c r="H567" t="s">
        <v>375</v>
      </c>
      <c r="I567" t="s">
        <v>332</v>
      </c>
      <c r="J567" s="1">
        <v>119469.03</v>
      </c>
      <c r="K567" t="s">
        <v>379</v>
      </c>
      <c r="L567" t="s">
        <v>377</v>
      </c>
      <c r="M567">
        <v>180440254</v>
      </c>
      <c r="N567" t="s">
        <v>542</v>
      </c>
      <c r="O567" t="s">
        <v>243</v>
      </c>
      <c r="P567" t="s">
        <v>64</v>
      </c>
      <c r="Q567" t="s">
        <v>65</v>
      </c>
      <c r="R567" t="s">
        <v>244</v>
      </c>
      <c r="S567">
        <v>619.47</v>
      </c>
      <c r="T567" t="s">
        <v>541</v>
      </c>
      <c r="U567" t="s">
        <v>543</v>
      </c>
      <c r="V567">
        <v>18.739999999999998</v>
      </c>
      <c r="X567">
        <v>692</v>
      </c>
      <c r="Y567">
        <v>2</v>
      </c>
      <c r="Z567" s="2">
        <v>2.8900000000000002E-3</v>
      </c>
      <c r="AA567">
        <v>27.08</v>
      </c>
      <c r="AB567">
        <v>9.3699999999999992</v>
      </c>
      <c r="AF567">
        <v>0</v>
      </c>
      <c r="AG567">
        <v>0</v>
      </c>
      <c r="AH567">
        <v>0</v>
      </c>
      <c r="AI567">
        <v>0</v>
      </c>
      <c r="AJ567">
        <v>2</v>
      </c>
      <c r="AK567">
        <v>2</v>
      </c>
      <c r="AL567">
        <v>4</v>
      </c>
      <c r="AM567" s="2">
        <v>5.7800000000000004E-3</v>
      </c>
      <c r="AN567">
        <v>2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 s="9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 s="9">
        <v>0</v>
      </c>
      <c r="BH567">
        <v>0</v>
      </c>
      <c r="BI567">
        <v>692</v>
      </c>
      <c r="BJ567">
        <v>1</v>
      </c>
      <c r="BK567">
        <v>27.08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18.739999999999998</v>
      </c>
      <c r="BS567">
        <v>2</v>
      </c>
      <c r="BT567">
        <v>0</v>
      </c>
    </row>
    <row r="568" spans="1:72" hidden="1">
      <c r="A568" s="51" t="s">
        <v>555</v>
      </c>
      <c r="B568" t="s">
        <v>376</v>
      </c>
      <c r="C568" t="s">
        <v>237</v>
      </c>
      <c r="D568" t="s">
        <v>377</v>
      </c>
      <c r="E568">
        <v>613929664</v>
      </c>
      <c r="F568" t="s">
        <v>378</v>
      </c>
      <c r="G568" t="s">
        <v>241</v>
      </c>
      <c r="H568" t="s">
        <v>375</v>
      </c>
      <c r="I568" t="s">
        <v>332</v>
      </c>
      <c r="J568" s="1">
        <v>119469.03</v>
      </c>
      <c r="K568" t="s">
        <v>379</v>
      </c>
      <c r="L568" t="s">
        <v>377</v>
      </c>
      <c r="M568">
        <v>180656344</v>
      </c>
      <c r="N568" t="s">
        <v>550</v>
      </c>
      <c r="O568" t="s">
        <v>243</v>
      </c>
      <c r="P568" t="s">
        <v>64</v>
      </c>
      <c r="Q568" t="s">
        <v>65</v>
      </c>
      <c r="R568" t="s">
        <v>244</v>
      </c>
      <c r="S568" s="1">
        <v>2477.88</v>
      </c>
      <c r="T568" t="s">
        <v>549</v>
      </c>
      <c r="U568" t="s">
        <v>551</v>
      </c>
      <c r="V568">
        <v>47.24</v>
      </c>
      <c r="X568">
        <v>1431</v>
      </c>
      <c r="Y568">
        <v>4</v>
      </c>
      <c r="Z568" s="2">
        <v>2.8E-3</v>
      </c>
      <c r="AA568">
        <v>33.01</v>
      </c>
      <c r="AB568">
        <v>11.81</v>
      </c>
      <c r="AF568">
        <v>0</v>
      </c>
      <c r="AG568">
        <v>0</v>
      </c>
      <c r="AH568">
        <v>0</v>
      </c>
      <c r="AI568">
        <v>0</v>
      </c>
      <c r="AJ568">
        <v>19</v>
      </c>
      <c r="AK568">
        <v>19</v>
      </c>
      <c r="AL568">
        <v>24</v>
      </c>
      <c r="AM568" s="2">
        <v>1.677E-2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 s="9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 s="9">
        <v>0</v>
      </c>
      <c r="BH568">
        <v>0</v>
      </c>
      <c r="BI568">
        <v>1420</v>
      </c>
      <c r="BJ568">
        <v>1.008</v>
      </c>
      <c r="BK568">
        <v>33.270000000000003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47.24</v>
      </c>
      <c r="BS568">
        <v>4</v>
      </c>
      <c r="BT568">
        <v>1</v>
      </c>
    </row>
    <row r="569" spans="1:72" hidden="1">
      <c r="A569" s="51" t="s">
        <v>555</v>
      </c>
      <c r="B569" t="s">
        <v>376</v>
      </c>
      <c r="C569" t="s">
        <v>237</v>
      </c>
      <c r="D569" t="s">
        <v>377</v>
      </c>
      <c r="E569">
        <v>613929664</v>
      </c>
      <c r="F569" t="s">
        <v>378</v>
      </c>
      <c r="G569" t="s">
        <v>241</v>
      </c>
      <c r="H569" t="s">
        <v>375</v>
      </c>
      <c r="I569" t="s">
        <v>332</v>
      </c>
      <c r="J569" s="1">
        <v>119469.03</v>
      </c>
      <c r="K569" t="s">
        <v>379</v>
      </c>
      <c r="L569" t="s">
        <v>377</v>
      </c>
      <c r="M569">
        <v>180656454</v>
      </c>
      <c r="N569" t="s">
        <v>552</v>
      </c>
      <c r="O569" t="s">
        <v>243</v>
      </c>
      <c r="P569" t="s">
        <v>64</v>
      </c>
      <c r="Q569" t="s">
        <v>65</v>
      </c>
      <c r="R569" t="s">
        <v>244</v>
      </c>
      <c r="S569">
        <v>619.47</v>
      </c>
      <c r="T569" t="s">
        <v>549</v>
      </c>
      <c r="U569" t="s">
        <v>553</v>
      </c>
      <c r="V569">
        <v>11.89</v>
      </c>
      <c r="X569">
        <v>265</v>
      </c>
      <c r="Y569">
        <v>2</v>
      </c>
      <c r="Z569" s="2">
        <v>7.5500000000000003E-3</v>
      </c>
      <c r="AA569">
        <v>44.87</v>
      </c>
      <c r="AB569">
        <v>5.95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1</v>
      </c>
      <c r="AL569">
        <v>3</v>
      </c>
      <c r="AM569" s="2">
        <v>1.132E-2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 s="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 s="9">
        <v>0</v>
      </c>
      <c r="BH569">
        <v>0</v>
      </c>
      <c r="BI569">
        <v>265</v>
      </c>
      <c r="BJ569">
        <v>1</v>
      </c>
      <c r="BK569">
        <v>44.87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11.89</v>
      </c>
      <c r="BS569">
        <v>2</v>
      </c>
      <c r="BT569">
        <v>0</v>
      </c>
    </row>
    <row r="570" spans="1:72" hidden="1">
      <c r="A570" s="51" t="s">
        <v>556</v>
      </c>
      <c r="B570" t="s">
        <v>376</v>
      </c>
      <c r="C570" t="s">
        <v>237</v>
      </c>
      <c r="D570" t="s">
        <v>377</v>
      </c>
      <c r="E570">
        <v>613929664</v>
      </c>
      <c r="F570" t="s">
        <v>378</v>
      </c>
      <c r="G570" t="s">
        <v>241</v>
      </c>
      <c r="H570" t="s">
        <v>375</v>
      </c>
      <c r="I570" t="s">
        <v>332</v>
      </c>
      <c r="J570" s="1">
        <v>119469.03</v>
      </c>
      <c r="K570" t="s">
        <v>379</v>
      </c>
      <c r="L570" t="s">
        <v>377</v>
      </c>
      <c r="M570">
        <v>179368394</v>
      </c>
      <c r="N570" t="s">
        <v>514</v>
      </c>
      <c r="O570" t="s">
        <v>243</v>
      </c>
      <c r="P570" t="s">
        <v>64</v>
      </c>
      <c r="Q570" t="s">
        <v>65</v>
      </c>
      <c r="R570" t="s">
        <v>244</v>
      </c>
      <c r="S570" s="1">
        <v>1750</v>
      </c>
      <c r="T570" t="s">
        <v>509</v>
      </c>
      <c r="U570" t="s">
        <v>511</v>
      </c>
      <c r="V570">
        <v>43.43</v>
      </c>
      <c r="X570">
        <v>1403</v>
      </c>
      <c r="Y570">
        <v>4</v>
      </c>
      <c r="Z570" s="2">
        <v>2.8500000000000001E-3</v>
      </c>
      <c r="AA570">
        <v>30.96</v>
      </c>
      <c r="AB570">
        <v>10.86</v>
      </c>
      <c r="AF570">
        <v>2</v>
      </c>
      <c r="AG570">
        <v>0</v>
      </c>
      <c r="AH570">
        <v>0</v>
      </c>
      <c r="AI570">
        <v>0</v>
      </c>
      <c r="AJ570">
        <v>8</v>
      </c>
      <c r="AK570">
        <v>10</v>
      </c>
      <c r="AL570">
        <v>14</v>
      </c>
      <c r="AM570" s="2">
        <v>9.9799999999999993E-3</v>
      </c>
      <c r="AN570">
        <v>2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 s="9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 s="9">
        <v>0</v>
      </c>
      <c r="BH570">
        <v>0</v>
      </c>
      <c r="BI570">
        <v>1403</v>
      </c>
      <c r="BJ570">
        <v>1</v>
      </c>
      <c r="BK570">
        <v>30.96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43.43</v>
      </c>
      <c r="BS570">
        <v>4</v>
      </c>
      <c r="BT570">
        <v>0</v>
      </c>
    </row>
    <row r="571" spans="1:72" hidden="1">
      <c r="A571" s="51" t="s">
        <v>556</v>
      </c>
      <c r="B571" t="s">
        <v>376</v>
      </c>
      <c r="C571" t="s">
        <v>237</v>
      </c>
      <c r="D571" t="s">
        <v>377</v>
      </c>
      <c r="E571">
        <v>613929664</v>
      </c>
      <c r="F571" t="s">
        <v>378</v>
      </c>
      <c r="G571" t="s">
        <v>241</v>
      </c>
      <c r="H571" t="s">
        <v>375</v>
      </c>
      <c r="I571" t="s">
        <v>332</v>
      </c>
      <c r="J571" s="1">
        <v>119469.03</v>
      </c>
      <c r="K571" t="s">
        <v>379</v>
      </c>
      <c r="L571" t="s">
        <v>377</v>
      </c>
      <c r="M571">
        <v>179368814</v>
      </c>
      <c r="N571" t="s">
        <v>510</v>
      </c>
      <c r="O571" t="s">
        <v>243</v>
      </c>
      <c r="P571" t="s">
        <v>64</v>
      </c>
      <c r="Q571" t="s">
        <v>65</v>
      </c>
      <c r="R571" t="s">
        <v>244</v>
      </c>
      <c r="S571" s="1">
        <v>1750</v>
      </c>
      <c r="T571" t="s">
        <v>509</v>
      </c>
      <c r="U571" t="s">
        <v>511</v>
      </c>
      <c r="V571">
        <v>40.68</v>
      </c>
      <c r="X571">
        <v>1765</v>
      </c>
      <c r="Y571">
        <v>10</v>
      </c>
      <c r="Z571" s="2">
        <v>5.6699999999999997E-3</v>
      </c>
      <c r="AA571">
        <v>23.05</v>
      </c>
      <c r="AB571">
        <v>4.07</v>
      </c>
      <c r="AF571">
        <v>0</v>
      </c>
      <c r="AG571">
        <v>0</v>
      </c>
      <c r="AH571">
        <v>0</v>
      </c>
      <c r="AI571">
        <v>0</v>
      </c>
      <c r="AJ571">
        <v>14</v>
      </c>
      <c r="AK571">
        <v>14</v>
      </c>
      <c r="AL571">
        <v>25</v>
      </c>
      <c r="AM571" s="2">
        <v>1.4160000000000001E-2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 s="9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 s="9">
        <v>0</v>
      </c>
      <c r="BH571">
        <v>0</v>
      </c>
      <c r="BI571">
        <v>1765</v>
      </c>
      <c r="BJ571">
        <v>1</v>
      </c>
      <c r="BK571">
        <v>23.05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40.68</v>
      </c>
      <c r="BS571">
        <v>10</v>
      </c>
      <c r="BT571">
        <v>1</v>
      </c>
    </row>
    <row r="572" spans="1:72" hidden="1">
      <c r="A572" s="51" t="s">
        <v>556</v>
      </c>
      <c r="B572" t="s">
        <v>376</v>
      </c>
      <c r="C572" t="s">
        <v>237</v>
      </c>
      <c r="D572" t="s">
        <v>377</v>
      </c>
      <c r="E572">
        <v>613929664</v>
      </c>
      <c r="F572" t="s">
        <v>378</v>
      </c>
      <c r="G572" t="s">
        <v>241</v>
      </c>
      <c r="H572" t="s">
        <v>375</v>
      </c>
      <c r="I572" t="s">
        <v>332</v>
      </c>
      <c r="J572" s="1">
        <v>119469.03</v>
      </c>
      <c r="K572" t="s">
        <v>379</v>
      </c>
      <c r="L572" t="s">
        <v>377</v>
      </c>
      <c r="M572">
        <v>179693894</v>
      </c>
      <c r="N572" t="s">
        <v>521</v>
      </c>
      <c r="O572" t="s">
        <v>243</v>
      </c>
      <c r="P572" t="s">
        <v>64</v>
      </c>
      <c r="Q572" t="s">
        <v>65</v>
      </c>
      <c r="R572" t="s">
        <v>244</v>
      </c>
      <c r="S572" s="1">
        <v>1750</v>
      </c>
      <c r="T572" t="s">
        <v>519</v>
      </c>
      <c r="U572" t="s">
        <v>522</v>
      </c>
      <c r="V572">
        <v>41.96</v>
      </c>
      <c r="X572">
        <v>1243</v>
      </c>
      <c r="Y572">
        <v>2</v>
      </c>
      <c r="Z572" s="2">
        <v>1.6100000000000001E-3</v>
      </c>
      <c r="AA572">
        <v>33.76</v>
      </c>
      <c r="AB572">
        <v>20.98</v>
      </c>
      <c r="AF572">
        <v>3</v>
      </c>
      <c r="AG572">
        <v>0</v>
      </c>
      <c r="AH572">
        <v>0</v>
      </c>
      <c r="AI572">
        <v>0</v>
      </c>
      <c r="AJ572">
        <v>4</v>
      </c>
      <c r="AK572">
        <v>7</v>
      </c>
      <c r="AL572">
        <v>9</v>
      </c>
      <c r="AM572" s="2">
        <v>7.2399999999999999E-3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 s="9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 s="9">
        <v>0</v>
      </c>
      <c r="BH572">
        <v>0</v>
      </c>
      <c r="BI572">
        <v>1136</v>
      </c>
      <c r="BJ572">
        <v>1.0940000000000001</v>
      </c>
      <c r="BK572">
        <v>36.94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41.96</v>
      </c>
      <c r="BS572">
        <v>2</v>
      </c>
      <c r="BT572">
        <v>0</v>
      </c>
    </row>
    <row r="573" spans="1:72" hidden="1">
      <c r="A573" s="51" t="s">
        <v>556</v>
      </c>
      <c r="B573" t="s">
        <v>376</v>
      </c>
      <c r="C573" t="s">
        <v>237</v>
      </c>
      <c r="D573" t="s">
        <v>377</v>
      </c>
      <c r="E573">
        <v>613929664</v>
      </c>
      <c r="F573" t="s">
        <v>378</v>
      </c>
      <c r="G573" t="s">
        <v>241</v>
      </c>
      <c r="H573" t="s">
        <v>375</v>
      </c>
      <c r="I573" t="s">
        <v>332</v>
      </c>
      <c r="J573" s="1">
        <v>119469.03</v>
      </c>
      <c r="K573" t="s">
        <v>379</v>
      </c>
      <c r="L573" t="s">
        <v>377</v>
      </c>
      <c r="M573">
        <v>179694564</v>
      </c>
      <c r="N573" t="s">
        <v>525</v>
      </c>
      <c r="O573" t="s">
        <v>243</v>
      </c>
      <c r="P573" t="s">
        <v>64</v>
      </c>
      <c r="Q573" t="s">
        <v>65</v>
      </c>
      <c r="R573" t="s">
        <v>244</v>
      </c>
      <c r="S573" s="1">
        <v>1750</v>
      </c>
      <c r="T573" t="s">
        <v>519</v>
      </c>
      <c r="U573" t="s">
        <v>522</v>
      </c>
      <c r="V573">
        <v>44.92</v>
      </c>
      <c r="X573">
        <v>1432</v>
      </c>
      <c r="Y573">
        <v>3</v>
      </c>
      <c r="Z573" s="2">
        <v>2.0899999999999998E-3</v>
      </c>
      <c r="AA573">
        <v>31.37</v>
      </c>
      <c r="AB573">
        <v>14.97</v>
      </c>
      <c r="AF573">
        <v>4</v>
      </c>
      <c r="AG573">
        <v>0</v>
      </c>
      <c r="AH573">
        <v>0</v>
      </c>
      <c r="AI573">
        <v>0</v>
      </c>
      <c r="AJ573">
        <v>6</v>
      </c>
      <c r="AK573">
        <v>10</v>
      </c>
      <c r="AL573">
        <v>13</v>
      </c>
      <c r="AM573" s="2">
        <v>9.0799999999999995E-3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 s="9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 s="9">
        <v>0</v>
      </c>
      <c r="BH573">
        <v>0</v>
      </c>
      <c r="BI573">
        <v>1344</v>
      </c>
      <c r="BJ573">
        <v>1.0649999999999999</v>
      </c>
      <c r="BK573">
        <v>33.42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44.92</v>
      </c>
      <c r="BS573">
        <v>3</v>
      </c>
      <c r="BT573">
        <v>0</v>
      </c>
    </row>
    <row r="574" spans="1:72" hidden="1">
      <c r="A574" s="51" t="s">
        <v>556</v>
      </c>
      <c r="B574" t="s">
        <v>376</v>
      </c>
      <c r="C574" t="s">
        <v>237</v>
      </c>
      <c r="D574" t="s">
        <v>377</v>
      </c>
      <c r="E574">
        <v>613929664</v>
      </c>
      <c r="F574" t="s">
        <v>378</v>
      </c>
      <c r="G574" t="s">
        <v>241</v>
      </c>
      <c r="H574" t="s">
        <v>375</v>
      </c>
      <c r="I574" t="s">
        <v>332</v>
      </c>
      <c r="J574" s="1">
        <v>119469.03</v>
      </c>
      <c r="K574" t="s">
        <v>379</v>
      </c>
      <c r="L574" t="s">
        <v>377</v>
      </c>
      <c r="M574">
        <v>179946294</v>
      </c>
      <c r="N574" t="s">
        <v>529</v>
      </c>
      <c r="O574" t="s">
        <v>243</v>
      </c>
      <c r="P574" t="s">
        <v>64</v>
      </c>
      <c r="Q574" t="s">
        <v>65</v>
      </c>
      <c r="R574" t="s">
        <v>244</v>
      </c>
      <c r="S574" s="1">
        <v>1750</v>
      </c>
      <c r="T574" t="s">
        <v>528</v>
      </c>
      <c r="U574" t="s">
        <v>530</v>
      </c>
      <c r="V574">
        <v>60.32</v>
      </c>
      <c r="X574">
        <v>2309</v>
      </c>
      <c r="Y574">
        <v>7</v>
      </c>
      <c r="Z574" s="2">
        <v>3.0300000000000001E-3</v>
      </c>
      <c r="AA574">
        <v>26.12</v>
      </c>
      <c r="AB574">
        <v>8.6199999999999992</v>
      </c>
      <c r="AF574">
        <v>0</v>
      </c>
      <c r="AG574">
        <v>0</v>
      </c>
      <c r="AH574">
        <v>0</v>
      </c>
      <c r="AI574">
        <v>0</v>
      </c>
      <c r="AJ574">
        <v>8</v>
      </c>
      <c r="AK574">
        <v>8</v>
      </c>
      <c r="AL574">
        <v>16</v>
      </c>
      <c r="AM574" s="2">
        <v>6.9300000000000004E-3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 s="9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 s="9">
        <v>0</v>
      </c>
      <c r="BH574">
        <v>0</v>
      </c>
      <c r="BI574">
        <v>2309</v>
      </c>
      <c r="BJ574">
        <v>1</v>
      </c>
      <c r="BK574">
        <v>26.12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60.32</v>
      </c>
      <c r="BS574">
        <v>7</v>
      </c>
      <c r="BT574">
        <v>1</v>
      </c>
    </row>
    <row r="575" spans="1:72" hidden="1">
      <c r="A575" s="51" t="s">
        <v>556</v>
      </c>
      <c r="B575" t="s">
        <v>376</v>
      </c>
      <c r="C575" t="s">
        <v>237</v>
      </c>
      <c r="D575" t="s">
        <v>377</v>
      </c>
      <c r="E575">
        <v>613929664</v>
      </c>
      <c r="F575" t="s">
        <v>378</v>
      </c>
      <c r="G575" t="s">
        <v>241</v>
      </c>
      <c r="H575" t="s">
        <v>375</v>
      </c>
      <c r="I575" t="s">
        <v>332</v>
      </c>
      <c r="J575" s="1">
        <v>119469.03</v>
      </c>
      <c r="K575" t="s">
        <v>379</v>
      </c>
      <c r="L575" t="s">
        <v>377</v>
      </c>
      <c r="M575">
        <v>179946614</v>
      </c>
      <c r="N575" t="s">
        <v>534</v>
      </c>
      <c r="O575" t="s">
        <v>243</v>
      </c>
      <c r="P575" t="s">
        <v>64</v>
      </c>
      <c r="Q575" t="s">
        <v>65</v>
      </c>
      <c r="R575" t="s">
        <v>244</v>
      </c>
      <c r="S575" s="1">
        <v>1750</v>
      </c>
      <c r="T575" t="s">
        <v>528</v>
      </c>
      <c r="U575" t="s">
        <v>530</v>
      </c>
      <c r="V575">
        <v>69.349999999999994</v>
      </c>
      <c r="X575">
        <v>1919</v>
      </c>
      <c r="Y575">
        <v>1</v>
      </c>
      <c r="Z575" s="2">
        <v>5.1999999999999995E-4</v>
      </c>
      <c r="AA575">
        <v>36.14</v>
      </c>
      <c r="AB575">
        <v>69.349999999999994</v>
      </c>
      <c r="AF575">
        <v>0</v>
      </c>
      <c r="AG575">
        <v>0</v>
      </c>
      <c r="AH575">
        <v>0</v>
      </c>
      <c r="AI575">
        <v>0</v>
      </c>
      <c r="AJ575">
        <v>5</v>
      </c>
      <c r="AK575">
        <v>5</v>
      </c>
      <c r="AL575">
        <v>7</v>
      </c>
      <c r="AM575" s="2">
        <v>3.65E-3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 s="9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 s="9">
        <v>0</v>
      </c>
      <c r="BH575">
        <v>0</v>
      </c>
      <c r="BI575">
        <v>1795</v>
      </c>
      <c r="BJ575">
        <v>1.069</v>
      </c>
      <c r="BK575">
        <v>38.64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69.349999999999994</v>
      </c>
      <c r="BS575">
        <v>1</v>
      </c>
      <c r="BT575">
        <v>1</v>
      </c>
    </row>
    <row r="576" spans="1:72" hidden="1">
      <c r="A576" s="51" t="s">
        <v>556</v>
      </c>
      <c r="B576" t="s">
        <v>376</v>
      </c>
      <c r="C576" t="s">
        <v>237</v>
      </c>
      <c r="D576" t="s">
        <v>377</v>
      </c>
      <c r="E576">
        <v>613929664</v>
      </c>
      <c r="F576" t="s">
        <v>378</v>
      </c>
      <c r="G576" t="s">
        <v>241</v>
      </c>
      <c r="H576" t="s">
        <v>375</v>
      </c>
      <c r="I576" t="s">
        <v>332</v>
      </c>
      <c r="J576" s="1">
        <v>119469.03</v>
      </c>
      <c r="K576" t="s">
        <v>379</v>
      </c>
      <c r="L576" t="s">
        <v>377</v>
      </c>
      <c r="M576">
        <v>180385034</v>
      </c>
      <c r="N576" t="s">
        <v>540</v>
      </c>
      <c r="O576" t="s">
        <v>243</v>
      </c>
      <c r="P576" t="s">
        <v>64</v>
      </c>
      <c r="Q576" t="s">
        <v>65</v>
      </c>
      <c r="R576" t="s">
        <v>244</v>
      </c>
      <c r="S576" s="1">
        <v>2477.88</v>
      </c>
      <c r="T576" t="s">
        <v>539</v>
      </c>
      <c r="U576" t="s">
        <v>522</v>
      </c>
      <c r="V576">
        <v>83.31</v>
      </c>
      <c r="X576">
        <v>2248</v>
      </c>
      <c r="Y576">
        <v>4</v>
      </c>
      <c r="Z576" s="2">
        <v>1.7799999999999999E-3</v>
      </c>
      <c r="AA576">
        <v>37.06</v>
      </c>
      <c r="AB576">
        <v>20.83</v>
      </c>
      <c r="AF576">
        <v>1</v>
      </c>
      <c r="AG576">
        <v>0</v>
      </c>
      <c r="AH576">
        <v>0</v>
      </c>
      <c r="AI576">
        <v>0</v>
      </c>
      <c r="AJ576">
        <v>5</v>
      </c>
      <c r="AK576">
        <v>6</v>
      </c>
      <c r="AL576">
        <v>10</v>
      </c>
      <c r="AM576" s="2">
        <v>4.45E-3</v>
      </c>
      <c r="AN576">
        <v>1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 s="9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 s="9">
        <v>0</v>
      </c>
      <c r="BH576">
        <v>0</v>
      </c>
      <c r="BI576">
        <v>2228</v>
      </c>
      <c r="BJ576">
        <v>1.0089999999999999</v>
      </c>
      <c r="BK576">
        <v>37.39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83.31</v>
      </c>
      <c r="BS576">
        <v>4</v>
      </c>
      <c r="BT576">
        <v>0</v>
      </c>
    </row>
    <row r="577" spans="1:72" hidden="1">
      <c r="A577" s="51" t="s">
        <v>556</v>
      </c>
      <c r="B577" t="s">
        <v>376</v>
      </c>
      <c r="C577" t="s">
        <v>237</v>
      </c>
      <c r="D577" t="s">
        <v>377</v>
      </c>
      <c r="E577">
        <v>613929664</v>
      </c>
      <c r="F577" t="s">
        <v>378</v>
      </c>
      <c r="G577" t="s">
        <v>241</v>
      </c>
      <c r="H577" t="s">
        <v>375</v>
      </c>
      <c r="I577" t="s">
        <v>332</v>
      </c>
      <c r="J577" s="1">
        <v>119469.03</v>
      </c>
      <c r="K577" t="s">
        <v>379</v>
      </c>
      <c r="L577" t="s">
        <v>377</v>
      </c>
      <c r="M577">
        <v>180440254</v>
      </c>
      <c r="N577" t="s">
        <v>542</v>
      </c>
      <c r="O577" t="s">
        <v>243</v>
      </c>
      <c r="P577" t="s">
        <v>64</v>
      </c>
      <c r="Q577" t="s">
        <v>65</v>
      </c>
      <c r="R577" t="s">
        <v>244</v>
      </c>
      <c r="S577">
        <v>619.47</v>
      </c>
      <c r="T577" t="s">
        <v>541</v>
      </c>
      <c r="U577" t="s">
        <v>543</v>
      </c>
      <c r="V577">
        <v>18.239999999999998</v>
      </c>
      <c r="X577">
        <v>627</v>
      </c>
      <c r="Y577">
        <v>4</v>
      </c>
      <c r="Z577" s="2">
        <v>6.3800000000000003E-3</v>
      </c>
      <c r="AA577">
        <v>29.09</v>
      </c>
      <c r="AB577">
        <v>4.5599999999999996</v>
      </c>
      <c r="AF577">
        <v>0</v>
      </c>
      <c r="AG577">
        <v>0</v>
      </c>
      <c r="AH577">
        <v>0</v>
      </c>
      <c r="AI577">
        <v>0</v>
      </c>
      <c r="AJ577">
        <v>5</v>
      </c>
      <c r="AK577">
        <v>5</v>
      </c>
      <c r="AL577">
        <v>11</v>
      </c>
      <c r="AM577" s="2">
        <v>1.754E-2</v>
      </c>
      <c r="AN577">
        <v>2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 s="9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 s="9">
        <v>0</v>
      </c>
      <c r="BH577">
        <v>0</v>
      </c>
      <c r="BI577">
        <v>627</v>
      </c>
      <c r="BJ577">
        <v>1</v>
      </c>
      <c r="BK577">
        <v>29.09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18.239999999999998</v>
      </c>
      <c r="BS577">
        <v>4</v>
      </c>
      <c r="BT577">
        <v>2</v>
      </c>
    </row>
    <row r="578" spans="1:72" hidden="1">
      <c r="A578" s="51" t="s">
        <v>556</v>
      </c>
      <c r="B578" t="s">
        <v>376</v>
      </c>
      <c r="C578" t="s">
        <v>237</v>
      </c>
      <c r="D578" t="s">
        <v>377</v>
      </c>
      <c r="E578">
        <v>613929664</v>
      </c>
      <c r="F578" t="s">
        <v>378</v>
      </c>
      <c r="G578" t="s">
        <v>241</v>
      </c>
      <c r="H578" t="s">
        <v>375</v>
      </c>
      <c r="I578" t="s">
        <v>332</v>
      </c>
      <c r="J578" s="1">
        <v>119469.03</v>
      </c>
      <c r="K578" t="s">
        <v>379</v>
      </c>
      <c r="L578" t="s">
        <v>377</v>
      </c>
      <c r="M578">
        <v>180656344</v>
      </c>
      <c r="N578" t="s">
        <v>550</v>
      </c>
      <c r="O578" t="s">
        <v>243</v>
      </c>
      <c r="P578" t="s">
        <v>64</v>
      </c>
      <c r="Q578" t="s">
        <v>65</v>
      </c>
      <c r="R578" t="s">
        <v>244</v>
      </c>
      <c r="S578" s="1">
        <v>2477.88</v>
      </c>
      <c r="T578" t="s">
        <v>549</v>
      </c>
      <c r="U578" t="s">
        <v>551</v>
      </c>
      <c r="V578">
        <v>46.34</v>
      </c>
      <c r="X578">
        <v>1394</v>
      </c>
      <c r="Y578">
        <v>5</v>
      </c>
      <c r="Z578" s="2">
        <v>3.5899999999999999E-3</v>
      </c>
      <c r="AA578">
        <v>33.24</v>
      </c>
      <c r="AB578">
        <v>9.27</v>
      </c>
      <c r="AF578">
        <v>1</v>
      </c>
      <c r="AG578">
        <v>0</v>
      </c>
      <c r="AH578">
        <v>0</v>
      </c>
      <c r="AI578">
        <v>0</v>
      </c>
      <c r="AJ578">
        <v>7</v>
      </c>
      <c r="AK578">
        <v>8</v>
      </c>
      <c r="AL578">
        <v>16</v>
      </c>
      <c r="AM578" s="2">
        <v>1.1480000000000001E-2</v>
      </c>
      <c r="AN578">
        <v>1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 s="9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 s="9">
        <v>0</v>
      </c>
      <c r="BH578">
        <v>0</v>
      </c>
      <c r="BI578">
        <v>1394</v>
      </c>
      <c r="BJ578">
        <v>1</v>
      </c>
      <c r="BK578">
        <v>33.24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46.34</v>
      </c>
      <c r="BS578">
        <v>5</v>
      </c>
      <c r="BT578">
        <v>3</v>
      </c>
    </row>
    <row r="579" spans="1:72" hidden="1">
      <c r="A579" s="51" t="s">
        <v>556</v>
      </c>
      <c r="B579" t="s">
        <v>376</v>
      </c>
      <c r="C579" t="s">
        <v>237</v>
      </c>
      <c r="D579" t="s">
        <v>377</v>
      </c>
      <c r="E579">
        <v>613929664</v>
      </c>
      <c r="F579" t="s">
        <v>378</v>
      </c>
      <c r="G579" t="s">
        <v>241</v>
      </c>
      <c r="H579" t="s">
        <v>375</v>
      </c>
      <c r="I579" t="s">
        <v>332</v>
      </c>
      <c r="J579" s="1">
        <v>119469.03</v>
      </c>
      <c r="K579" t="s">
        <v>379</v>
      </c>
      <c r="L579" t="s">
        <v>377</v>
      </c>
      <c r="M579">
        <v>180656454</v>
      </c>
      <c r="N579" t="s">
        <v>552</v>
      </c>
      <c r="O579" t="s">
        <v>243</v>
      </c>
      <c r="P579" t="s">
        <v>64</v>
      </c>
      <c r="Q579" t="s">
        <v>65</v>
      </c>
      <c r="R579" t="s">
        <v>244</v>
      </c>
      <c r="S579">
        <v>619.47</v>
      </c>
      <c r="T579" t="s">
        <v>549</v>
      </c>
      <c r="U579" t="s">
        <v>553</v>
      </c>
      <c r="V579">
        <v>11.73</v>
      </c>
      <c r="X579">
        <v>260</v>
      </c>
      <c r="Y579">
        <v>1</v>
      </c>
      <c r="Z579" s="2">
        <v>3.8500000000000001E-3</v>
      </c>
      <c r="AA579">
        <v>45.12</v>
      </c>
      <c r="AB579">
        <v>11.73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1</v>
      </c>
      <c r="AL579">
        <v>3</v>
      </c>
      <c r="AM579" s="2">
        <v>1.154E-2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 s="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 s="9">
        <v>0</v>
      </c>
      <c r="BH579">
        <v>0</v>
      </c>
      <c r="BI579">
        <v>260</v>
      </c>
      <c r="BJ579">
        <v>1</v>
      </c>
      <c r="BK579">
        <v>45.12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11.73</v>
      </c>
      <c r="BS579">
        <v>1</v>
      </c>
      <c r="BT579">
        <v>1</v>
      </c>
    </row>
    <row r="580" spans="1:72" hidden="1">
      <c r="A580" t="s">
        <v>557</v>
      </c>
      <c r="B580" t="s">
        <v>376</v>
      </c>
      <c r="J580" s="1"/>
      <c r="M580">
        <v>179368394</v>
      </c>
      <c r="N580" t="s">
        <v>514</v>
      </c>
      <c r="S580" s="1">
        <v>1750</v>
      </c>
      <c r="V580">
        <v>29.65</v>
      </c>
      <c r="X580">
        <v>959</v>
      </c>
      <c r="Y580">
        <v>2</v>
      </c>
      <c r="Z580" s="2">
        <v>2.0899999999999998E-3</v>
      </c>
      <c r="AA580">
        <v>30.92</v>
      </c>
      <c r="AB580">
        <v>14.83</v>
      </c>
      <c r="AF580">
        <v>0</v>
      </c>
      <c r="AG580">
        <v>0</v>
      </c>
      <c r="AH580">
        <v>0</v>
      </c>
      <c r="AI580">
        <v>0</v>
      </c>
      <c r="AJ580">
        <v>4</v>
      </c>
      <c r="AK580">
        <v>4</v>
      </c>
      <c r="AL580">
        <v>6</v>
      </c>
      <c r="AM580" s="2">
        <v>6.2599999999999999E-3</v>
      </c>
      <c r="AN580">
        <v>2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 s="9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 s="9">
        <v>0</v>
      </c>
      <c r="BH580">
        <v>0</v>
      </c>
      <c r="BI580">
        <v>959</v>
      </c>
      <c r="BJ580">
        <v>1</v>
      </c>
      <c r="BK580">
        <v>30.92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29.65</v>
      </c>
      <c r="BS580">
        <v>2</v>
      </c>
      <c r="BT580">
        <v>0</v>
      </c>
    </row>
    <row r="581" spans="1:72" hidden="1">
      <c r="A581" t="s">
        <v>557</v>
      </c>
      <c r="B581" t="s">
        <v>376</v>
      </c>
      <c r="J581" s="1"/>
      <c r="M581">
        <v>179368814</v>
      </c>
      <c r="N581" t="s">
        <v>510</v>
      </c>
      <c r="S581" s="1">
        <v>1750</v>
      </c>
      <c r="V581">
        <v>28.88</v>
      </c>
      <c r="X581">
        <v>1059</v>
      </c>
      <c r="Y581">
        <v>5</v>
      </c>
      <c r="Z581" s="2">
        <v>4.7200000000000002E-3</v>
      </c>
      <c r="AA581">
        <v>27.27</v>
      </c>
      <c r="AB581">
        <v>5.78</v>
      </c>
      <c r="AF581">
        <v>1</v>
      </c>
      <c r="AG581">
        <v>0</v>
      </c>
      <c r="AH581">
        <v>0</v>
      </c>
      <c r="AI581">
        <v>0</v>
      </c>
      <c r="AJ581">
        <v>4</v>
      </c>
      <c r="AK581">
        <v>5</v>
      </c>
      <c r="AL581">
        <v>10</v>
      </c>
      <c r="AM581" s="2">
        <v>9.4400000000000005E-3</v>
      </c>
      <c r="AN581">
        <v>1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 s="9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 s="9">
        <v>0</v>
      </c>
      <c r="BH581">
        <v>0</v>
      </c>
      <c r="BI581">
        <v>1059</v>
      </c>
      <c r="BJ581">
        <v>1</v>
      </c>
      <c r="BK581">
        <v>27.27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28.88</v>
      </c>
      <c r="BS581">
        <v>5</v>
      </c>
      <c r="BT581">
        <v>0</v>
      </c>
    </row>
    <row r="582" spans="1:72" hidden="1">
      <c r="A582" t="s">
        <v>557</v>
      </c>
      <c r="B582" t="s">
        <v>376</v>
      </c>
      <c r="J582" s="1"/>
      <c r="M582">
        <v>179693894</v>
      </c>
      <c r="N582" t="s">
        <v>521</v>
      </c>
      <c r="S582" s="1">
        <v>1750</v>
      </c>
      <c r="V582">
        <v>29.52</v>
      </c>
      <c r="X582">
        <v>816</v>
      </c>
      <c r="Y582">
        <v>2</v>
      </c>
      <c r="Z582" s="2">
        <v>2.4499999999999999E-3</v>
      </c>
      <c r="AA582">
        <v>36.18</v>
      </c>
      <c r="AB582">
        <v>14.76</v>
      </c>
      <c r="AF582">
        <v>0</v>
      </c>
      <c r="AG582">
        <v>0</v>
      </c>
      <c r="AH582">
        <v>0</v>
      </c>
      <c r="AI582">
        <v>0</v>
      </c>
      <c r="AJ582">
        <v>2</v>
      </c>
      <c r="AK582">
        <v>2</v>
      </c>
      <c r="AL582">
        <v>4</v>
      </c>
      <c r="AM582" s="2">
        <v>4.8999999999999998E-3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 s="9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 s="9">
        <v>0</v>
      </c>
      <c r="BH582">
        <v>0</v>
      </c>
      <c r="BI582">
        <v>816</v>
      </c>
      <c r="BJ582">
        <v>1</v>
      </c>
      <c r="BK582">
        <v>36.18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29.52</v>
      </c>
      <c r="BS582">
        <v>2</v>
      </c>
      <c r="BT582">
        <v>0</v>
      </c>
    </row>
    <row r="583" spans="1:72" hidden="1">
      <c r="A583" t="s">
        <v>557</v>
      </c>
      <c r="B583" t="s">
        <v>376</v>
      </c>
      <c r="J583" s="1"/>
      <c r="M583">
        <v>179694564</v>
      </c>
      <c r="N583" t="s">
        <v>525</v>
      </c>
      <c r="S583" s="1">
        <v>1750</v>
      </c>
      <c r="V583">
        <v>29.88</v>
      </c>
      <c r="X583">
        <v>925</v>
      </c>
      <c r="Y583">
        <v>4</v>
      </c>
      <c r="Z583" s="2">
        <v>4.3200000000000001E-3</v>
      </c>
      <c r="AA583">
        <v>32.299999999999997</v>
      </c>
      <c r="AB583">
        <v>7.47</v>
      </c>
      <c r="AF583">
        <v>0</v>
      </c>
      <c r="AG583">
        <v>0</v>
      </c>
      <c r="AH583">
        <v>0</v>
      </c>
      <c r="AI583">
        <v>0</v>
      </c>
      <c r="AJ583">
        <v>9</v>
      </c>
      <c r="AK583">
        <v>9</v>
      </c>
      <c r="AL583">
        <v>13</v>
      </c>
      <c r="AM583" s="2">
        <v>1.405E-2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 s="9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 s="9">
        <v>0</v>
      </c>
      <c r="BH583">
        <v>0</v>
      </c>
      <c r="BI583">
        <v>835</v>
      </c>
      <c r="BJ583">
        <v>1.1080000000000001</v>
      </c>
      <c r="BK583">
        <v>35.78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29.88</v>
      </c>
      <c r="BS583">
        <v>4</v>
      </c>
      <c r="BT583">
        <v>0</v>
      </c>
    </row>
    <row r="584" spans="1:72" hidden="1">
      <c r="A584" t="s">
        <v>557</v>
      </c>
      <c r="B584" t="s">
        <v>376</v>
      </c>
      <c r="J584" s="1"/>
      <c r="M584">
        <v>179946294</v>
      </c>
      <c r="N584" t="s">
        <v>529</v>
      </c>
      <c r="S584" s="1">
        <v>1750</v>
      </c>
      <c r="V584">
        <v>42.91</v>
      </c>
      <c r="X584">
        <v>1675</v>
      </c>
      <c r="Y584">
        <v>6</v>
      </c>
      <c r="Z584" s="2">
        <v>3.5799999999999998E-3</v>
      </c>
      <c r="AA584">
        <v>25.62</v>
      </c>
      <c r="AB584">
        <v>7.15</v>
      </c>
      <c r="AF584">
        <v>1</v>
      </c>
      <c r="AG584">
        <v>0</v>
      </c>
      <c r="AH584">
        <v>1</v>
      </c>
      <c r="AI584">
        <v>0</v>
      </c>
      <c r="AJ584">
        <v>9</v>
      </c>
      <c r="AK584">
        <v>11</v>
      </c>
      <c r="AL584">
        <v>17</v>
      </c>
      <c r="AM584" s="2">
        <v>1.0149999999999999E-2</v>
      </c>
      <c r="AN584">
        <v>2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 s="9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 s="9">
        <v>0</v>
      </c>
      <c r="BH584">
        <v>0</v>
      </c>
      <c r="BI584">
        <v>1604</v>
      </c>
      <c r="BJ584">
        <v>1.044</v>
      </c>
      <c r="BK584">
        <v>26.75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42.91</v>
      </c>
      <c r="BS584">
        <v>6</v>
      </c>
      <c r="BT584">
        <v>0</v>
      </c>
    </row>
    <row r="585" spans="1:72" hidden="1">
      <c r="A585" t="s">
        <v>557</v>
      </c>
      <c r="B585" t="s">
        <v>376</v>
      </c>
      <c r="J585" s="1"/>
      <c r="M585">
        <v>179946614</v>
      </c>
      <c r="N585" t="s">
        <v>534</v>
      </c>
      <c r="S585" s="1">
        <v>1750</v>
      </c>
      <c r="V585">
        <v>47.94</v>
      </c>
      <c r="X585">
        <v>1249</v>
      </c>
      <c r="Y585">
        <v>3</v>
      </c>
      <c r="Z585" s="2">
        <v>2.3999999999999998E-3</v>
      </c>
      <c r="AA585">
        <v>38.380000000000003</v>
      </c>
      <c r="AB585">
        <v>15.98</v>
      </c>
      <c r="AF585">
        <v>2</v>
      </c>
      <c r="AG585">
        <v>0</v>
      </c>
      <c r="AH585">
        <v>0</v>
      </c>
      <c r="AI585">
        <v>0</v>
      </c>
      <c r="AJ585">
        <v>4</v>
      </c>
      <c r="AK585">
        <v>6</v>
      </c>
      <c r="AL585">
        <v>10</v>
      </c>
      <c r="AM585" s="2">
        <v>8.0099999999999998E-3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 s="9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 s="9">
        <v>0</v>
      </c>
      <c r="BH585">
        <v>0</v>
      </c>
      <c r="BI585">
        <v>1232</v>
      </c>
      <c r="BJ585">
        <v>1.014</v>
      </c>
      <c r="BK585">
        <v>38.909999999999997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47.94</v>
      </c>
      <c r="BS585">
        <v>3</v>
      </c>
      <c r="BT585">
        <v>1</v>
      </c>
    </row>
    <row r="586" spans="1:72" hidden="1">
      <c r="A586" t="s">
        <v>557</v>
      </c>
      <c r="B586" t="s">
        <v>376</v>
      </c>
      <c r="J586" s="1"/>
      <c r="M586">
        <v>180385034</v>
      </c>
      <c r="N586" t="s">
        <v>540</v>
      </c>
      <c r="S586" s="1">
        <v>2477.88</v>
      </c>
      <c r="V586">
        <v>57.88</v>
      </c>
      <c r="X586">
        <v>1639</v>
      </c>
      <c r="Y586">
        <v>4</v>
      </c>
      <c r="Z586" s="2">
        <v>2.4399999999999999E-3</v>
      </c>
      <c r="AA586">
        <v>35.31</v>
      </c>
      <c r="AB586">
        <v>14.47</v>
      </c>
      <c r="AF586">
        <v>1</v>
      </c>
      <c r="AG586">
        <v>0</v>
      </c>
      <c r="AH586">
        <v>0</v>
      </c>
      <c r="AI586">
        <v>0</v>
      </c>
      <c r="AJ586">
        <v>8</v>
      </c>
      <c r="AK586">
        <v>9</v>
      </c>
      <c r="AL586">
        <v>15</v>
      </c>
      <c r="AM586" s="2">
        <v>9.1500000000000001E-3</v>
      </c>
      <c r="AN586">
        <v>3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 s="9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 s="9">
        <v>0</v>
      </c>
      <c r="BH586">
        <v>0</v>
      </c>
      <c r="BI586">
        <v>1608</v>
      </c>
      <c r="BJ586">
        <v>1.0189999999999999</v>
      </c>
      <c r="BK586">
        <v>36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57.88</v>
      </c>
      <c r="BS586">
        <v>4</v>
      </c>
      <c r="BT586">
        <v>2</v>
      </c>
    </row>
    <row r="587" spans="1:72" hidden="1">
      <c r="A587" t="s">
        <v>557</v>
      </c>
      <c r="B587" t="s">
        <v>376</v>
      </c>
      <c r="J587" s="1"/>
      <c r="M587">
        <v>180440254</v>
      </c>
      <c r="N587" t="s">
        <v>542</v>
      </c>
      <c r="S587">
        <v>619.47</v>
      </c>
      <c r="V587">
        <v>12.28</v>
      </c>
      <c r="X587">
        <v>449</v>
      </c>
      <c r="Y587">
        <v>4</v>
      </c>
      <c r="Z587" s="2">
        <v>8.9099999999999995E-3</v>
      </c>
      <c r="AA587">
        <v>27.35</v>
      </c>
      <c r="AB587">
        <v>3.07</v>
      </c>
      <c r="AF587">
        <v>0</v>
      </c>
      <c r="AG587">
        <v>0</v>
      </c>
      <c r="AH587">
        <v>1</v>
      </c>
      <c r="AI587">
        <v>0</v>
      </c>
      <c r="AJ587">
        <v>1</v>
      </c>
      <c r="AK587">
        <v>2</v>
      </c>
      <c r="AL587">
        <v>6</v>
      </c>
      <c r="AM587" s="2">
        <v>1.336E-2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 s="9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 s="9">
        <v>0</v>
      </c>
      <c r="BH587">
        <v>0</v>
      </c>
      <c r="BI587">
        <v>434</v>
      </c>
      <c r="BJ587">
        <v>1.0349999999999999</v>
      </c>
      <c r="BK587">
        <v>28.29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12.28</v>
      </c>
      <c r="BS587">
        <v>4</v>
      </c>
      <c r="BT587">
        <v>0</v>
      </c>
    </row>
    <row r="588" spans="1:72" hidden="1">
      <c r="A588" t="s">
        <v>557</v>
      </c>
      <c r="B588" t="s">
        <v>376</v>
      </c>
      <c r="J588" s="1"/>
      <c r="M588">
        <v>180656344</v>
      </c>
      <c r="N588" t="s">
        <v>550</v>
      </c>
      <c r="S588" s="1">
        <v>2477.88</v>
      </c>
      <c r="V588">
        <v>32.619999999999997</v>
      </c>
      <c r="X588">
        <v>1014</v>
      </c>
      <c r="Y588">
        <v>2</v>
      </c>
      <c r="Z588" s="2">
        <v>1.97E-3</v>
      </c>
      <c r="AA588">
        <v>32.17</v>
      </c>
      <c r="AB588">
        <v>16.309999999999999</v>
      </c>
      <c r="AF588">
        <v>0</v>
      </c>
      <c r="AG588">
        <v>0</v>
      </c>
      <c r="AH588">
        <v>0</v>
      </c>
      <c r="AI588">
        <v>0</v>
      </c>
      <c r="AJ588">
        <v>6</v>
      </c>
      <c r="AK588">
        <v>6</v>
      </c>
      <c r="AL588">
        <v>10</v>
      </c>
      <c r="AM588" s="2">
        <v>9.8600000000000007E-3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 s="9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 s="9">
        <v>0</v>
      </c>
      <c r="BH588">
        <v>0</v>
      </c>
      <c r="BI588">
        <v>1014</v>
      </c>
      <c r="BJ588">
        <v>1</v>
      </c>
      <c r="BK588">
        <v>32.17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32.619999999999997</v>
      </c>
      <c r="BS588">
        <v>2</v>
      </c>
      <c r="BT588">
        <v>2</v>
      </c>
    </row>
    <row r="589" spans="1:72" hidden="1">
      <c r="A589" t="s">
        <v>557</v>
      </c>
      <c r="B589" t="s">
        <v>376</v>
      </c>
      <c r="J589" s="1"/>
      <c r="M589">
        <v>180656454</v>
      </c>
      <c r="N589" t="s">
        <v>552</v>
      </c>
      <c r="S589">
        <v>619.47</v>
      </c>
      <c r="V589">
        <v>7.64</v>
      </c>
      <c r="X589">
        <v>184</v>
      </c>
      <c r="Y589">
        <v>0</v>
      </c>
      <c r="Z589" s="9">
        <v>0</v>
      </c>
      <c r="AA589">
        <v>41.52</v>
      </c>
      <c r="AB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 s="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 s="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 s="9">
        <v>0</v>
      </c>
      <c r="BH589">
        <v>0</v>
      </c>
      <c r="BI589">
        <v>177</v>
      </c>
      <c r="BJ589">
        <v>1.04</v>
      </c>
      <c r="BK589">
        <v>43.16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7.64</v>
      </c>
      <c r="BS589">
        <v>0</v>
      </c>
      <c r="BT589">
        <v>0</v>
      </c>
    </row>
    <row r="590" spans="1:72" hidden="1">
      <c r="A590" t="s">
        <v>558</v>
      </c>
      <c r="B590" t="s">
        <v>376</v>
      </c>
      <c r="J590" s="1"/>
      <c r="M590">
        <v>179368394</v>
      </c>
      <c r="N590" t="s">
        <v>514</v>
      </c>
      <c r="S590" s="1">
        <v>1750</v>
      </c>
      <c r="V590">
        <v>28.08</v>
      </c>
      <c r="X590">
        <v>968</v>
      </c>
      <c r="Y590">
        <v>4</v>
      </c>
      <c r="Z590" s="2">
        <v>4.13E-3</v>
      </c>
      <c r="AA590">
        <v>29.01</v>
      </c>
      <c r="AB590">
        <v>7.02</v>
      </c>
      <c r="AF590">
        <v>2</v>
      </c>
      <c r="AG590">
        <v>0</v>
      </c>
      <c r="AH590">
        <v>0</v>
      </c>
      <c r="AI590">
        <v>0</v>
      </c>
      <c r="AJ590">
        <v>1</v>
      </c>
      <c r="AK590">
        <v>3</v>
      </c>
      <c r="AL590">
        <v>7</v>
      </c>
      <c r="AM590" s="2">
        <v>7.2300000000000003E-3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 s="9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 s="9">
        <v>0</v>
      </c>
      <c r="BH590">
        <v>0</v>
      </c>
      <c r="BI590">
        <v>879</v>
      </c>
      <c r="BJ590">
        <v>1.101</v>
      </c>
      <c r="BK590">
        <v>31.95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28.08</v>
      </c>
      <c r="BS590">
        <v>4</v>
      </c>
      <c r="BT590">
        <v>0</v>
      </c>
    </row>
    <row r="591" spans="1:72" hidden="1">
      <c r="A591" t="s">
        <v>558</v>
      </c>
      <c r="B591" t="s">
        <v>376</v>
      </c>
      <c r="J591" s="1"/>
      <c r="M591">
        <v>179368814</v>
      </c>
      <c r="N591" t="s">
        <v>510</v>
      </c>
      <c r="S591" s="1">
        <v>1750</v>
      </c>
      <c r="V591">
        <v>26.91</v>
      </c>
      <c r="X591">
        <v>1034</v>
      </c>
      <c r="Y591">
        <v>4</v>
      </c>
      <c r="Z591" s="2">
        <v>3.8700000000000002E-3</v>
      </c>
      <c r="AA591">
        <v>26.03</v>
      </c>
      <c r="AB591">
        <v>6.73</v>
      </c>
      <c r="AF591">
        <v>1</v>
      </c>
      <c r="AG591">
        <v>0</v>
      </c>
      <c r="AH591">
        <v>0</v>
      </c>
      <c r="AI591">
        <v>0</v>
      </c>
      <c r="AJ591">
        <v>5</v>
      </c>
      <c r="AK591">
        <v>6</v>
      </c>
      <c r="AL591">
        <v>11</v>
      </c>
      <c r="AM591" s="2">
        <v>1.064E-2</v>
      </c>
      <c r="AN591">
        <v>1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 s="9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 s="9">
        <v>0</v>
      </c>
      <c r="BH591">
        <v>0</v>
      </c>
      <c r="BI591">
        <v>1034</v>
      </c>
      <c r="BJ591">
        <v>1</v>
      </c>
      <c r="BK591">
        <v>26.03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26.91</v>
      </c>
      <c r="BS591">
        <v>4</v>
      </c>
      <c r="BT591">
        <v>1</v>
      </c>
    </row>
    <row r="592" spans="1:72" hidden="1">
      <c r="A592" t="s">
        <v>558</v>
      </c>
      <c r="B592" t="s">
        <v>376</v>
      </c>
      <c r="J592" s="1"/>
      <c r="M592">
        <v>179693894</v>
      </c>
      <c r="N592" t="s">
        <v>521</v>
      </c>
      <c r="S592" s="1">
        <v>1750</v>
      </c>
      <c r="V592">
        <v>27.72</v>
      </c>
      <c r="X592">
        <v>903</v>
      </c>
      <c r="Y592">
        <v>2</v>
      </c>
      <c r="Z592" s="2">
        <v>2.2100000000000002E-3</v>
      </c>
      <c r="AA592">
        <v>30.7</v>
      </c>
      <c r="AB592">
        <v>13.86</v>
      </c>
      <c r="AF592">
        <v>3</v>
      </c>
      <c r="AG592">
        <v>0</v>
      </c>
      <c r="AH592">
        <v>1</v>
      </c>
      <c r="AI592">
        <v>0</v>
      </c>
      <c r="AJ592">
        <v>7</v>
      </c>
      <c r="AK592">
        <v>11</v>
      </c>
      <c r="AL592">
        <v>14</v>
      </c>
      <c r="AM592" s="2">
        <v>1.55E-2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 s="9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 s="9">
        <v>0</v>
      </c>
      <c r="BH592">
        <v>0</v>
      </c>
      <c r="BI592">
        <v>881</v>
      </c>
      <c r="BJ592">
        <v>1.0249999999999999</v>
      </c>
      <c r="BK592">
        <v>31.46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27.72</v>
      </c>
      <c r="BS592">
        <v>2</v>
      </c>
      <c r="BT592">
        <v>1</v>
      </c>
    </row>
    <row r="593" spans="1:72" hidden="1">
      <c r="A593" t="s">
        <v>558</v>
      </c>
      <c r="B593" t="s">
        <v>376</v>
      </c>
      <c r="J593" s="1"/>
      <c r="M593">
        <v>179694564</v>
      </c>
      <c r="N593" t="s">
        <v>525</v>
      </c>
      <c r="S593" s="1">
        <v>1750</v>
      </c>
      <c r="V593">
        <v>28.05</v>
      </c>
      <c r="X593">
        <v>1016</v>
      </c>
      <c r="Y593">
        <v>0</v>
      </c>
      <c r="Z593" s="9">
        <v>0</v>
      </c>
      <c r="AA593">
        <v>27.61</v>
      </c>
      <c r="AB593">
        <v>0</v>
      </c>
      <c r="AF593">
        <v>1</v>
      </c>
      <c r="AG593">
        <v>0</v>
      </c>
      <c r="AH593">
        <v>0</v>
      </c>
      <c r="AI593">
        <v>0</v>
      </c>
      <c r="AJ593">
        <v>5</v>
      </c>
      <c r="AK593">
        <v>6</v>
      </c>
      <c r="AL593">
        <v>6</v>
      </c>
      <c r="AM593" s="2">
        <v>5.9100000000000003E-3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 s="9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 s="9">
        <v>0</v>
      </c>
      <c r="BH593">
        <v>0</v>
      </c>
      <c r="BI593">
        <v>1005</v>
      </c>
      <c r="BJ593">
        <v>1.0109999999999999</v>
      </c>
      <c r="BK593">
        <v>27.91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28.05</v>
      </c>
      <c r="BS593">
        <v>0</v>
      </c>
      <c r="BT593">
        <v>0</v>
      </c>
    </row>
    <row r="594" spans="1:72" hidden="1">
      <c r="A594" t="s">
        <v>558</v>
      </c>
      <c r="B594" t="s">
        <v>376</v>
      </c>
      <c r="J594" s="1"/>
      <c r="M594">
        <v>179946294</v>
      </c>
      <c r="N594" t="s">
        <v>529</v>
      </c>
      <c r="S594" s="1">
        <v>1750</v>
      </c>
      <c r="V594">
        <v>40.61</v>
      </c>
      <c r="X594">
        <v>1629</v>
      </c>
      <c r="Y594">
        <v>6</v>
      </c>
      <c r="Z594" s="2">
        <v>3.6800000000000001E-3</v>
      </c>
      <c r="AA594">
        <v>24.93</v>
      </c>
      <c r="AB594">
        <v>6.77</v>
      </c>
      <c r="AF594">
        <v>2</v>
      </c>
      <c r="AG594">
        <v>2</v>
      </c>
      <c r="AH594">
        <v>0</v>
      </c>
      <c r="AI594">
        <v>0</v>
      </c>
      <c r="AJ594">
        <v>11</v>
      </c>
      <c r="AK594">
        <v>15</v>
      </c>
      <c r="AL594">
        <v>21</v>
      </c>
      <c r="AM594" s="2">
        <v>1.289E-2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 s="9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 s="9">
        <v>0</v>
      </c>
      <c r="BH594">
        <v>0</v>
      </c>
      <c r="BI594">
        <v>1600</v>
      </c>
      <c r="BJ594">
        <v>1.018</v>
      </c>
      <c r="BK594">
        <v>25.38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40.61</v>
      </c>
      <c r="BS594">
        <v>6</v>
      </c>
      <c r="BT594">
        <v>0</v>
      </c>
    </row>
    <row r="595" spans="1:72" hidden="1">
      <c r="A595" t="s">
        <v>558</v>
      </c>
      <c r="B595" t="s">
        <v>376</v>
      </c>
      <c r="J595" s="1"/>
      <c r="M595">
        <v>179946614</v>
      </c>
      <c r="N595" t="s">
        <v>534</v>
      </c>
      <c r="S595" s="1">
        <v>1750</v>
      </c>
      <c r="V595">
        <v>42.74</v>
      </c>
      <c r="X595">
        <v>1072</v>
      </c>
      <c r="Y595">
        <v>2</v>
      </c>
      <c r="Z595" s="2">
        <v>1.8699999999999999E-3</v>
      </c>
      <c r="AA595">
        <v>39.869999999999997</v>
      </c>
      <c r="AB595">
        <v>21.37</v>
      </c>
      <c r="AF595">
        <v>2</v>
      </c>
      <c r="AG595">
        <v>0</v>
      </c>
      <c r="AH595">
        <v>0</v>
      </c>
      <c r="AI595">
        <v>0</v>
      </c>
      <c r="AJ595">
        <v>4</v>
      </c>
      <c r="AK595">
        <v>6</v>
      </c>
      <c r="AL595">
        <v>8</v>
      </c>
      <c r="AM595" s="2">
        <v>7.4599999999999996E-3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 s="9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 s="9">
        <v>0</v>
      </c>
      <c r="BH595">
        <v>0</v>
      </c>
      <c r="BI595">
        <v>1070</v>
      </c>
      <c r="BJ595">
        <v>1.002</v>
      </c>
      <c r="BK595">
        <v>39.94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42.74</v>
      </c>
      <c r="BS595">
        <v>2</v>
      </c>
      <c r="BT595">
        <v>0</v>
      </c>
    </row>
    <row r="596" spans="1:72" hidden="1">
      <c r="A596" t="s">
        <v>558</v>
      </c>
      <c r="B596" t="s">
        <v>376</v>
      </c>
      <c r="J596" s="1"/>
      <c r="M596">
        <v>180385034</v>
      </c>
      <c r="N596" t="s">
        <v>540</v>
      </c>
      <c r="S596" s="1">
        <v>2477.88</v>
      </c>
      <c r="V596">
        <v>51.95</v>
      </c>
      <c r="X596">
        <v>1514</v>
      </c>
      <c r="Y596">
        <v>6</v>
      </c>
      <c r="Z596" s="2">
        <v>3.96E-3</v>
      </c>
      <c r="AA596">
        <v>34.31</v>
      </c>
      <c r="AB596">
        <v>8.66</v>
      </c>
      <c r="AF596">
        <v>7</v>
      </c>
      <c r="AG596">
        <v>0</v>
      </c>
      <c r="AH596">
        <v>1</v>
      </c>
      <c r="AI596">
        <v>0</v>
      </c>
      <c r="AJ596">
        <v>5</v>
      </c>
      <c r="AK596">
        <v>13</v>
      </c>
      <c r="AL596">
        <v>21</v>
      </c>
      <c r="AM596" s="2">
        <v>1.387E-2</v>
      </c>
      <c r="AN596">
        <v>7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1</v>
      </c>
      <c r="AU596">
        <v>0</v>
      </c>
      <c r="AV596">
        <v>0</v>
      </c>
      <c r="AW596">
        <v>0</v>
      </c>
      <c r="AX596" s="9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 s="9">
        <v>0</v>
      </c>
      <c r="BH596">
        <v>0</v>
      </c>
      <c r="BI596">
        <v>1514</v>
      </c>
      <c r="BJ596">
        <v>1</v>
      </c>
      <c r="BK596">
        <v>34.31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51.95</v>
      </c>
      <c r="BS596">
        <v>6</v>
      </c>
      <c r="BT596">
        <v>2</v>
      </c>
    </row>
    <row r="597" spans="1:72" hidden="1">
      <c r="A597" t="s">
        <v>558</v>
      </c>
      <c r="B597" t="s">
        <v>376</v>
      </c>
      <c r="J597" s="1"/>
      <c r="M597">
        <v>180440254</v>
      </c>
      <c r="N597" t="s">
        <v>542</v>
      </c>
      <c r="S597">
        <v>619.47</v>
      </c>
      <c r="V597">
        <v>11.52</v>
      </c>
      <c r="X597">
        <v>399</v>
      </c>
      <c r="Y597">
        <v>1</v>
      </c>
      <c r="Z597" s="2">
        <v>2.5100000000000001E-3</v>
      </c>
      <c r="AA597">
        <v>28.87</v>
      </c>
      <c r="AB597">
        <v>11.52</v>
      </c>
      <c r="AF597">
        <v>0</v>
      </c>
      <c r="AG597">
        <v>0</v>
      </c>
      <c r="AH597">
        <v>0</v>
      </c>
      <c r="AI597">
        <v>0</v>
      </c>
      <c r="AJ597">
        <v>3</v>
      </c>
      <c r="AK597">
        <v>3</v>
      </c>
      <c r="AL597">
        <v>4</v>
      </c>
      <c r="AM597" s="2">
        <v>1.0030000000000001E-2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 s="9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 s="9">
        <v>0</v>
      </c>
      <c r="BH597">
        <v>0</v>
      </c>
      <c r="BI597">
        <v>399</v>
      </c>
      <c r="BJ597">
        <v>1</v>
      </c>
      <c r="BK597">
        <v>28.87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11.52</v>
      </c>
      <c r="BS597">
        <v>1</v>
      </c>
      <c r="BT597">
        <v>0</v>
      </c>
    </row>
    <row r="598" spans="1:72" hidden="1">
      <c r="A598" t="s">
        <v>558</v>
      </c>
      <c r="B598" t="s">
        <v>376</v>
      </c>
      <c r="J598" s="1"/>
      <c r="M598">
        <v>180656344</v>
      </c>
      <c r="N598" t="s">
        <v>550</v>
      </c>
      <c r="S598" s="1">
        <v>2477.88</v>
      </c>
      <c r="V598">
        <v>29.43</v>
      </c>
      <c r="X598">
        <v>953</v>
      </c>
      <c r="Y598">
        <v>2</v>
      </c>
      <c r="Z598" s="2">
        <v>2.0999999999999999E-3</v>
      </c>
      <c r="AA598">
        <v>30.88</v>
      </c>
      <c r="AB598">
        <v>14.72</v>
      </c>
      <c r="AF598">
        <v>2</v>
      </c>
      <c r="AG598">
        <v>0</v>
      </c>
      <c r="AH598">
        <v>0</v>
      </c>
      <c r="AI598">
        <v>0</v>
      </c>
      <c r="AJ598">
        <v>12</v>
      </c>
      <c r="AK598">
        <v>14</v>
      </c>
      <c r="AL598">
        <v>17</v>
      </c>
      <c r="AM598" s="2">
        <v>1.7840000000000002E-2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 s="9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 s="9">
        <v>0</v>
      </c>
      <c r="BH598">
        <v>0</v>
      </c>
      <c r="BI598">
        <v>946</v>
      </c>
      <c r="BJ598">
        <v>1.0069999999999999</v>
      </c>
      <c r="BK598">
        <v>31.11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29.43</v>
      </c>
      <c r="BS598">
        <v>2</v>
      </c>
      <c r="BT598">
        <v>1</v>
      </c>
    </row>
    <row r="599" spans="1:72" hidden="1">
      <c r="A599" t="s">
        <v>558</v>
      </c>
      <c r="B599" t="s">
        <v>376</v>
      </c>
      <c r="J599" s="1"/>
      <c r="M599">
        <v>180656454</v>
      </c>
      <c r="N599" t="s">
        <v>552</v>
      </c>
      <c r="S599">
        <v>619.47</v>
      </c>
      <c r="V599">
        <v>7.03</v>
      </c>
      <c r="W599" s="39">
        <f>SUBTOTAL(9,V532:V599)</f>
        <v>0</v>
      </c>
      <c r="X599">
        <v>175</v>
      </c>
      <c r="Y599">
        <v>2</v>
      </c>
      <c r="Z599" s="2">
        <v>1.1429999999999999E-2</v>
      </c>
      <c r="AA599">
        <v>40.17</v>
      </c>
      <c r="AB599">
        <v>3.52</v>
      </c>
      <c r="AF599">
        <v>0</v>
      </c>
      <c r="AG599">
        <v>0</v>
      </c>
      <c r="AH599">
        <v>0</v>
      </c>
      <c r="AI599">
        <v>0</v>
      </c>
      <c r="AJ599">
        <v>1</v>
      </c>
      <c r="AK599">
        <v>1</v>
      </c>
      <c r="AL599">
        <v>3</v>
      </c>
      <c r="AM599" s="2">
        <v>1.7139999999999999E-2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 s="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 s="9">
        <v>0</v>
      </c>
      <c r="BH599">
        <v>0</v>
      </c>
      <c r="BI599">
        <v>175</v>
      </c>
      <c r="BJ599">
        <v>1</v>
      </c>
      <c r="BK599">
        <v>40.17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7.03</v>
      </c>
      <c r="BS599">
        <v>2</v>
      </c>
      <c r="BT599">
        <v>0</v>
      </c>
    </row>
    <row r="600" spans="1:72" hidden="1">
      <c r="A600" t="s">
        <v>559</v>
      </c>
      <c r="B600" t="s">
        <v>376</v>
      </c>
      <c r="J600" s="1"/>
      <c r="M600">
        <v>178387124</v>
      </c>
      <c r="N600" t="s">
        <v>487</v>
      </c>
      <c r="S600" s="1">
        <v>2500</v>
      </c>
      <c r="V600">
        <v>0</v>
      </c>
      <c r="X600">
        <v>0</v>
      </c>
      <c r="Y600">
        <v>0</v>
      </c>
      <c r="Z600" s="9">
        <v>0</v>
      </c>
      <c r="AA600">
        <v>0</v>
      </c>
      <c r="AB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 s="9">
        <v>0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 s="9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 s="9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</row>
    <row r="601" spans="1:72" hidden="1">
      <c r="A601" t="s">
        <v>559</v>
      </c>
      <c r="B601" t="s">
        <v>376</v>
      </c>
      <c r="J601" s="1"/>
      <c r="M601">
        <v>179368394</v>
      </c>
      <c r="N601" t="s">
        <v>514</v>
      </c>
      <c r="S601" s="1">
        <v>1750</v>
      </c>
      <c r="V601">
        <v>49.49</v>
      </c>
      <c r="X601">
        <v>1671</v>
      </c>
      <c r="Y601">
        <v>9</v>
      </c>
      <c r="Z601" s="2">
        <v>5.3899999999999998E-3</v>
      </c>
      <c r="AA601">
        <v>29.62</v>
      </c>
      <c r="AB601">
        <v>5.5</v>
      </c>
      <c r="AF601">
        <v>1</v>
      </c>
      <c r="AG601">
        <v>0</v>
      </c>
      <c r="AH601">
        <v>0</v>
      </c>
      <c r="AI601">
        <v>0</v>
      </c>
      <c r="AJ601">
        <v>10</v>
      </c>
      <c r="AK601">
        <v>11</v>
      </c>
      <c r="AL601">
        <v>22</v>
      </c>
      <c r="AM601" s="2">
        <v>1.3169999999999999E-2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 s="9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 s="9">
        <v>0</v>
      </c>
      <c r="BH601">
        <v>0</v>
      </c>
      <c r="BI601">
        <v>1591</v>
      </c>
      <c r="BJ601">
        <v>1.05</v>
      </c>
      <c r="BK601">
        <v>31.11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49.49</v>
      </c>
      <c r="BS601">
        <v>9</v>
      </c>
      <c r="BT601">
        <v>2</v>
      </c>
    </row>
    <row r="602" spans="1:72" hidden="1">
      <c r="A602" t="s">
        <v>559</v>
      </c>
      <c r="B602" t="s">
        <v>376</v>
      </c>
      <c r="J602" s="1"/>
      <c r="M602">
        <v>179368814</v>
      </c>
      <c r="N602" t="s">
        <v>510</v>
      </c>
      <c r="S602" s="1">
        <v>1750</v>
      </c>
      <c r="V602">
        <v>46.86</v>
      </c>
      <c r="X602">
        <v>2144</v>
      </c>
      <c r="Y602">
        <v>8</v>
      </c>
      <c r="Z602" s="2">
        <v>3.7299999999999998E-3</v>
      </c>
      <c r="AA602">
        <v>21.86</v>
      </c>
      <c r="AB602">
        <v>5.86</v>
      </c>
      <c r="AF602">
        <v>2</v>
      </c>
      <c r="AG602">
        <v>0</v>
      </c>
      <c r="AH602">
        <v>0</v>
      </c>
      <c r="AI602">
        <v>0</v>
      </c>
      <c r="AJ602">
        <v>9</v>
      </c>
      <c r="AK602">
        <v>11</v>
      </c>
      <c r="AL602">
        <v>20</v>
      </c>
      <c r="AM602" s="2">
        <v>9.3299999999999998E-3</v>
      </c>
      <c r="AN602">
        <v>3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 s="9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 s="9">
        <v>0</v>
      </c>
      <c r="BH602">
        <v>0</v>
      </c>
      <c r="BI602">
        <v>1889</v>
      </c>
      <c r="BJ602">
        <v>1.135</v>
      </c>
      <c r="BK602">
        <v>24.81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46.86</v>
      </c>
      <c r="BS602">
        <v>8</v>
      </c>
      <c r="BT602">
        <v>1</v>
      </c>
    </row>
    <row r="603" spans="1:72" hidden="1">
      <c r="A603" t="s">
        <v>559</v>
      </c>
      <c r="B603" t="s">
        <v>376</v>
      </c>
      <c r="J603" s="1"/>
      <c r="M603">
        <v>179693894</v>
      </c>
      <c r="N603" t="s">
        <v>521</v>
      </c>
      <c r="S603" s="1">
        <v>1750</v>
      </c>
      <c r="V603">
        <v>45.59</v>
      </c>
      <c r="X603">
        <v>1954</v>
      </c>
      <c r="Y603">
        <v>5</v>
      </c>
      <c r="Z603" s="2">
        <v>2.5600000000000002E-3</v>
      </c>
      <c r="AA603">
        <v>23.33</v>
      </c>
      <c r="AB603">
        <v>9.1199999999999992</v>
      </c>
      <c r="AF603">
        <v>2</v>
      </c>
      <c r="AG603">
        <v>0</v>
      </c>
      <c r="AH603">
        <v>0</v>
      </c>
      <c r="AI603">
        <v>0</v>
      </c>
      <c r="AJ603">
        <v>3</v>
      </c>
      <c r="AK603">
        <v>5</v>
      </c>
      <c r="AL603">
        <v>12</v>
      </c>
      <c r="AM603" s="2">
        <v>6.1399999999999996E-3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 s="9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 s="9">
        <v>0</v>
      </c>
      <c r="BH603">
        <v>0</v>
      </c>
      <c r="BI603">
        <v>1913</v>
      </c>
      <c r="BJ603">
        <v>1.0209999999999999</v>
      </c>
      <c r="BK603">
        <v>23.83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45.59</v>
      </c>
      <c r="BS603">
        <v>5</v>
      </c>
      <c r="BT603">
        <v>2</v>
      </c>
    </row>
    <row r="604" spans="1:72" hidden="1">
      <c r="A604" t="s">
        <v>559</v>
      </c>
      <c r="B604" t="s">
        <v>376</v>
      </c>
      <c r="J604" s="1"/>
      <c r="M604">
        <v>179694564</v>
      </c>
      <c r="N604" t="s">
        <v>525</v>
      </c>
      <c r="S604" s="1">
        <v>1750</v>
      </c>
      <c r="V604">
        <v>51.1</v>
      </c>
      <c r="X604">
        <v>1756</v>
      </c>
      <c r="Y604">
        <v>2</v>
      </c>
      <c r="Z604" s="2">
        <v>1.14E-3</v>
      </c>
      <c r="AA604">
        <v>29.1</v>
      </c>
      <c r="AB604">
        <v>25.55</v>
      </c>
      <c r="AF604">
        <v>3</v>
      </c>
      <c r="AG604">
        <v>0</v>
      </c>
      <c r="AH604">
        <v>0</v>
      </c>
      <c r="AI604">
        <v>0</v>
      </c>
      <c r="AJ604">
        <v>7</v>
      </c>
      <c r="AK604">
        <v>10</v>
      </c>
      <c r="AL604">
        <v>12</v>
      </c>
      <c r="AM604" s="2">
        <v>6.8300000000000001E-3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 s="9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 s="9">
        <v>0</v>
      </c>
      <c r="BH604">
        <v>0</v>
      </c>
      <c r="BI604">
        <v>1589</v>
      </c>
      <c r="BJ604">
        <v>1.105</v>
      </c>
      <c r="BK604">
        <v>32.159999999999997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51.1</v>
      </c>
      <c r="BS604">
        <v>2</v>
      </c>
      <c r="BT604">
        <v>0</v>
      </c>
    </row>
    <row r="605" spans="1:72" hidden="1">
      <c r="A605" t="s">
        <v>559</v>
      </c>
      <c r="B605" t="s">
        <v>376</v>
      </c>
      <c r="J605" s="1"/>
      <c r="M605">
        <v>179946294</v>
      </c>
      <c r="N605" t="s">
        <v>529</v>
      </c>
      <c r="S605" s="1">
        <v>1750</v>
      </c>
      <c r="V605">
        <v>66.47</v>
      </c>
      <c r="X605">
        <v>2638</v>
      </c>
      <c r="Y605">
        <v>3</v>
      </c>
      <c r="Z605" s="2">
        <v>1.14E-3</v>
      </c>
      <c r="AA605">
        <v>25.2</v>
      </c>
      <c r="AB605">
        <v>22.16</v>
      </c>
      <c r="AF605">
        <v>1</v>
      </c>
      <c r="AG605">
        <v>0</v>
      </c>
      <c r="AH605">
        <v>1</v>
      </c>
      <c r="AI605">
        <v>0</v>
      </c>
      <c r="AJ605">
        <v>13</v>
      </c>
      <c r="AK605">
        <v>15</v>
      </c>
      <c r="AL605">
        <v>18</v>
      </c>
      <c r="AM605" s="2">
        <v>6.8199999999999997E-3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 s="9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 s="9">
        <v>0</v>
      </c>
      <c r="BH605">
        <v>0</v>
      </c>
      <c r="BI605">
        <v>2638</v>
      </c>
      <c r="BJ605">
        <v>1</v>
      </c>
      <c r="BK605">
        <v>25.2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66.47</v>
      </c>
      <c r="BS605">
        <v>3</v>
      </c>
      <c r="BT605">
        <v>0</v>
      </c>
    </row>
    <row r="606" spans="1:72" hidden="1">
      <c r="A606" t="s">
        <v>559</v>
      </c>
      <c r="B606" t="s">
        <v>376</v>
      </c>
      <c r="J606" s="1"/>
      <c r="M606">
        <v>179946614</v>
      </c>
      <c r="N606" t="s">
        <v>534</v>
      </c>
      <c r="S606" s="1">
        <v>1750</v>
      </c>
      <c r="V606">
        <v>72.52</v>
      </c>
      <c r="X606">
        <v>1776</v>
      </c>
      <c r="Y606">
        <v>11</v>
      </c>
      <c r="Z606" s="2">
        <v>6.1900000000000002E-3</v>
      </c>
      <c r="AA606">
        <v>40.83</v>
      </c>
      <c r="AB606">
        <v>6.59</v>
      </c>
      <c r="AF606">
        <v>1</v>
      </c>
      <c r="AG606">
        <v>0</v>
      </c>
      <c r="AH606">
        <v>0</v>
      </c>
      <c r="AI606">
        <v>0</v>
      </c>
      <c r="AJ606">
        <v>8</v>
      </c>
      <c r="AK606">
        <v>9</v>
      </c>
      <c r="AL606">
        <v>21</v>
      </c>
      <c r="AM606" s="2">
        <v>1.1820000000000001E-2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 s="9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 s="9">
        <v>0</v>
      </c>
      <c r="BH606">
        <v>0</v>
      </c>
      <c r="BI606">
        <v>1776</v>
      </c>
      <c r="BJ606">
        <v>1</v>
      </c>
      <c r="BK606">
        <v>40.83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72.52</v>
      </c>
      <c r="BS606">
        <v>11</v>
      </c>
      <c r="BT606">
        <v>1</v>
      </c>
    </row>
    <row r="607" spans="1:72" hidden="1">
      <c r="A607" t="s">
        <v>559</v>
      </c>
      <c r="B607" t="s">
        <v>376</v>
      </c>
      <c r="J607" s="1"/>
      <c r="M607">
        <v>180385034</v>
      </c>
      <c r="N607" t="s">
        <v>540</v>
      </c>
      <c r="S607" s="1">
        <v>2477.88</v>
      </c>
      <c r="V607">
        <v>86.25</v>
      </c>
      <c r="X607">
        <v>2731</v>
      </c>
      <c r="Y607">
        <v>8</v>
      </c>
      <c r="Z607" s="2">
        <v>2.9299999999999999E-3</v>
      </c>
      <c r="AA607">
        <v>31.58</v>
      </c>
      <c r="AB607">
        <v>10.78</v>
      </c>
      <c r="AF607">
        <v>3</v>
      </c>
      <c r="AG607">
        <v>0</v>
      </c>
      <c r="AH607">
        <v>0</v>
      </c>
      <c r="AI607">
        <v>0</v>
      </c>
      <c r="AJ607">
        <v>4</v>
      </c>
      <c r="AK607">
        <v>7</v>
      </c>
      <c r="AL607">
        <v>16</v>
      </c>
      <c r="AM607" s="2">
        <v>5.8599999999999998E-3</v>
      </c>
      <c r="AN607">
        <v>2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 s="9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 s="9">
        <v>0</v>
      </c>
      <c r="BH607">
        <v>0</v>
      </c>
      <c r="BI607">
        <v>2731</v>
      </c>
      <c r="BJ607">
        <v>1</v>
      </c>
      <c r="BK607">
        <v>31.58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86.25</v>
      </c>
      <c r="BS607">
        <v>8</v>
      </c>
      <c r="BT607">
        <v>1</v>
      </c>
    </row>
    <row r="608" spans="1:72" hidden="1">
      <c r="A608" t="s">
        <v>559</v>
      </c>
      <c r="B608" t="s">
        <v>376</v>
      </c>
      <c r="J608" s="1"/>
      <c r="M608">
        <v>180440254</v>
      </c>
      <c r="N608" t="s">
        <v>542</v>
      </c>
      <c r="S608">
        <v>619.47</v>
      </c>
      <c r="V608">
        <v>20.81</v>
      </c>
      <c r="X608">
        <v>751</v>
      </c>
      <c r="Y608">
        <v>2</v>
      </c>
      <c r="Z608" s="2">
        <v>2.66E-3</v>
      </c>
      <c r="AA608">
        <v>27.71</v>
      </c>
      <c r="AB608">
        <v>10.41</v>
      </c>
      <c r="AF608">
        <v>4</v>
      </c>
      <c r="AG608">
        <v>0</v>
      </c>
      <c r="AH608">
        <v>0</v>
      </c>
      <c r="AI608">
        <v>0</v>
      </c>
      <c r="AJ608">
        <v>3</v>
      </c>
      <c r="AK608">
        <v>7</v>
      </c>
      <c r="AL608">
        <v>10</v>
      </c>
      <c r="AM608" s="2">
        <v>1.332E-2</v>
      </c>
      <c r="AN608">
        <v>3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 s="9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 s="9">
        <v>0</v>
      </c>
      <c r="BH608">
        <v>0</v>
      </c>
      <c r="BI608">
        <v>751</v>
      </c>
      <c r="BJ608">
        <v>1</v>
      </c>
      <c r="BK608">
        <v>27.71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20.81</v>
      </c>
      <c r="BS608">
        <v>2</v>
      </c>
      <c r="BT608">
        <v>1</v>
      </c>
    </row>
    <row r="609" spans="1:72" hidden="1">
      <c r="A609" t="s">
        <v>559</v>
      </c>
      <c r="B609" t="s">
        <v>376</v>
      </c>
      <c r="J609" s="1"/>
      <c r="M609">
        <v>180656344</v>
      </c>
      <c r="N609" t="s">
        <v>550</v>
      </c>
      <c r="S609" s="1">
        <v>2477.88</v>
      </c>
      <c r="V609">
        <v>46.63</v>
      </c>
      <c r="X609">
        <v>1328</v>
      </c>
      <c r="Y609">
        <v>6</v>
      </c>
      <c r="Z609" s="2">
        <v>4.5199999999999997E-3</v>
      </c>
      <c r="AA609">
        <v>35.11</v>
      </c>
      <c r="AB609">
        <v>7.77</v>
      </c>
      <c r="AF609">
        <v>1</v>
      </c>
      <c r="AG609">
        <v>1</v>
      </c>
      <c r="AH609">
        <v>1</v>
      </c>
      <c r="AI609">
        <v>0</v>
      </c>
      <c r="AJ609">
        <v>22</v>
      </c>
      <c r="AK609">
        <v>25</v>
      </c>
      <c r="AL609">
        <v>31</v>
      </c>
      <c r="AM609" s="2">
        <v>2.334E-2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 s="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 s="9">
        <v>0</v>
      </c>
      <c r="BH609">
        <v>0</v>
      </c>
      <c r="BI609">
        <v>1328</v>
      </c>
      <c r="BJ609">
        <v>1</v>
      </c>
      <c r="BK609">
        <v>35.11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46.63</v>
      </c>
      <c r="BS609">
        <v>6</v>
      </c>
      <c r="BT609">
        <v>0</v>
      </c>
    </row>
    <row r="610" spans="1:72" hidden="1">
      <c r="A610" t="s">
        <v>559</v>
      </c>
      <c r="B610" t="s">
        <v>376</v>
      </c>
      <c r="J610" s="1"/>
      <c r="M610">
        <v>180656454</v>
      </c>
      <c r="N610" t="s">
        <v>552</v>
      </c>
      <c r="S610">
        <v>619.47</v>
      </c>
      <c r="V610">
        <v>12.96</v>
      </c>
      <c r="X610">
        <v>313</v>
      </c>
      <c r="Y610">
        <v>1</v>
      </c>
      <c r="Z610" s="2">
        <v>3.1900000000000001E-3</v>
      </c>
      <c r="AA610">
        <v>41.41</v>
      </c>
      <c r="AB610">
        <v>12.96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1</v>
      </c>
      <c r="AM610" s="2">
        <v>3.1900000000000001E-3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 s="9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 s="9">
        <v>0</v>
      </c>
      <c r="BH610">
        <v>0</v>
      </c>
      <c r="BI610">
        <v>308</v>
      </c>
      <c r="BJ610">
        <v>1.016</v>
      </c>
      <c r="BK610">
        <v>42.08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12.96</v>
      </c>
      <c r="BS610">
        <v>1</v>
      </c>
      <c r="BT610">
        <v>0</v>
      </c>
    </row>
    <row r="611" spans="1:72" hidden="1">
      <c r="A611" t="s">
        <v>560</v>
      </c>
      <c r="B611" t="s">
        <v>376</v>
      </c>
      <c r="J611" s="1"/>
      <c r="M611">
        <v>177613214</v>
      </c>
      <c r="N611" t="s">
        <v>473</v>
      </c>
      <c r="S611" s="1">
        <v>2500</v>
      </c>
      <c r="V611">
        <v>0</v>
      </c>
      <c r="X611">
        <v>0</v>
      </c>
      <c r="Y611">
        <v>0</v>
      </c>
      <c r="Z611" s="9">
        <v>0</v>
      </c>
      <c r="AA611">
        <v>0</v>
      </c>
      <c r="AB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 s="9">
        <v>0</v>
      </c>
      <c r="AN611">
        <v>1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 s="9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 s="9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</row>
    <row r="612" spans="1:72" hidden="1">
      <c r="A612" t="s">
        <v>560</v>
      </c>
      <c r="B612" t="s">
        <v>376</v>
      </c>
      <c r="J612" s="1"/>
      <c r="M612">
        <v>179368394</v>
      </c>
      <c r="N612" t="s">
        <v>514</v>
      </c>
      <c r="S612" s="1">
        <v>1750</v>
      </c>
      <c r="V612">
        <v>52.22</v>
      </c>
      <c r="X612">
        <v>1598</v>
      </c>
      <c r="Y612">
        <v>6</v>
      </c>
      <c r="Z612" s="2">
        <v>3.7499999999999999E-3</v>
      </c>
      <c r="AA612">
        <v>32.68</v>
      </c>
      <c r="AB612">
        <v>8.6999999999999993</v>
      </c>
      <c r="AF612">
        <v>1</v>
      </c>
      <c r="AG612">
        <v>0</v>
      </c>
      <c r="AH612">
        <v>0</v>
      </c>
      <c r="AI612">
        <v>0</v>
      </c>
      <c r="AJ612">
        <v>3</v>
      </c>
      <c r="AK612">
        <v>4</v>
      </c>
      <c r="AL612">
        <v>11</v>
      </c>
      <c r="AM612" s="2">
        <v>6.8799999999999998E-3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 s="9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 s="9">
        <v>0</v>
      </c>
      <c r="BH612">
        <v>0</v>
      </c>
      <c r="BI612">
        <v>1528</v>
      </c>
      <c r="BJ612">
        <v>1.046</v>
      </c>
      <c r="BK612">
        <v>34.18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52.22</v>
      </c>
      <c r="BS612">
        <v>6</v>
      </c>
      <c r="BT612">
        <v>1</v>
      </c>
    </row>
    <row r="613" spans="1:72" hidden="1">
      <c r="A613" t="s">
        <v>560</v>
      </c>
      <c r="B613" t="s">
        <v>376</v>
      </c>
      <c r="J613" s="1"/>
      <c r="M613">
        <v>179368814</v>
      </c>
      <c r="N613" t="s">
        <v>510</v>
      </c>
      <c r="S613" s="1">
        <v>1750</v>
      </c>
      <c r="V613">
        <v>48.99</v>
      </c>
      <c r="X613">
        <v>2091</v>
      </c>
      <c r="Y613">
        <v>8</v>
      </c>
      <c r="Z613" s="2">
        <v>3.8300000000000001E-3</v>
      </c>
      <c r="AA613">
        <v>23.43</v>
      </c>
      <c r="AB613">
        <v>6.12</v>
      </c>
      <c r="AF613">
        <v>1</v>
      </c>
      <c r="AG613">
        <v>0</v>
      </c>
      <c r="AH613">
        <v>0</v>
      </c>
      <c r="AI613">
        <v>0</v>
      </c>
      <c r="AJ613">
        <v>14</v>
      </c>
      <c r="AK613">
        <v>15</v>
      </c>
      <c r="AL613">
        <v>25</v>
      </c>
      <c r="AM613" s="2">
        <v>1.196E-2</v>
      </c>
      <c r="AN613">
        <v>3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 s="9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 s="9">
        <v>0</v>
      </c>
      <c r="BH613">
        <v>0</v>
      </c>
      <c r="BI613">
        <v>2016</v>
      </c>
      <c r="BJ613">
        <v>1.0369999999999999</v>
      </c>
      <c r="BK613">
        <v>24.3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48.99</v>
      </c>
      <c r="BS613">
        <v>8</v>
      </c>
      <c r="BT613">
        <v>2</v>
      </c>
    </row>
    <row r="614" spans="1:72" hidden="1">
      <c r="A614" t="s">
        <v>560</v>
      </c>
      <c r="B614" t="s">
        <v>376</v>
      </c>
      <c r="J614" s="1"/>
      <c r="M614">
        <v>179693894</v>
      </c>
      <c r="N614" t="s">
        <v>521</v>
      </c>
      <c r="S614" s="1">
        <v>1750</v>
      </c>
      <c r="V614">
        <v>47.9</v>
      </c>
      <c r="X614">
        <v>1701</v>
      </c>
      <c r="Y614">
        <v>10</v>
      </c>
      <c r="Z614" s="2">
        <v>5.8799999999999998E-3</v>
      </c>
      <c r="AA614">
        <v>28.16</v>
      </c>
      <c r="AB614">
        <v>4.79</v>
      </c>
      <c r="AF614">
        <v>2</v>
      </c>
      <c r="AG614">
        <v>0</v>
      </c>
      <c r="AH614">
        <v>0</v>
      </c>
      <c r="AI614">
        <v>0</v>
      </c>
      <c r="AJ614">
        <v>1</v>
      </c>
      <c r="AK614">
        <v>3</v>
      </c>
      <c r="AL614">
        <v>15</v>
      </c>
      <c r="AM614" s="2">
        <v>8.8199999999999997E-3</v>
      </c>
      <c r="AN614">
        <v>2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 s="9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 s="9">
        <v>0</v>
      </c>
      <c r="BH614">
        <v>0</v>
      </c>
      <c r="BI614">
        <v>1587</v>
      </c>
      <c r="BJ614">
        <v>1.0720000000000001</v>
      </c>
      <c r="BK614">
        <v>30.18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47.9</v>
      </c>
      <c r="BS614">
        <v>10</v>
      </c>
      <c r="BT614">
        <v>2</v>
      </c>
    </row>
    <row r="615" spans="1:72" hidden="1">
      <c r="A615" t="s">
        <v>560</v>
      </c>
      <c r="B615" t="s">
        <v>376</v>
      </c>
      <c r="J615" s="1"/>
      <c r="M615">
        <v>179694564</v>
      </c>
      <c r="N615" t="s">
        <v>525</v>
      </c>
      <c r="S615" s="1">
        <v>1750</v>
      </c>
      <c r="V615">
        <v>50.85</v>
      </c>
      <c r="X615">
        <v>1639</v>
      </c>
      <c r="Y615">
        <v>5</v>
      </c>
      <c r="Z615" s="2">
        <v>3.0500000000000002E-3</v>
      </c>
      <c r="AA615">
        <v>31.03</v>
      </c>
      <c r="AB615">
        <v>10.17</v>
      </c>
      <c r="AF615">
        <v>2</v>
      </c>
      <c r="AG615">
        <v>0</v>
      </c>
      <c r="AH615">
        <v>0</v>
      </c>
      <c r="AI615">
        <v>0</v>
      </c>
      <c r="AJ615">
        <v>6</v>
      </c>
      <c r="AK615">
        <v>8</v>
      </c>
      <c r="AL615">
        <v>13</v>
      </c>
      <c r="AM615" s="2">
        <v>7.9299999999999995E-3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 s="9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 s="9">
        <v>0</v>
      </c>
      <c r="BH615">
        <v>0</v>
      </c>
      <c r="BI615">
        <v>1639</v>
      </c>
      <c r="BJ615">
        <v>1</v>
      </c>
      <c r="BK615">
        <v>31.03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50.85</v>
      </c>
      <c r="BS615">
        <v>5</v>
      </c>
      <c r="BT615">
        <v>0</v>
      </c>
    </row>
    <row r="616" spans="1:72" hidden="1">
      <c r="A616" t="s">
        <v>560</v>
      </c>
      <c r="B616" t="s">
        <v>376</v>
      </c>
      <c r="J616" s="1"/>
      <c r="M616">
        <v>179946294</v>
      </c>
      <c r="N616" t="s">
        <v>529</v>
      </c>
      <c r="S616" s="1">
        <v>1750</v>
      </c>
      <c r="V616">
        <v>69.930000000000007</v>
      </c>
      <c r="X616">
        <v>2638</v>
      </c>
      <c r="Y616">
        <v>7</v>
      </c>
      <c r="Z616" s="2">
        <v>2.65E-3</v>
      </c>
      <c r="AA616">
        <v>26.51</v>
      </c>
      <c r="AB616">
        <v>9.99</v>
      </c>
      <c r="AF616">
        <v>3</v>
      </c>
      <c r="AG616">
        <v>0</v>
      </c>
      <c r="AH616">
        <v>1</v>
      </c>
      <c r="AI616">
        <v>0</v>
      </c>
      <c r="AJ616">
        <v>4</v>
      </c>
      <c r="AK616">
        <v>8</v>
      </c>
      <c r="AL616">
        <v>16</v>
      </c>
      <c r="AM616" s="2">
        <v>6.0699999999999999E-3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 s="9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 s="9">
        <v>0</v>
      </c>
      <c r="BH616">
        <v>0</v>
      </c>
      <c r="BI616">
        <v>2638</v>
      </c>
      <c r="BJ616">
        <v>1</v>
      </c>
      <c r="BK616">
        <v>26.51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69.930000000000007</v>
      </c>
      <c r="BS616">
        <v>7</v>
      </c>
      <c r="BT616">
        <v>1</v>
      </c>
    </row>
    <row r="617" spans="1:72" hidden="1">
      <c r="A617" t="s">
        <v>560</v>
      </c>
      <c r="B617" t="s">
        <v>376</v>
      </c>
      <c r="J617" s="1"/>
      <c r="M617">
        <v>179946614</v>
      </c>
      <c r="N617" t="s">
        <v>534</v>
      </c>
      <c r="S617" s="1">
        <v>1750</v>
      </c>
      <c r="V617">
        <v>77.19</v>
      </c>
      <c r="X617">
        <v>1943</v>
      </c>
      <c r="Y617">
        <v>12</v>
      </c>
      <c r="Z617" s="2">
        <v>6.1799999999999997E-3</v>
      </c>
      <c r="AA617">
        <v>39.729999999999997</v>
      </c>
      <c r="AB617">
        <v>6.43</v>
      </c>
      <c r="AF617">
        <v>5</v>
      </c>
      <c r="AG617">
        <v>0</v>
      </c>
      <c r="AH617">
        <v>0</v>
      </c>
      <c r="AI617">
        <v>0</v>
      </c>
      <c r="AJ617">
        <v>10</v>
      </c>
      <c r="AK617">
        <v>15</v>
      </c>
      <c r="AL617">
        <v>29</v>
      </c>
      <c r="AM617" s="2">
        <v>1.4930000000000001E-2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 s="9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 s="9">
        <v>0</v>
      </c>
      <c r="BH617">
        <v>0</v>
      </c>
      <c r="BI617">
        <v>1913</v>
      </c>
      <c r="BJ617">
        <v>1.016</v>
      </c>
      <c r="BK617">
        <v>40.35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77.19</v>
      </c>
      <c r="BS617">
        <v>12</v>
      </c>
      <c r="BT617">
        <v>2</v>
      </c>
    </row>
    <row r="618" spans="1:72" hidden="1">
      <c r="A618" t="s">
        <v>560</v>
      </c>
      <c r="B618" t="s">
        <v>376</v>
      </c>
      <c r="J618" s="1"/>
      <c r="M618">
        <v>180385034</v>
      </c>
      <c r="N618" t="s">
        <v>540</v>
      </c>
      <c r="S618" s="1">
        <v>2477.88</v>
      </c>
      <c r="V618">
        <v>90.22</v>
      </c>
      <c r="X618">
        <v>2814</v>
      </c>
      <c r="Y618">
        <v>6</v>
      </c>
      <c r="Z618" s="2">
        <v>2.1299999999999999E-3</v>
      </c>
      <c r="AA618">
        <v>32.06</v>
      </c>
      <c r="AB618">
        <v>15.04</v>
      </c>
      <c r="AF618">
        <v>4</v>
      </c>
      <c r="AG618">
        <v>0</v>
      </c>
      <c r="AH618">
        <v>0</v>
      </c>
      <c r="AI618">
        <v>0</v>
      </c>
      <c r="AJ618">
        <v>5</v>
      </c>
      <c r="AK618">
        <v>9</v>
      </c>
      <c r="AL618">
        <v>17</v>
      </c>
      <c r="AM618" s="2">
        <v>6.0400000000000002E-3</v>
      </c>
      <c r="AN618">
        <v>3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 s="9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 s="9">
        <v>0</v>
      </c>
      <c r="BH618">
        <v>0</v>
      </c>
      <c r="BI618">
        <v>2814</v>
      </c>
      <c r="BJ618">
        <v>1</v>
      </c>
      <c r="BK618">
        <v>32.06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90.22</v>
      </c>
      <c r="BS618">
        <v>6</v>
      </c>
      <c r="BT618">
        <v>2</v>
      </c>
    </row>
    <row r="619" spans="1:72" hidden="1">
      <c r="A619" t="s">
        <v>560</v>
      </c>
      <c r="B619" t="s">
        <v>376</v>
      </c>
      <c r="J619" s="1"/>
      <c r="M619">
        <v>180440254</v>
      </c>
      <c r="N619" t="s">
        <v>542</v>
      </c>
      <c r="S619">
        <v>619.47</v>
      </c>
      <c r="V619">
        <v>21.83</v>
      </c>
      <c r="X619">
        <v>717</v>
      </c>
      <c r="Y619">
        <v>2</v>
      </c>
      <c r="Z619" s="2">
        <v>2.7899999999999999E-3</v>
      </c>
      <c r="AA619">
        <v>30.45</v>
      </c>
      <c r="AB619">
        <v>10.92</v>
      </c>
      <c r="AF619">
        <v>0</v>
      </c>
      <c r="AG619">
        <v>0</v>
      </c>
      <c r="AH619">
        <v>1</v>
      </c>
      <c r="AI619">
        <v>0</v>
      </c>
      <c r="AJ619">
        <v>5</v>
      </c>
      <c r="AK619">
        <v>6</v>
      </c>
      <c r="AL619">
        <v>8</v>
      </c>
      <c r="AM619" s="2">
        <v>1.116E-2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 s="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 s="9">
        <v>0</v>
      </c>
      <c r="BH619">
        <v>0</v>
      </c>
      <c r="BI619">
        <v>717</v>
      </c>
      <c r="BJ619">
        <v>1</v>
      </c>
      <c r="BK619">
        <v>30.45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21.83</v>
      </c>
      <c r="BS619">
        <v>2</v>
      </c>
      <c r="BT619">
        <v>0</v>
      </c>
    </row>
    <row r="620" spans="1:72" hidden="1">
      <c r="A620" t="s">
        <v>560</v>
      </c>
      <c r="B620" t="s">
        <v>376</v>
      </c>
      <c r="J620" s="1"/>
      <c r="M620">
        <v>180656344</v>
      </c>
      <c r="N620" t="s">
        <v>550</v>
      </c>
      <c r="S620" s="1">
        <v>2477.88</v>
      </c>
      <c r="V620">
        <v>50.02</v>
      </c>
      <c r="X620">
        <v>1481</v>
      </c>
      <c r="Y620">
        <v>3</v>
      </c>
      <c r="Z620" s="2">
        <v>2.0300000000000001E-3</v>
      </c>
      <c r="AA620">
        <v>33.770000000000003</v>
      </c>
      <c r="AB620">
        <v>16.670000000000002</v>
      </c>
      <c r="AF620">
        <v>1</v>
      </c>
      <c r="AG620">
        <v>0</v>
      </c>
      <c r="AH620">
        <v>0</v>
      </c>
      <c r="AI620">
        <v>0</v>
      </c>
      <c r="AJ620">
        <v>15</v>
      </c>
      <c r="AK620">
        <v>16</v>
      </c>
      <c r="AL620">
        <v>20</v>
      </c>
      <c r="AM620" s="2">
        <v>1.35E-2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 s="9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 s="9">
        <v>0</v>
      </c>
      <c r="BH620">
        <v>0</v>
      </c>
      <c r="BI620">
        <v>1481</v>
      </c>
      <c r="BJ620">
        <v>1</v>
      </c>
      <c r="BK620">
        <v>33.770000000000003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50.02</v>
      </c>
      <c r="BS620">
        <v>3</v>
      </c>
      <c r="BT620">
        <v>1</v>
      </c>
    </row>
    <row r="621" spans="1:72" hidden="1">
      <c r="A621" t="s">
        <v>560</v>
      </c>
      <c r="B621" t="s">
        <v>376</v>
      </c>
      <c r="J621" s="1"/>
      <c r="M621">
        <v>180656454</v>
      </c>
      <c r="N621" t="s">
        <v>552</v>
      </c>
      <c r="S621">
        <v>619.47</v>
      </c>
      <c r="V621">
        <v>24.43</v>
      </c>
      <c r="X621">
        <v>367</v>
      </c>
      <c r="Y621">
        <v>0</v>
      </c>
      <c r="Z621" s="9">
        <v>0</v>
      </c>
      <c r="AA621">
        <v>66.569999999999993</v>
      </c>
      <c r="AB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 s="9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 s="9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 s="9">
        <v>0</v>
      </c>
      <c r="BH621">
        <v>0</v>
      </c>
      <c r="BI621">
        <v>363</v>
      </c>
      <c r="BJ621">
        <v>1.0109999999999999</v>
      </c>
      <c r="BK621">
        <v>67.3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24.43</v>
      </c>
      <c r="BS621">
        <v>0</v>
      </c>
      <c r="BT621">
        <v>0</v>
      </c>
    </row>
    <row r="622" spans="1:72" hidden="1">
      <c r="A622" t="s">
        <v>560</v>
      </c>
      <c r="B622" t="s">
        <v>376</v>
      </c>
      <c r="J622" s="1"/>
      <c r="M622">
        <v>180955464</v>
      </c>
      <c r="N622" t="s">
        <v>561</v>
      </c>
      <c r="S622" s="1">
        <v>2477.88</v>
      </c>
      <c r="V622">
        <v>90.37</v>
      </c>
      <c r="X622">
        <v>3260</v>
      </c>
      <c r="Y622">
        <v>8</v>
      </c>
      <c r="Z622" s="2">
        <v>2.4499999999999999E-3</v>
      </c>
      <c r="AA622">
        <v>27.72</v>
      </c>
      <c r="AB622">
        <v>11.3</v>
      </c>
      <c r="AF622">
        <v>0</v>
      </c>
      <c r="AG622">
        <v>0</v>
      </c>
      <c r="AH622">
        <v>0</v>
      </c>
      <c r="AI622">
        <v>0</v>
      </c>
      <c r="AJ622">
        <v>7</v>
      </c>
      <c r="AK622">
        <v>7</v>
      </c>
      <c r="AL622">
        <v>17</v>
      </c>
      <c r="AM622" s="2">
        <v>5.2100000000000002E-3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 s="9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 s="9">
        <v>0</v>
      </c>
      <c r="BH622">
        <v>0</v>
      </c>
      <c r="BI622">
        <v>3154</v>
      </c>
      <c r="BJ622">
        <v>1.034</v>
      </c>
      <c r="BK622">
        <v>28.65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90.37</v>
      </c>
      <c r="BS622">
        <v>8</v>
      </c>
      <c r="BT622">
        <v>2</v>
      </c>
    </row>
    <row r="623" spans="1:72" hidden="1">
      <c r="A623" t="s">
        <v>560</v>
      </c>
      <c r="B623" t="s">
        <v>376</v>
      </c>
      <c r="J623" s="1"/>
      <c r="M623">
        <v>180962754</v>
      </c>
      <c r="N623" t="s">
        <v>562</v>
      </c>
      <c r="S623">
        <v>619.47</v>
      </c>
      <c r="V623">
        <v>23.07</v>
      </c>
      <c r="X623">
        <v>398</v>
      </c>
      <c r="Y623">
        <v>2</v>
      </c>
      <c r="Z623" s="2">
        <v>5.0299999999999997E-3</v>
      </c>
      <c r="AA623">
        <v>57.96</v>
      </c>
      <c r="AB623">
        <v>11.54</v>
      </c>
      <c r="AF623">
        <v>2</v>
      </c>
      <c r="AG623">
        <v>0</v>
      </c>
      <c r="AH623">
        <v>0</v>
      </c>
      <c r="AI623">
        <v>0</v>
      </c>
      <c r="AJ623">
        <v>0</v>
      </c>
      <c r="AK623">
        <v>2</v>
      </c>
      <c r="AL623">
        <v>5</v>
      </c>
      <c r="AM623" s="2">
        <v>1.256E-2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 s="9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 s="9">
        <v>0</v>
      </c>
      <c r="BH623">
        <v>0</v>
      </c>
      <c r="BI623">
        <v>398</v>
      </c>
      <c r="BJ623">
        <v>1</v>
      </c>
      <c r="BK623">
        <v>57.96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23.07</v>
      </c>
      <c r="BS623">
        <v>2</v>
      </c>
      <c r="BT623">
        <v>1</v>
      </c>
    </row>
    <row r="624" spans="1:72" hidden="1">
      <c r="A624" t="s">
        <v>563</v>
      </c>
      <c r="B624" t="s">
        <v>376</v>
      </c>
      <c r="J624" s="1"/>
      <c r="M624">
        <v>179368394</v>
      </c>
      <c r="N624" t="s">
        <v>514</v>
      </c>
      <c r="S624" s="1">
        <v>1750</v>
      </c>
      <c r="V624">
        <v>48.76</v>
      </c>
      <c r="X624">
        <v>1470</v>
      </c>
      <c r="Y624">
        <v>4</v>
      </c>
      <c r="Z624" s="2">
        <v>2.7200000000000002E-3</v>
      </c>
      <c r="AA624">
        <v>33.17</v>
      </c>
      <c r="AB624">
        <v>12.19</v>
      </c>
      <c r="AF624">
        <v>2</v>
      </c>
      <c r="AG624">
        <v>0</v>
      </c>
      <c r="AH624">
        <v>0</v>
      </c>
      <c r="AI624">
        <v>0</v>
      </c>
      <c r="AJ624">
        <v>5</v>
      </c>
      <c r="AK624">
        <v>7</v>
      </c>
      <c r="AL624">
        <v>11</v>
      </c>
      <c r="AM624" s="2">
        <v>7.4799999999999997E-3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 s="9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 s="9">
        <v>0</v>
      </c>
      <c r="BH624">
        <v>0</v>
      </c>
      <c r="BI624">
        <v>1351</v>
      </c>
      <c r="BJ624">
        <v>1.0880000000000001</v>
      </c>
      <c r="BK624">
        <v>36.090000000000003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48.76</v>
      </c>
      <c r="BS624">
        <v>4</v>
      </c>
      <c r="BT624">
        <v>0</v>
      </c>
    </row>
    <row r="625" spans="1:72" hidden="1">
      <c r="A625" t="s">
        <v>563</v>
      </c>
      <c r="B625" t="s">
        <v>376</v>
      </c>
      <c r="J625" s="1"/>
      <c r="M625">
        <v>179368814</v>
      </c>
      <c r="N625" t="s">
        <v>510</v>
      </c>
      <c r="S625" s="1">
        <v>1750</v>
      </c>
      <c r="V625">
        <v>46.05</v>
      </c>
      <c r="X625">
        <v>1825</v>
      </c>
      <c r="Y625">
        <v>6</v>
      </c>
      <c r="Z625" s="2">
        <v>3.29E-3</v>
      </c>
      <c r="AA625">
        <v>25.23</v>
      </c>
      <c r="AB625">
        <v>7.68</v>
      </c>
      <c r="AF625">
        <v>1</v>
      </c>
      <c r="AG625">
        <v>0</v>
      </c>
      <c r="AH625">
        <v>0</v>
      </c>
      <c r="AI625">
        <v>0</v>
      </c>
      <c r="AJ625">
        <v>9</v>
      </c>
      <c r="AK625">
        <v>10</v>
      </c>
      <c r="AL625">
        <v>16</v>
      </c>
      <c r="AM625" s="2">
        <v>8.77E-3</v>
      </c>
      <c r="AN625">
        <v>4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 s="9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 s="9">
        <v>0</v>
      </c>
      <c r="BH625">
        <v>0</v>
      </c>
      <c r="BI625">
        <v>1740</v>
      </c>
      <c r="BJ625">
        <v>1.0489999999999999</v>
      </c>
      <c r="BK625">
        <v>26.47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46.05</v>
      </c>
      <c r="BS625">
        <v>6</v>
      </c>
      <c r="BT625">
        <v>0</v>
      </c>
    </row>
    <row r="626" spans="1:72" hidden="1">
      <c r="A626" t="s">
        <v>563</v>
      </c>
      <c r="B626" t="s">
        <v>376</v>
      </c>
      <c r="J626" s="1"/>
      <c r="M626">
        <v>179693894</v>
      </c>
      <c r="N626" t="s">
        <v>521</v>
      </c>
      <c r="S626" s="1">
        <v>1750</v>
      </c>
      <c r="V626">
        <v>46.83</v>
      </c>
      <c r="X626">
        <v>1686</v>
      </c>
      <c r="Y626">
        <v>9</v>
      </c>
      <c r="Z626" s="2">
        <v>5.3400000000000001E-3</v>
      </c>
      <c r="AA626">
        <v>27.78</v>
      </c>
      <c r="AB626">
        <v>5.2</v>
      </c>
      <c r="AF626">
        <v>2</v>
      </c>
      <c r="AG626">
        <v>0</v>
      </c>
      <c r="AH626">
        <v>0</v>
      </c>
      <c r="AI626">
        <v>0</v>
      </c>
      <c r="AJ626">
        <v>10</v>
      </c>
      <c r="AK626">
        <v>12</v>
      </c>
      <c r="AL626">
        <v>21</v>
      </c>
      <c r="AM626" s="2">
        <v>1.2460000000000001E-2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 s="9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 s="9">
        <v>0</v>
      </c>
      <c r="BH626">
        <v>0</v>
      </c>
      <c r="BI626">
        <v>1686</v>
      </c>
      <c r="BJ626">
        <v>1</v>
      </c>
      <c r="BK626">
        <v>27.78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46.83</v>
      </c>
      <c r="BS626">
        <v>9</v>
      </c>
      <c r="BT626">
        <v>0</v>
      </c>
    </row>
    <row r="627" spans="1:72" hidden="1">
      <c r="A627" t="s">
        <v>563</v>
      </c>
      <c r="B627" t="s">
        <v>376</v>
      </c>
      <c r="J627" s="1"/>
      <c r="M627">
        <v>179694564</v>
      </c>
      <c r="N627" t="s">
        <v>525</v>
      </c>
      <c r="S627" s="1">
        <v>1750</v>
      </c>
      <c r="V627">
        <v>49.14</v>
      </c>
      <c r="X627">
        <v>1556</v>
      </c>
      <c r="Y627">
        <v>5</v>
      </c>
      <c r="Z627" s="2">
        <v>3.2100000000000002E-3</v>
      </c>
      <c r="AA627">
        <v>31.58</v>
      </c>
      <c r="AB627">
        <v>9.83</v>
      </c>
      <c r="AF627">
        <v>2</v>
      </c>
      <c r="AG627">
        <v>0</v>
      </c>
      <c r="AH627">
        <v>0</v>
      </c>
      <c r="AI627">
        <v>0</v>
      </c>
      <c r="AJ627">
        <v>6</v>
      </c>
      <c r="AK627">
        <v>8</v>
      </c>
      <c r="AL627">
        <v>13</v>
      </c>
      <c r="AM627" s="2">
        <v>8.3499999999999998E-3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 s="9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 s="9">
        <v>0</v>
      </c>
      <c r="BH627">
        <v>0</v>
      </c>
      <c r="BI627">
        <v>1416</v>
      </c>
      <c r="BJ627">
        <v>1.099</v>
      </c>
      <c r="BK627">
        <v>34.700000000000003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49.14</v>
      </c>
      <c r="BS627">
        <v>5</v>
      </c>
      <c r="BT627">
        <v>0</v>
      </c>
    </row>
    <row r="628" spans="1:72" hidden="1">
      <c r="A628" t="s">
        <v>563</v>
      </c>
      <c r="B628" t="s">
        <v>376</v>
      </c>
      <c r="J628" s="1"/>
      <c r="M628">
        <v>179946294</v>
      </c>
      <c r="N628" t="s">
        <v>529</v>
      </c>
      <c r="S628" s="1">
        <v>1750</v>
      </c>
      <c r="V628">
        <v>66.239999999999995</v>
      </c>
      <c r="X628">
        <v>2369</v>
      </c>
      <c r="Y628">
        <v>9</v>
      </c>
      <c r="Z628" s="2">
        <v>3.8E-3</v>
      </c>
      <c r="AA628">
        <v>27.96</v>
      </c>
      <c r="AB628">
        <v>7.36</v>
      </c>
      <c r="AF628">
        <v>3</v>
      </c>
      <c r="AG628">
        <v>0</v>
      </c>
      <c r="AH628">
        <v>0</v>
      </c>
      <c r="AI628">
        <v>0</v>
      </c>
      <c r="AJ628">
        <v>5</v>
      </c>
      <c r="AK628">
        <v>8</v>
      </c>
      <c r="AL628">
        <v>18</v>
      </c>
      <c r="AM628" s="2">
        <v>7.6E-3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 s="9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 s="9">
        <v>0</v>
      </c>
      <c r="BH628">
        <v>0</v>
      </c>
      <c r="BI628">
        <v>2369</v>
      </c>
      <c r="BJ628">
        <v>1</v>
      </c>
      <c r="BK628">
        <v>27.96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66.239999999999995</v>
      </c>
      <c r="BS628">
        <v>9</v>
      </c>
      <c r="BT628">
        <v>1</v>
      </c>
    </row>
    <row r="629" spans="1:72" hidden="1">
      <c r="A629" t="s">
        <v>563</v>
      </c>
      <c r="B629" t="s">
        <v>376</v>
      </c>
      <c r="J629" s="1"/>
      <c r="M629">
        <v>179946614</v>
      </c>
      <c r="N629" t="s">
        <v>534</v>
      </c>
      <c r="S629" s="1">
        <v>1750</v>
      </c>
      <c r="V629">
        <v>74.81</v>
      </c>
      <c r="X629">
        <v>1884</v>
      </c>
      <c r="Y629">
        <v>6</v>
      </c>
      <c r="Z629" s="2">
        <v>3.1800000000000001E-3</v>
      </c>
      <c r="AA629">
        <v>39.71</v>
      </c>
      <c r="AB629">
        <v>12.47</v>
      </c>
      <c r="AF629">
        <v>3</v>
      </c>
      <c r="AG629">
        <v>0</v>
      </c>
      <c r="AH629">
        <v>0</v>
      </c>
      <c r="AI629">
        <v>0</v>
      </c>
      <c r="AJ629">
        <v>3</v>
      </c>
      <c r="AK629">
        <v>6</v>
      </c>
      <c r="AL629">
        <v>13</v>
      </c>
      <c r="AM629" s="2">
        <v>6.8999999999999999E-3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 s="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 s="9">
        <v>0</v>
      </c>
      <c r="BH629">
        <v>0</v>
      </c>
      <c r="BI629">
        <v>1884</v>
      </c>
      <c r="BJ629">
        <v>1</v>
      </c>
      <c r="BK629">
        <v>39.71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74.81</v>
      </c>
      <c r="BS629">
        <v>6</v>
      </c>
      <c r="BT629">
        <v>1</v>
      </c>
    </row>
    <row r="630" spans="1:72" hidden="1">
      <c r="A630" t="s">
        <v>563</v>
      </c>
      <c r="B630" t="s">
        <v>376</v>
      </c>
      <c r="J630" s="1"/>
      <c r="M630">
        <v>180385034</v>
      </c>
      <c r="N630" t="s">
        <v>540</v>
      </c>
      <c r="S630" s="1">
        <v>2477.88</v>
      </c>
      <c r="V630">
        <v>88.66</v>
      </c>
      <c r="X630">
        <v>2958</v>
      </c>
      <c r="Y630">
        <v>9</v>
      </c>
      <c r="Z630" s="2">
        <v>3.0400000000000002E-3</v>
      </c>
      <c r="AA630">
        <v>29.97</v>
      </c>
      <c r="AB630">
        <v>9.85</v>
      </c>
      <c r="AF630">
        <v>1</v>
      </c>
      <c r="AG630">
        <v>0</v>
      </c>
      <c r="AH630">
        <v>0</v>
      </c>
      <c r="AI630">
        <v>0</v>
      </c>
      <c r="AJ630">
        <v>9</v>
      </c>
      <c r="AK630">
        <v>10</v>
      </c>
      <c r="AL630">
        <v>20</v>
      </c>
      <c r="AM630" s="2">
        <v>6.7600000000000004E-3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 s="9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 s="9">
        <v>0</v>
      </c>
      <c r="BH630">
        <v>0</v>
      </c>
      <c r="BI630">
        <v>2958</v>
      </c>
      <c r="BJ630">
        <v>1</v>
      </c>
      <c r="BK630">
        <v>29.97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88.66</v>
      </c>
      <c r="BS630">
        <v>9</v>
      </c>
      <c r="BT630">
        <v>1</v>
      </c>
    </row>
    <row r="631" spans="1:72" hidden="1">
      <c r="A631" t="s">
        <v>563</v>
      </c>
      <c r="B631" t="s">
        <v>376</v>
      </c>
      <c r="J631" s="1"/>
      <c r="M631">
        <v>180440254</v>
      </c>
      <c r="N631" t="s">
        <v>542</v>
      </c>
      <c r="S631">
        <v>619.47</v>
      </c>
      <c r="V631">
        <v>21.18</v>
      </c>
      <c r="X631">
        <v>701</v>
      </c>
      <c r="Y631">
        <v>2</v>
      </c>
      <c r="Z631" s="2">
        <v>2.8500000000000001E-3</v>
      </c>
      <c r="AA631">
        <v>30.21</v>
      </c>
      <c r="AB631">
        <v>10.59</v>
      </c>
      <c r="AF631">
        <v>0</v>
      </c>
      <c r="AG631">
        <v>0</v>
      </c>
      <c r="AH631">
        <v>0</v>
      </c>
      <c r="AI631">
        <v>0</v>
      </c>
      <c r="AJ631">
        <v>2</v>
      </c>
      <c r="AK631">
        <v>2</v>
      </c>
      <c r="AL631">
        <v>4</v>
      </c>
      <c r="AM631" s="2">
        <v>5.7099999999999998E-3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 s="9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 s="9">
        <v>0</v>
      </c>
      <c r="BH631">
        <v>0</v>
      </c>
      <c r="BI631">
        <v>672</v>
      </c>
      <c r="BJ631">
        <v>1.0429999999999999</v>
      </c>
      <c r="BK631">
        <v>31.52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21.18</v>
      </c>
      <c r="BS631">
        <v>2</v>
      </c>
      <c r="BT631">
        <v>0</v>
      </c>
    </row>
    <row r="632" spans="1:72" hidden="1">
      <c r="A632" t="s">
        <v>563</v>
      </c>
      <c r="B632" t="s">
        <v>376</v>
      </c>
      <c r="J632" s="1"/>
      <c r="M632">
        <v>180656344</v>
      </c>
      <c r="N632" t="s">
        <v>550</v>
      </c>
      <c r="S632" s="1">
        <v>2477.88</v>
      </c>
      <c r="V632">
        <v>48.68</v>
      </c>
      <c r="X632">
        <v>1443</v>
      </c>
      <c r="Y632">
        <v>5</v>
      </c>
      <c r="Z632" s="2">
        <v>3.47E-3</v>
      </c>
      <c r="AA632">
        <v>33.74</v>
      </c>
      <c r="AB632">
        <v>9.74</v>
      </c>
      <c r="AF632">
        <v>1</v>
      </c>
      <c r="AG632">
        <v>0</v>
      </c>
      <c r="AH632">
        <v>0</v>
      </c>
      <c r="AI632">
        <v>0</v>
      </c>
      <c r="AJ632">
        <v>12</v>
      </c>
      <c r="AK632">
        <v>13</v>
      </c>
      <c r="AL632">
        <v>20</v>
      </c>
      <c r="AM632" s="2">
        <v>1.3860000000000001E-2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 s="9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 s="9">
        <v>0</v>
      </c>
      <c r="BH632">
        <v>0</v>
      </c>
      <c r="BI632">
        <v>1443</v>
      </c>
      <c r="BJ632">
        <v>1</v>
      </c>
      <c r="BK632">
        <v>33.74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48.68</v>
      </c>
      <c r="BS632">
        <v>5</v>
      </c>
      <c r="BT632">
        <v>2</v>
      </c>
    </row>
    <row r="633" spans="1:72" hidden="1">
      <c r="A633" t="s">
        <v>563</v>
      </c>
      <c r="B633" t="s">
        <v>376</v>
      </c>
      <c r="J633" s="1"/>
      <c r="M633">
        <v>180656454</v>
      </c>
      <c r="N633" t="s">
        <v>552</v>
      </c>
      <c r="S633">
        <v>619.47</v>
      </c>
      <c r="V633">
        <v>24.88</v>
      </c>
      <c r="X633">
        <v>429</v>
      </c>
      <c r="Y633">
        <v>1</v>
      </c>
      <c r="Z633" s="2">
        <v>2.33E-3</v>
      </c>
      <c r="AA633">
        <v>58</v>
      </c>
      <c r="AB633">
        <v>24.88</v>
      </c>
      <c r="AF633">
        <v>0</v>
      </c>
      <c r="AG633">
        <v>0</v>
      </c>
      <c r="AH633">
        <v>0</v>
      </c>
      <c r="AI633">
        <v>0</v>
      </c>
      <c r="AJ633">
        <v>4</v>
      </c>
      <c r="AK633">
        <v>4</v>
      </c>
      <c r="AL633">
        <v>5</v>
      </c>
      <c r="AM633" s="2">
        <v>1.166E-2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 s="9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 s="9">
        <v>0</v>
      </c>
      <c r="BH633">
        <v>0</v>
      </c>
      <c r="BI633">
        <v>429</v>
      </c>
      <c r="BJ633">
        <v>1</v>
      </c>
      <c r="BK633">
        <v>58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24.88</v>
      </c>
      <c r="BS633">
        <v>1</v>
      </c>
      <c r="BT633">
        <v>0</v>
      </c>
    </row>
    <row r="634" spans="1:72" hidden="1">
      <c r="A634" t="s">
        <v>563</v>
      </c>
      <c r="B634" t="s">
        <v>376</v>
      </c>
      <c r="J634" s="1"/>
      <c r="M634">
        <v>180955464</v>
      </c>
      <c r="N634" t="s">
        <v>561</v>
      </c>
      <c r="S634" s="1">
        <v>2477.88</v>
      </c>
      <c r="V634">
        <v>89.13</v>
      </c>
      <c r="X634">
        <v>2616</v>
      </c>
      <c r="Y634">
        <v>10</v>
      </c>
      <c r="Z634" s="2">
        <v>3.82E-3</v>
      </c>
      <c r="AA634">
        <v>34.07</v>
      </c>
      <c r="AB634">
        <v>8.91</v>
      </c>
      <c r="AF634">
        <v>2</v>
      </c>
      <c r="AG634">
        <v>0</v>
      </c>
      <c r="AH634">
        <v>0</v>
      </c>
      <c r="AI634">
        <v>0</v>
      </c>
      <c r="AJ634">
        <v>3</v>
      </c>
      <c r="AK634">
        <v>5</v>
      </c>
      <c r="AL634">
        <v>16</v>
      </c>
      <c r="AM634" s="2">
        <v>6.1199999999999996E-3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 s="9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 s="9">
        <v>0</v>
      </c>
      <c r="BH634">
        <v>0</v>
      </c>
      <c r="BI634">
        <v>2616</v>
      </c>
      <c r="BJ634">
        <v>1</v>
      </c>
      <c r="BK634">
        <v>34.07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89.13</v>
      </c>
      <c r="BS634">
        <v>10</v>
      </c>
      <c r="BT634">
        <v>1</v>
      </c>
    </row>
    <row r="635" spans="1:72" hidden="1">
      <c r="A635" t="s">
        <v>563</v>
      </c>
      <c r="B635" t="s">
        <v>376</v>
      </c>
      <c r="J635" s="1"/>
      <c r="M635">
        <v>180962754</v>
      </c>
      <c r="N635" t="s">
        <v>562</v>
      </c>
      <c r="S635">
        <v>619.47</v>
      </c>
      <c r="V635">
        <v>21.59</v>
      </c>
      <c r="X635">
        <v>524</v>
      </c>
      <c r="Y635">
        <v>1</v>
      </c>
      <c r="Z635" s="2">
        <v>1.91E-3</v>
      </c>
      <c r="AA635">
        <v>41.2</v>
      </c>
      <c r="AB635">
        <v>21.59</v>
      </c>
      <c r="AF635">
        <v>0</v>
      </c>
      <c r="AG635">
        <v>0</v>
      </c>
      <c r="AH635">
        <v>0</v>
      </c>
      <c r="AI635">
        <v>0</v>
      </c>
      <c r="AJ635">
        <v>1</v>
      </c>
      <c r="AK635">
        <v>1</v>
      </c>
      <c r="AL635">
        <v>2</v>
      </c>
      <c r="AM635" s="2">
        <v>3.82E-3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 s="9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 s="9">
        <v>0</v>
      </c>
      <c r="BH635">
        <v>0</v>
      </c>
      <c r="BI635">
        <v>524</v>
      </c>
      <c r="BJ635">
        <v>1</v>
      </c>
      <c r="BK635">
        <v>41.2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21.59</v>
      </c>
      <c r="BS635">
        <v>1</v>
      </c>
      <c r="BT635">
        <v>0</v>
      </c>
    </row>
    <row r="636" spans="1:72" hidden="1">
      <c r="A636" t="s">
        <v>564</v>
      </c>
      <c r="B636" t="s">
        <v>376</v>
      </c>
      <c r="J636" s="1"/>
      <c r="M636">
        <v>179368394</v>
      </c>
      <c r="N636" t="s">
        <v>514</v>
      </c>
      <c r="S636" s="1">
        <v>1750</v>
      </c>
      <c r="V636">
        <v>42.72</v>
      </c>
      <c r="X636">
        <v>1322</v>
      </c>
      <c r="Y636">
        <v>8</v>
      </c>
      <c r="Z636" s="2">
        <v>6.0499999999999998E-3</v>
      </c>
      <c r="AA636">
        <v>32.31</v>
      </c>
      <c r="AB636">
        <v>5.34</v>
      </c>
      <c r="AF636">
        <v>0</v>
      </c>
      <c r="AG636">
        <v>0</v>
      </c>
      <c r="AH636">
        <v>0</v>
      </c>
      <c r="AI636">
        <v>0</v>
      </c>
      <c r="AJ636">
        <v>3</v>
      </c>
      <c r="AK636">
        <v>3</v>
      </c>
      <c r="AL636">
        <v>11</v>
      </c>
      <c r="AM636" s="2">
        <v>8.3199999999999993E-3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 s="9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 s="9">
        <v>0</v>
      </c>
      <c r="BH636">
        <v>0</v>
      </c>
      <c r="BI636">
        <v>1280</v>
      </c>
      <c r="BJ636">
        <v>1.0329999999999999</v>
      </c>
      <c r="BK636">
        <v>33.380000000000003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42.72</v>
      </c>
      <c r="BS636">
        <v>8</v>
      </c>
      <c r="BT636">
        <v>0</v>
      </c>
    </row>
    <row r="637" spans="1:72" hidden="1">
      <c r="A637" t="s">
        <v>564</v>
      </c>
      <c r="B637" t="s">
        <v>376</v>
      </c>
      <c r="J637" s="1"/>
      <c r="M637">
        <v>179368814</v>
      </c>
      <c r="N637" t="s">
        <v>510</v>
      </c>
      <c r="S637" s="1">
        <v>1750</v>
      </c>
      <c r="V637">
        <v>40.33</v>
      </c>
      <c r="X637">
        <v>1480</v>
      </c>
      <c r="Y637">
        <v>10</v>
      </c>
      <c r="Z637" s="2">
        <v>6.7600000000000004E-3</v>
      </c>
      <c r="AA637">
        <v>27.25</v>
      </c>
      <c r="AB637">
        <v>4.03</v>
      </c>
      <c r="AF637">
        <v>0</v>
      </c>
      <c r="AG637">
        <v>0</v>
      </c>
      <c r="AH637">
        <v>1</v>
      </c>
      <c r="AI637">
        <v>0</v>
      </c>
      <c r="AJ637">
        <v>11</v>
      </c>
      <c r="AK637">
        <v>12</v>
      </c>
      <c r="AL637">
        <v>22</v>
      </c>
      <c r="AM637" s="2">
        <v>1.486E-2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 s="9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 s="9">
        <v>0</v>
      </c>
      <c r="BH637">
        <v>0</v>
      </c>
      <c r="BI637">
        <v>1428</v>
      </c>
      <c r="BJ637">
        <v>1.036</v>
      </c>
      <c r="BK637">
        <v>28.24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40.33</v>
      </c>
      <c r="BS637">
        <v>10</v>
      </c>
      <c r="BT637">
        <v>0</v>
      </c>
    </row>
    <row r="638" spans="1:72" hidden="1">
      <c r="A638" t="s">
        <v>564</v>
      </c>
      <c r="B638" t="s">
        <v>376</v>
      </c>
      <c r="J638" s="1"/>
      <c r="M638">
        <v>179693894</v>
      </c>
      <c r="N638" t="s">
        <v>521</v>
      </c>
      <c r="S638" s="1">
        <v>1750</v>
      </c>
      <c r="V638">
        <v>42.95</v>
      </c>
      <c r="X638">
        <v>1295</v>
      </c>
      <c r="Y638">
        <v>2</v>
      </c>
      <c r="Z638" s="2">
        <v>1.5399999999999999E-3</v>
      </c>
      <c r="AA638">
        <v>33.17</v>
      </c>
      <c r="AB638">
        <v>21.48</v>
      </c>
      <c r="AF638">
        <v>1</v>
      </c>
      <c r="AG638">
        <v>0</v>
      </c>
      <c r="AH638">
        <v>0</v>
      </c>
      <c r="AI638">
        <v>0</v>
      </c>
      <c r="AJ638">
        <v>2</v>
      </c>
      <c r="AK638">
        <v>3</v>
      </c>
      <c r="AL638">
        <v>7</v>
      </c>
      <c r="AM638" s="2">
        <v>5.4099999999999999E-3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 s="9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 s="9">
        <v>0</v>
      </c>
      <c r="BH638">
        <v>0</v>
      </c>
      <c r="BI638">
        <v>1252</v>
      </c>
      <c r="BJ638">
        <v>1.034</v>
      </c>
      <c r="BK638">
        <v>34.31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42.95</v>
      </c>
      <c r="BS638">
        <v>2</v>
      </c>
      <c r="BT638">
        <v>2</v>
      </c>
    </row>
    <row r="639" spans="1:72" hidden="1">
      <c r="A639" t="s">
        <v>564</v>
      </c>
      <c r="B639" t="s">
        <v>376</v>
      </c>
      <c r="J639" s="1"/>
      <c r="M639">
        <v>179694564</v>
      </c>
      <c r="N639" t="s">
        <v>525</v>
      </c>
      <c r="S639" s="1">
        <v>1750</v>
      </c>
      <c r="V639">
        <v>44.45</v>
      </c>
      <c r="X639">
        <v>1374</v>
      </c>
      <c r="Y639">
        <v>2</v>
      </c>
      <c r="Z639" s="2">
        <v>1.4599999999999999E-3</v>
      </c>
      <c r="AA639">
        <v>32.35</v>
      </c>
      <c r="AB639">
        <v>22.23</v>
      </c>
      <c r="AF639">
        <v>0</v>
      </c>
      <c r="AG639">
        <v>0</v>
      </c>
      <c r="AH639">
        <v>0</v>
      </c>
      <c r="AI639">
        <v>0</v>
      </c>
      <c r="AJ639">
        <v>5</v>
      </c>
      <c r="AK639">
        <v>5</v>
      </c>
      <c r="AL639">
        <v>9</v>
      </c>
      <c r="AM639" s="2">
        <v>6.5500000000000003E-3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 s="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 s="9">
        <v>0</v>
      </c>
      <c r="BH639">
        <v>0</v>
      </c>
      <c r="BI639">
        <v>1374</v>
      </c>
      <c r="BJ639">
        <v>1</v>
      </c>
      <c r="BK639">
        <v>32.35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44.45</v>
      </c>
      <c r="BS639">
        <v>2</v>
      </c>
      <c r="BT639">
        <v>2</v>
      </c>
    </row>
    <row r="640" spans="1:72" hidden="1">
      <c r="A640" t="s">
        <v>564</v>
      </c>
      <c r="B640" t="s">
        <v>376</v>
      </c>
      <c r="J640" s="1"/>
      <c r="M640">
        <v>179946294</v>
      </c>
      <c r="N640" t="s">
        <v>529</v>
      </c>
      <c r="S640" s="1">
        <v>1750</v>
      </c>
      <c r="V640">
        <v>61.35</v>
      </c>
      <c r="X640">
        <v>2140</v>
      </c>
      <c r="Y640">
        <v>5</v>
      </c>
      <c r="Z640" s="2">
        <v>2.3400000000000001E-3</v>
      </c>
      <c r="AA640">
        <v>28.67</v>
      </c>
      <c r="AB640">
        <v>12.27</v>
      </c>
      <c r="AF640">
        <v>1</v>
      </c>
      <c r="AG640">
        <v>0</v>
      </c>
      <c r="AH640">
        <v>0</v>
      </c>
      <c r="AI640">
        <v>0</v>
      </c>
      <c r="AJ640">
        <v>9</v>
      </c>
      <c r="AK640">
        <v>10</v>
      </c>
      <c r="AL640">
        <v>17</v>
      </c>
      <c r="AM640" s="2">
        <v>7.9399999999999991E-3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 s="9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 s="9">
        <v>0</v>
      </c>
      <c r="BH640">
        <v>0</v>
      </c>
      <c r="BI640">
        <v>1979</v>
      </c>
      <c r="BJ640">
        <v>1.081</v>
      </c>
      <c r="BK640">
        <v>31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61.35</v>
      </c>
      <c r="BS640">
        <v>5</v>
      </c>
      <c r="BT640">
        <v>2</v>
      </c>
    </row>
    <row r="641" spans="1:72" hidden="1">
      <c r="A641" t="s">
        <v>564</v>
      </c>
      <c r="B641" t="s">
        <v>376</v>
      </c>
      <c r="J641" s="1"/>
      <c r="M641">
        <v>179946614</v>
      </c>
      <c r="N641" t="s">
        <v>534</v>
      </c>
      <c r="S641" s="1">
        <v>1750</v>
      </c>
      <c r="V641">
        <v>67.8</v>
      </c>
      <c r="X641">
        <v>1720</v>
      </c>
      <c r="Y641">
        <v>3</v>
      </c>
      <c r="Z641" s="2">
        <v>1.74E-3</v>
      </c>
      <c r="AA641">
        <v>39.42</v>
      </c>
      <c r="AB641">
        <v>22.6</v>
      </c>
      <c r="AF641">
        <v>1</v>
      </c>
      <c r="AG641">
        <v>0</v>
      </c>
      <c r="AH641">
        <v>0</v>
      </c>
      <c r="AI641">
        <v>0</v>
      </c>
      <c r="AJ641">
        <v>3</v>
      </c>
      <c r="AK641">
        <v>4</v>
      </c>
      <c r="AL641">
        <v>7</v>
      </c>
      <c r="AM641" s="2">
        <v>4.0699999999999998E-3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 s="9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 s="9">
        <v>0</v>
      </c>
      <c r="BH641">
        <v>0</v>
      </c>
      <c r="BI641">
        <v>1690</v>
      </c>
      <c r="BJ641">
        <v>1.018</v>
      </c>
      <c r="BK641">
        <v>40.119999999999997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67.8</v>
      </c>
      <c r="BS641">
        <v>3</v>
      </c>
      <c r="BT641">
        <v>0</v>
      </c>
    </row>
    <row r="642" spans="1:72" hidden="1">
      <c r="A642" t="s">
        <v>564</v>
      </c>
      <c r="B642" t="s">
        <v>376</v>
      </c>
      <c r="J642" s="1"/>
      <c r="M642">
        <v>180385034</v>
      </c>
      <c r="N642" t="s">
        <v>540</v>
      </c>
      <c r="S642" s="1">
        <v>2477.88</v>
      </c>
      <c r="V642">
        <v>84.75</v>
      </c>
      <c r="X642">
        <v>2742</v>
      </c>
      <c r="Y642">
        <v>5</v>
      </c>
      <c r="Z642" s="2">
        <v>1.82E-3</v>
      </c>
      <c r="AA642">
        <v>30.91</v>
      </c>
      <c r="AB642">
        <v>16.95</v>
      </c>
      <c r="AF642">
        <v>4</v>
      </c>
      <c r="AG642">
        <v>0</v>
      </c>
      <c r="AH642">
        <v>0</v>
      </c>
      <c r="AI642">
        <v>0</v>
      </c>
      <c r="AJ642">
        <v>9</v>
      </c>
      <c r="AK642">
        <v>13</v>
      </c>
      <c r="AL642">
        <v>18</v>
      </c>
      <c r="AM642" s="2">
        <v>6.5599999999999999E-3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 s="9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 s="9">
        <v>0</v>
      </c>
      <c r="BH642">
        <v>0</v>
      </c>
      <c r="BI642">
        <v>2742</v>
      </c>
      <c r="BJ642">
        <v>1</v>
      </c>
      <c r="BK642">
        <v>30.91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84.75</v>
      </c>
      <c r="BS642">
        <v>5</v>
      </c>
      <c r="BT642">
        <v>0</v>
      </c>
    </row>
    <row r="643" spans="1:72" hidden="1">
      <c r="A643" t="s">
        <v>564</v>
      </c>
      <c r="B643" t="s">
        <v>376</v>
      </c>
      <c r="J643" s="1"/>
      <c r="M643">
        <v>180440254</v>
      </c>
      <c r="N643" t="s">
        <v>542</v>
      </c>
      <c r="S643">
        <v>619.47</v>
      </c>
      <c r="V643">
        <v>18.309999999999999</v>
      </c>
      <c r="X643">
        <v>556</v>
      </c>
      <c r="Y643">
        <v>0</v>
      </c>
      <c r="Z643" s="9">
        <v>0</v>
      </c>
      <c r="AA643">
        <v>32.93</v>
      </c>
      <c r="AB643">
        <v>0</v>
      </c>
      <c r="AF643">
        <v>0</v>
      </c>
      <c r="AG643">
        <v>0</v>
      </c>
      <c r="AH643">
        <v>0</v>
      </c>
      <c r="AI643">
        <v>0</v>
      </c>
      <c r="AJ643">
        <v>3</v>
      </c>
      <c r="AK643">
        <v>3</v>
      </c>
      <c r="AL643">
        <v>3</v>
      </c>
      <c r="AM643" s="2">
        <v>5.4000000000000003E-3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 s="9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 s="9">
        <v>0</v>
      </c>
      <c r="BH643">
        <v>0</v>
      </c>
      <c r="BI643">
        <v>556</v>
      </c>
      <c r="BJ643">
        <v>1</v>
      </c>
      <c r="BK643">
        <v>32.93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18.309999999999999</v>
      </c>
      <c r="BS643">
        <v>0</v>
      </c>
      <c r="BT643">
        <v>0</v>
      </c>
    </row>
    <row r="644" spans="1:72" hidden="1">
      <c r="A644" t="s">
        <v>564</v>
      </c>
      <c r="B644" t="s">
        <v>376</v>
      </c>
      <c r="J644" s="1"/>
      <c r="M644">
        <v>180656344</v>
      </c>
      <c r="N644" t="s">
        <v>550</v>
      </c>
      <c r="S644" s="1">
        <v>2477.88</v>
      </c>
      <c r="V644">
        <v>46.7</v>
      </c>
      <c r="X644">
        <v>1459</v>
      </c>
      <c r="Y644">
        <v>8</v>
      </c>
      <c r="Z644" s="2">
        <v>5.4799999999999996E-3</v>
      </c>
      <c r="AA644">
        <v>32.01</v>
      </c>
      <c r="AB644">
        <v>5.84</v>
      </c>
      <c r="AF644">
        <v>0</v>
      </c>
      <c r="AG644">
        <v>0</v>
      </c>
      <c r="AH644">
        <v>0</v>
      </c>
      <c r="AI644">
        <v>0</v>
      </c>
      <c r="AJ644">
        <v>10</v>
      </c>
      <c r="AK644">
        <v>10</v>
      </c>
      <c r="AL644">
        <v>19</v>
      </c>
      <c r="AM644" s="2">
        <v>1.302E-2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 s="9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 s="9">
        <v>0</v>
      </c>
      <c r="BH644">
        <v>0</v>
      </c>
      <c r="BI644">
        <v>1459</v>
      </c>
      <c r="BJ644">
        <v>1</v>
      </c>
      <c r="BK644">
        <v>32.01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46.7</v>
      </c>
      <c r="BS644">
        <v>8</v>
      </c>
      <c r="BT644">
        <v>1</v>
      </c>
    </row>
    <row r="645" spans="1:72" hidden="1">
      <c r="A645" t="s">
        <v>564</v>
      </c>
      <c r="B645" t="s">
        <v>376</v>
      </c>
      <c r="J645" s="1"/>
      <c r="M645">
        <v>180656454</v>
      </c>
      <c r="N645" t="s">
        <v>552</v>
      </c>
      <c r="S645">
        <v>619.47</v>
      </c>
      <c r="V645">
        <v>22.69</v>
      </c>
      <c r="X645">
        <v>414</v>
      </c>
      <c r="Y645">
        <v>0</v>
      </c>
      <c r="Z645" s="9">
        <v>0</v>
      </c>
      <c r="AA645">
        <v>54.81</v>
      </c>
      <c r="AB645">
        <v>0</v>
      </c>
      <c r="AF645">
        <v>0</v>
      </c>
      <c r="AG645">
        <v>0</v>
      </c>
      <c r="AH645">
        <v>0</v>
      </c>
      <c r="AI645">
        <v>0</v>
      </c>
      <c r="AJ645">
        <v>2</v>
      </c>
      <c r="AK645">
        <v>2</v>
      </c>
      <c r="AL645">
        <v>2</v>
      </c>
      <c r="AM645" s="2">
        <v>4.8300000000000001E-3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 s="9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 s="9">
        <v>0</v>
      </c>
      <c r="BH645">
        <v>0</v>
      </c>
      <c r="BI645">
        <v>414</v>
      </c>
      <c r="BJ645">
        <v>1</v>
      </c>
      <c r="BK645">
        <v>54.81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22.69</v>
      </c>
      <c r="BS645">
        <v>0</v>
      </c>
      <c r="BT645">
        <v>0</v>
      </c>
    </row>
    <row r="646" spans="1:72" hidden="1">
      <c r="A646" t="s">
        <v>564</v>
      </c>
      <c r="B646" t="s">
        <v>376</v>
      </c>
      <c r="J646" s="1"/>
      <c r="M646">
        <v>180955464</v>
      </c>
      <c r="N646" t="s">
        <v>561</v>
      </c>
      <c r="S646" s="1">
        <v>2477.88</v>
      </c>
      <c r="V646">
        <v>83.47</v>
      </c>
      <c r="X646">
        <v>2262</v>
      </c>
      <c r="Y646">
        <v>9</v>
      </c>
      <c r="Z646" s="2">
        <v>3.98E-3</v>
      </c>
      <c r="AA646">
        <v>36.9</v>
      </c>
      <c r="AB646">
        <v>9.27</v>
      </c>
      <c r="AF646">
        <v>2</v>
      </c>
      <c r="AG646">
        <v>0</v>
      </c>
      <c r="AH646">
        <v>0</v>
      </c>
      <c r="AI646">
        <v>0</v>
      </c>
      <c r="AJ646">
        <v>10</v>
      </c>
      <c r="AK646">
        <v>12</v>
      </c>
      <c r="AL646">
        <v>21</v>
      </c>
      <c r="AM646" s="2">
        <v>9.2800000000000001E-3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 s="9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 s="9">
        <v>0</v>
      </c>
      <c r="BH646">
        <v>0</v>
      </c>
      <c r="BI646">
        <v>2241</v>
      </c>
      <c r="BJ646">
        <v>1.0089999999999999</v>
      </c>
      <c r="BK646">
        <v>37.25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83.47</v>
      </c>
      <c r="BS646">
        <v>9</v>
      </c>
      <c r="BT646">
        <v>0</v>
      </c>
    </row>
    <row r="647" spans="1:72" hidden="1">
      <c r="A647" t="s">
        <v>564</v>
      </c>
      <c r="B647" t="s">
        <v>376</v>
      </c>
      <c r="J647" s="1"/>
      <c r="M647">
        <v>180962754</v>
      </c>
      <c r="N647" t="s">
        <v>562</v>
      </c>
      <c r="S647">
        <v>619.47</v>
      </c>
      <c r="V647">
        <v>20.53</v>
      </c>
      <c r="X647">
        <v>480</v>
      </c>
      <c r="Y647">
        <v>1</v>
      </c>
      <c r="Z647" s="2">
        <v>2.0799999999999998E-3</v>
      </c>
      <c r="AA647">
        <v>42.77</v>
      </c>
      <c r="AB647">
        <v>20.53</v>
      </c>
      <c r="AF647">
        <v>1</v>
      </c>
      <c r="AG647">
        <v>0</v>
      </c>
      <c r="AH647">
        <v>0</v>
      </c>
      <c r="AI647">
        <v>0</v>
      </c>
      <c r="AJ647">
        <v>3</v>
      </c>
      <c r="AK647">
        <v>4</v>
      </c>
      <c r="AL647">
        <v>6</v>
      </c>
      <c r="AM647" s="2">
        <v>1.2500000000000001E-2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 s="9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 s="9">
        <v>0</v>
      </c>
      <c r="BH647">
        <v>0</v>
      </c>
      <c r="BI647">
        <v>457</v>
      </c>
      <c r="BJ647">
        <v>1.05</v>
      </c>
      <c r="BK647">
        <v>44.92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20.53</v>
      </c>
      <c r="BS647">
        <v>1</v>
      </c>
      <c r="BT647">
        <v>1</v>
      </c>
    </row>
    <row r="648" spans="1:72" hidden="1">
      <c r="A648" t="s">
        <v>565</v>
      </c>
      <c r="B648" t="s">
        <v>376</v>
      </c>
      <c r="J648" s="1"/>
      <c r="M648">
        <v>179368394</v>
      </c>
      <c r="N648" t="s">
        <v>514</v>
      </c>
      <c r="S648" s="1">
        <v>1750</v>
      </c>
      <c r="T648">
        <v>42.03</v>
      </c>
      <c r="V648">
        <v>42.03</v>
      </c>
      <c r="X648">
        <v>1136</v>
      </c>
      <c r="Y648">
        <v>6</v>
      </c>
      <c r="Z648" s="2">
        <v>5.28E-3</v>
      </c>
      <c r="AA648">
        <v>37</v>
      </c>
      <c r="AB648">
        <v>7.01</v>
      </c>
      <c r="AF648">
        <v>0</v>
      </c>
      <c r="AG648">
        <v>0</v>
      </c>
      <c r="AH648">
        <v>0</v>
      </c>
      <c r="AI648">
        <v>0</v>
      </c>
      <c r="AJ648">
        <v>10</v>
      </c>
      <c r="AK648">
        <v>10</v>
      </c>
      <c r="AL648">
        <v>16</v>
      </c>
      <c r="AM648" s="2">
        <v>1.4080000000000001E-2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 s="9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 s="9">
        <v>0</v>
      </c>
      <c r="BH648">
        <v>0</v>
      </c>
      <c r="BI648">
        <v>1056</v>
      </c>
      <c r="BJ648">
        <v>1.0760000000000001</v>
      </c>
      <c r="BK648">
        <v>39.799999999999997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42.03</v>
      </c>
      <c r="BS648">
        <v>6</v>
      </c>
      <c r="BT648">
        <v>0</v>
      </c>
    </row>
    <row r="649" spans="1:72" hidden="1">
      <c r="A649" s="51" t="s">
        <v>565</v>
      </c>
      <c r="B649" t="s">
        <v>376</v>
      </c>
      <c r="C649" t="s">
        <v>237</v>
      </c>
      <c r="D649" t="s">
        <v>377</v>
      </c>
      <c r="E649">
        <v>613929664</v>
      </c>
      <c r="F649" t="s">
        <v>378</v>
      </c>
      <c r="G649" t="s">
        <v>241</v>
      </c>
      <c r="H649" t="s">
        <v>375</v>
      </c>
      <c r="I649" t="s">
        <v>332</v>
      </c>
      <c r="J649" s="1">
        <v>119469.03</v>
      </c>
      <c r="K649" t="s">
        <v>379</v>
      </c>
      <c r="L649" t="s">
        <v>377</v>
      </c>
      <c r="M649">
        <v>179368814</v>
      </c>
      <c r="N649" t="s">
        <v>510</v>
      </c>
      <c r="O649" t="s">
        <v>243</v>
      </c>
      <c r="P649" t="s">
        <v>64</v>
      </c>
      <c r="Q649" t="s">
        <v>65</v>
      </c>
      <c r="R649" t="s">
        <v>244</v>
      </c>
      <c r="S649" s="1">
        <v>1750</v>
      </c>
      <c r="T649" t="s">
        <v>509</v>
      </c>
      <c r="U649" t="s">
        <v>511</v>
      </c>
      <c r="V649">
        <v>38.950000000000003</v>
      </c>
      <c r="X649">
        <v>1443</v>
      </c>
      <c r="Y649">
        <v>14</v>
      </c>
      <c r="Z649" s="2">
        <v>9.7000000000000003E-3</v>
      </c>
      <c r="AA649">
        <v>26.99</v>
      </c>
      <c r="AB649">
        <v>2.78</v>
      </c>
      <c r="AF649">
        <v>0</v>
      </c>
      <c r="AG649">
        <v>0</v>
      </c>
      <c r="AH649">
        <v>0</v>
      </c>
      <c r="AI649">
        <v>0</v>
      </c>
      <c r="AJ649">
        <v>3</v>
      </c>
      <c r="AK649">
        <v>3</v>
      </c>
      <c r="AL649">
        <v>17</v>
      </c>
      <c r="AM649" s="2">
        <v>1.1780000000000001E-2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 s="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 s="9">
        <v>0</v>
      </c>
      <c r="BH649">
        <v>0</v>
      </c>
      <c r="BI649">
        <v>1245</v>
      </c>
      <c r="BJ649">
        <v>1.159</v>
      </c>
      <c r="BK649">
        <v>31.29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38.950000000000003</v>
      </c>
      <c r="BS649">
        <v>14</v>
      </c>
      <c r="BT649">
        <v>0</v>
      </c>
    </row>
    <row r="650" spans="1:72" hidden="1">
      <c r="A650" s="51" t="s">
        <v>565</v>
      </c>
      <c r="B650" t="s">
        <v>376</v>
      </c>
      <c r="C650" t="s">
        <v>237</v>
      </c>
      <c r="D650" t="s">
        <v>377</v>
      </c>
      <c r="E650">
        <v>613929664</v>
      </c>
      <c r="F650" t="s">
        <v>378</v>
      </c>
      <c r="G650" t="s">
        <v>241</v>
      </c>
      <c r="H650" t="s">
        <v>375</v>
      </c>
      <c r="I650" t="s">
        <v>332</v>
      </c>
      <c r="J650" s="1">
        <v>119469.03</v>
      </c>
      <c r="K650" t="s">
        <v>379</v>
      </c>
      <c r="L650" t="s">
        <v>377</v>
      </c>
      <c r="M650">
        <v>179693894</v>
      </c>
      <c r="N650" t="s">
        <v>521</v>
      </c>
      <c r="O650" t="s">
        <v>243</v>
      </c>
      <c r="P650" t="s">
        <v>64</v>
      </c>
      <c r="Q650" t="s">
        <v>65</v>
      </c>
      <c r="R650" t="s">
        <v>244</v>
      </c>
      <c r="S650" s="1">
        <v>1750</v>
      </c>
      <c r="T650" t="s">
        <v>519</v>
      </c>
      <c r="U650" t="s">
        <v>522</v>
      </c>
      <c r="V650">
        <v>41.32</v>
      </c>
      <c r="X650">
        <v>1368</v>
      </c>
      <c r="Y650">
        <v>6</v>
      </c>
      <c r="Z650" s="2">
        <v>4.3899999999999998E-3</v>
      </c>
      <c r="AA650">
        <v>30.2</v>
      </c>
      <c r="AB650">
        <v>6.89</v>
      </c>
      <c r="AF650">
        <v>1</v>
      </c>
      <c r="AG650">
        <v>0</v>
      </c>
      <c r="AH650">
        <v>0</v>
      </c>
      <c r="AI650">
        <v>0</v>
      </c>
      <c r="AJ650">
        <v>3</v>
      </c>
      <c r="AK650">
        <v>4</v>
      </c>
      <c r="AL650">
        <v>10</v>
      </c>
      <c r="AM650" s="2">
        <v>7.3099999999999997E-3</v>
      </c>
      <c r="AN650">
        <v>1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 s="9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 s="9">
        <v>0</v>
      </c>
      <c r="BH650">
        <v>0</v>
      </c>
      <c r="BI650">
        <v>1368</v>
      </c>
      <c r="BJ650">
        <v>1</v>
      </c>
      <c r="BK650">
        <v>30.2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41.32</v>
      </c>
      <c r="BS650">
        <v>6</v>
      </c>
      <c r="BT650">
        <v>0</v>
      </c>
    </row>
    <row r="651" spans="1:72" hidden="1">
      <c r="A651" s="51" t="s">
        <v>565</v>
      </c>
      <c r="B651" t="s">
        <v>376</v>
      </c>
      <c r="C651" t="s">
        <v>237</v>
      </c>
      <c r="D651" t="s">
        <v>377</v>
      </c>
      <c r="E651">
        <v>613929664</v>
      </c>
      <c r="F651" t="s">
        <v>378</v>
      </c>
      <c r="G651" t="s">
        <v>241</v>
      </c>
      <c r="H651" t="s">
        <v>375</v>
      </c>
      <c r="I651" t="s">
        <v>332</v>
      </c>
      <c r="J651" s="1">
        <v>119469.03</v>
      </c>
      <c r="K651" t="s">
        <v>379</v>
      </c>
      <c r="L651" t="s">
        <v>377</v>
      </c>
      <c r="M651">
        <v>179694564</v>
      </c>
      <c r="N651" t="s">
        <v>525</v>
      </c>
      <c r="O651" t="s">
        <v>243</v>
      </c>
      <c r="P651" t="s">
        <v>64</v>
      </c>
      <c r="Q651" t="s">
        <v>65</v>
      </c>
      <c r="R651" t="s">
        <v>244</v>
      </c>
      <c r="S651" s="1">
        <v>1750</v>
      </c>
      <c r="T651" t="s">
        <v>519</v>
      </c>
      <c r="U651" t="s">
        <v>522</v>
      </c>
      <c r="V651">
        <v>44.91</v>
      </c>
      <c r="X651">
        <v>1267</v>
      </c>
      <c r="Y651">
        <v>3</v>
      </c>
      <c r="Z651" s="2">
        <v>2.3700000000000001E-3</v>
      </c>
      <c r="AA651">
        <v>35.450000000000003</v>
      </c>
      <c r="AB651">
        <v>14.97</v>
      </c>
      <c r="AF651">
        <v>0</v>
      </c>
      <c r="AG651">
        <v>0</v>
      </c>
      <c r="AH651">
        <v>0</v>
      </c>
      <c r="AI651">
        <v>0</v>
      </c>
      <c r="AJ651">
        <v>3</v>
      </c>
      <c r="AK651">
        <v>3</v>
      </c>
      <c r="AL651">
        <v>6</v>
      </c>
      <c r="AM651" s="2">
        <v>4.7400000000000003E-3</v>
      </c>
      <c r="AN651">
        <v>1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 s="9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 s="9">
        <v>0</v>
      </c>
      <c r="BH651">
        <v>0</v>
      </c>
      <c r="BI651">
        <v>1267</v>
      </c>
      <c r="BJ651">
        <v>1</v>
      </c>
      <c r="BK651">
        <v>35.450000000000003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44.91</v>
      </c>
      <c r="BS651">
        <v>3</v>
      </c>
      <c r="BT651">
        <v>0</v>
      </c>
    </row>
    <row r="652" spans="1:72" hidden="1">
      <c r="A652" s="51" t="s">
        <v>565</v>
      </c>
      <c r="B652" t="s">
        <v>376</v>
      </c>
      <c r="C652" t="s">
        <v>237</v>
      </c>
      <c r="D652" t="s">
        <v>377</v>
      </c>
      <c r="E652">
        <v>613929664</v>
      </c>
      <c r="F652" t="s">
        <v>378</v>
      </c>
      <c r="G652" t="s">
        <v>241</v>
      </c>
      <c r="H652" t="s">
        <v>375</v>
      </c>
      <c r="I652" t="s">
        <v>332</v>
      </c>
      <c r="J652" s="1">
        <v>119469.03</v>
      </c>
      <c r="K652" t="s">
        <v>379</v>
      </c>
      <c r="L652" t="s">
        <v>377</v>
      </c>
      <c r="M652">
        <v>179946294</v>
      </c>
      <c r="N652" t="s">
        <v>529</v>
      </c>
      <c r="O652" t="s">
        <v>243</v>
      </c>
      <c r="P652" t="s">
        <v>64</v>
      </c>
      <c r="Q652" t="s">
        <v>65</v>
      </c>
      <c r="R652" t="s">
        <v>244</v>
      </c>
      <c r="S652" s="1">
        <v>1750</v>
      </c>
      <c r="T652" t="s">
        <v>528</v>
      </c>
      <c r="U652" t="s">
        <v>530</v>
      </c>
      <c r="V652">
        <v>58.68</v>
      </c>
      <c r="X652">
        <v>1987</v>
      </c>
      <c r="Y652">
        <v>8</v>
      </c>
      <c r="Z652" s="2">
        <v>4.0299999999999997E-3</v>
      </c>
      <c r="AA652">
        <v>29.53</v>
      </c>
      <c r="AB652">
        <v>7.34</v>
      </c>
      <c r="AF652">
        <v>2</v>
      </c>
      <c r="AG652">
        <v>0</v>
      </c>
      <c r="AH652">
        <v>0</v>
      </c>
      <c r="AI652">
        <v>0</v>
      </c>
      <c r="AJ652">
        <v>6</v>
      </c>
      <c r="AK652">
        <v>8</v>
      </c>
      <c r="AL652">
        <v>16</v>
      </c>
      <c r="AM652" s="2">
        <v>8.0499999999999999E-3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 s="9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 s="9">
        <v>0</v>
      </c>
      <c r="BH652">
        <v>0</v>
      </c>
      <c r="BI652">
        <v>1963</v>
      </c>
      <c r="BJ652">
        <v>1.012</v>
      </c>
      <c r="BK652">
        <v>29.89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58.68</v>
      </c>
      <c r="BS652">
        <v>8</v>
      </c>
      <c r="BT652">
        <v>0</v>
      </c>
    </row>
    <row r="653" spans="1:72" hidden="1">
      <c r="A653" s="51" t="s">
        <v>565</v>
      </c>
      <c r="B653" t="s">
        <v>376</v>
      </c>
      <c r="C653" t="s">
        <v>237</v>
      </c>
      <c r="D653" t="s">
        <v>377</v>
      </c>
      <c r="E653">
        <v>613929664</v>
      </c>
      <c r="F653" t="s">
        <v>378</v>
      </c>
      <c r="G653" t="s">
        <v>241</v>
      </c>
      <c r="H653" t="s">
        <v>375</v>
      </c>
      <c r="I653" t="s">
        <v>332</v>
      </c>
      <c r="J653" s="1">
        <v>119469.03</v>
      </c>
      <c r="K653" t="s">
        <v>379</v>
      </c>
      <c r="L653" t="s">
        <v>377</v>
      </c>
      <c r="M653">
        <v>179946614</v>
      </c>
      <c r="N653" t="s">
        <v>534</v>
      </c>
      <c r="O653" t="s">
        <v>243</v>
      </c>
      <c r="P653" t="s">
        <v>64</v>
      </c>
      <c r="Q653" t="s">
        <v>65</v>
      </c>
      <c r="R653" t="s">
        <v>244</v>
      </c>
      <c r="S653" s="1">
        <v>1750</v>
      </c>
      <c r="T653" t="s">
        <v>528</v>
      </c>
      <c r="U653" t="s">
        <v>530</v>
      </c>
      <c r="V653">
        <v>69.150000000000006</v>
      </c>
      <c r="X653">
        <v>1838</v>
      </c>
      <c r="Y653">
        <v>6</v>
      </c>
      <c r="Z653" s="2">
        <v>3.2599999999999999E-3</v>
      </c>
      <c r="AA653">
        <v>37.619999999999997</v>
      </c>
      <c r="AB653">
        <v>11.53</v>
      </c>
      <c r="AF653">
        <v>0</v>
      </c>
      <c r="AG653">
        <v>0</v>
      </c>
      <c r="AH653">
        <v>0</v>
      </c>
      <c r="AI653">
        <v>0</v>
      </c>
      <c r="AJ653">
        <v>7</v>
      </c>
      <c r="AK653">
        <v>7</v>
      </c>
      <c r="AL653">
        <v>14</v>
      </c>
      <c r="AM653" s="2">
        <v>7.62E-3</v>
      </c>
      <c r="AN653">
        <v>2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 s="9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 s="9">
        <v>0</v>
      </c>
      <c r="BH653">
        <v>0</v>
      </c>
      <c r="BI653">
        <v>1838</v>
      </c>
      <c r="BJ653">
        <v>1</v>
      </c>
      <c r="BK653">
        <v>37.619999999999997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69.150000000000006</v>
      </c>
      <c r="BS653">
        <v>6</v>
      </c>
      <c r="BT653">
        <v>1</v>
      </c>
    </row>
    <row r="654" spans="1:72" hidden="1">
      <c r="A654" s="51" t="s">
        <v>565</v>
      </c>
      <c r="B654" t="s">
        <v>376</v>
      </c>
      <c r="C654" t="s">
        <v>237</v>
      </c>
      <c r="D654" t="s">
        <v>377</v>
      </c>
      <c r="E654">
        <v>613929664</v>
      </c>
      <c r="F654" t="s">
        <v>378</v>
      </c>
      <c r="G654" t="s">
        <v>241</v>
      </c>
      <c r="H654" t="s">
        <v>375</v>
      </c>
      <c r="I654" t="s">
        <v>332</v>
      </c>
      <c r="J654" s="1">
        <v>119469.03</v>
      </c>
      <c r="K654" t="s">
        <v>379</v>
      </c>
      <c r="L654" t="s">
        <v>377</v>
      </c>
      <c r="M654">
        <v>180385034</v>
      </c>
      <c r="N654" t="s">
        <v>540</v>
      </c>
      <c r="O654" t="s">
        <v>243</v>
      </c>
      <c r="P654" t="s">
        <v>64</v>
      </c>
      <c r="Q654" t="s">
        <v>65</v>
      </c>
      <c r="R654" t="s">
        <v>244</v>
      </c>
      <c r="S654" s="1">
        <v>2477.88</v>
      </c>
      <c r="T654" t="s">
        <v>539</v>
      </c>
      <c r="U654" t="s">
        <v>522</v>
      </c>
      <c r="V654">
        <v>82.3</v>
      </c>
      <c r="X654">
        <v>1864</v>
      </c>
      <c r="Y654">
        <v>7</v>
      </c>
      <c r="Z654" s="2">
        <v>3.7599999999999999E-3</v>
      </c>
      <c r="AA654">
        <v>44.15</v>
      </c>
      <c r="AB654">
        <v>11.76</v>
      </c>
      <c r="AF654">
        <v>2</v>
      </c>
      <c r="AG654">
        <v>0</v>
      </c>
      <c r="AH654">
        <v>0</v>
      </c>
      <c r="AI654">
        <v>0</v>
      </c>
      <c r="AJ654">
        <v>5</v>
      </c>
      <c r="AK654">
        <v>7</v>
      </c>
      <c r="AL654">
        <v>14</v>
      </c>
      <c r="AM654" s="2">
        <v>7.5100000000000002E-3</v>
      </c>
      <c r="AN654">
        <v>1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 s="9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 s="9">
        <v>0</v>
      </c>
      <c r="BH654">
        <v>0</v>
      </c>
      <c r="BI654">
        <v>1864</v>
      </c>
      <c r="BJ654">
        <v>1</v>
      </c>
      <c r="BK654">
        <v>44.15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82.3</v>
      </c>
      <c r="BS654">
        <v>7</v>
      </c>
      <c r="BT654">
        <v>0</v>
      </c>
    </row>
    <row r="655" spans="1:72" hidden="1">
      <c r="A655" s="51" t="s">
        <v>565</v>
      </c>
      <c r="B655" t="s">
        <v>376</v>
      </c>
      <c r="C655" t="s">
        <v>237</v>
      </c>
      <c r="D655" t="s">
        <v>377</v>
      </c>
      <c r="E655">
        <v>613929664</v>
      </c>
      <c r="F655" t="s">
        <v>378</v>
      </c>
      <c r="G655" t="s">
        <v>241</v>
      </c>
      <c r="H655" t="s">
        <v>375</v>
      </c>
      <c r="I655" t="s">
        <v>332</v>
      </c>
      <c r="J655" s="1">
        <v>119469.03</v>
      </c>
      <c r="K655" t="s">
        <v>379</v>
      </c>
      <c r="L655" t="s">
        <v>377</v>
      </c>
      <c r="M655">
        <v>180440254</v>
      </c>
      <c r="N655" t="s">
        <v>542</v>
      </c>
      <c r="O655" t="s">
        <v>243</v>
      </c>
      <c r="P655" t="s">
        <v>64</v>
      </c>
      <c r="Q655" t="s">
        <v>65</v>
      </c>
      <c r="R655" t="s">
        <v>244</v>
      </c>
      <c r="S655">
        <v>619.47</v>
      </c>
      <c r="T655" t="s">
        <v>541</v>
      </c>
      <c r="U655" t="s">
        <v>543</v>
      </c>
      <c r="V655">
        <v>17.87</v>
      </c>
      <c r="X655">
        <v>502</v>
      </c>
      <c r="Y655">
        <v>0</v>
      </c>
      <c r="Z655" s="9">
        <v>0</v>
      </c>
      <c r="AA655">
        <v>35.6</v>
      </c>
      <c r="AB655">
        <v>0</v>
      </c>
      <c r="AF655">
        <v>1</v>
      </c>
      <c r="AG655">
        <v>0</v>
      </c>
      <c r="AH655">
        <v>0</v>
      </c>
      <c r="AI655">
        <v>0</v>
      </c>
      <c r="AJ655">
        <v>1</v>
      </c>
      <c r="AK655">
        <v>2</v>
      </c>
      <c r="AL655">
        <v>3</v>
      </c>
      <c r="AM655" s="2">
        <v>5.9800000000000001E-3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 s="9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 s="9">
        <v>0</v>
      </c>
      <c r="BH655">
        <v>0</v>
      </c>
      <c r="BI655">
        <v>502</v>
      </c>
      <c r="BJ655">
        <v>1</v>
      </c>
      <c r="BK655">
        <v>35.6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17.87</v>
      </c>
      <c r="BS655">
        <v>0</v>
      </c>
      <c r="BT655">
        <v>1</v>
      </c>
    </row>
    <row r="656" spans="1:72" hidden="1">
      <c r="A656" s="51" t="s">
        <v>565</v>
      </c>
      <c r="B656" t="s">
        <v>376</v>
      </c>
      <c r="C656" t="s">
        <v>237</v>
      </c>
      <c r="D656" t="s">
        <v>377</v>
      </c>
      <c r="E656">
        <v>613929664</v>
      </c>
      <c r="F656" t="s">
        <v>378</v>
      </c>
      <c r="G656" t="s">
        <v>241</v>
      </c>
      <c r="H656" t="s">
        <v>375</v>
      </c>
      <c r="I656" t="s">
        <v>332</v>
      </c>
      <c r="J656" s="1">
        <v>119469.03</v>
      </c>
      <c r="K656" t="s">
        <v>379</v>
      </c>
      <c r="L656" t="s">
        <v>377</v>
      </c>
      <c r="M656">
        <v>180656344</v>
      </c>
      <c r="N656" t="s">
        <v>550</v>
      </c>
      <c r="O656" t="s">
        <v>243</v>
      </c>
      <c r="P656" t="s">
        <v>64</v>
      </c>
      <c r="Q656" t="s">
        <v>65</v>
      </c>
      <c r="R656" t="s">
        <v>244</v>
      </c>
      <c r="S656" s="1">
        <v>2477.88</v>
      </c>
      <c r="T656" t="s">
        <v>549</v>
      </c>
      <c r="U656" t="s">
        <v>551</v>
      </c>
      <c r="V656">
        <v>45.95</v>
      </c>
      <c r="X656">
        <v>1324</v>
      </c>
      <c r="Y656">
        <v>2</v>
      </c>
      <c r="Z656" s="2">
        <v>1.5100000000000001E-3</v>
      </c>
      <c r="AA656">
        <v>34.71</v>
      </c>
      <c r="AB656">
        <v>22.98</v>
      </c>
      <c r="AF656">
        <v>2</v>
      </c>
      <c r="AG656">
        <v>0</v>
      </c>
      <c r="AH656">
        <v>0</v>
      </c>
      <c r="AI656">
        <v>0</v>
      </c>
      <c r="AJ656">
        <v>9</v>
      </c>
      <c r="AK656">
        <v>11</v>
      </c>
      <c r="AL656">
        <v>14</v>
      </c>
      <c r="AM656" s="2">
        <v>1.057E-2</v>
      </c>
      <c r="AN656">
        <v>2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 s="9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 s="9">
        <v>0</v>
      </c>
      <c r="BH656">
        <v>0</v>
      </c>
      <c r="BI656">
        <v>1324</v>
      </c>
      <c r="BJ656">
        <v>1</v>
      </c>
      <c r="BK656">
        <v>34.71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45.95</v>
      </c>
      <c r="BS656">
        <v>2</v>
      </c>
      <c r="BT656">
        <v>1</v>
      </c>
    </row>
    <row r="657" spans="1:72" hidden="1">
      <c r="A657" s="51" t="s">
        <v>565</v>
      </c>
      <c r="B657" t="s">
        <v>376</v>
      </c>
      <c r="C657" t="s">
        <v>237</v>
      </c>
      <c r="D657" t="s">
        <v>377</v>
      </c>
      <c r="E657">
        <v>613929664</v>
      </c>
      <c r="F657" t="s">
        <v>378</v>
      </c>
      <c r="G657" t="s">
        <v>241</v>
      </c>
      <c r="H657" t="s">
        <v>375</v>
      </c>
      <c r="I657" t="s">
        <v>332</v>
      </c>
      <c r="J657" s="1">
        <v>119469.03</v>
      </c>
      <c r="K657" t="s">
        <v>379</v>
      </c>
      <c r="L657" t="s">
        <v>377</v>
      </c>
      <c r="M657">
        <v>180656454</v>
      </c>
      <c r="N657" t="s">
        <v>552</v>
      </c>
      <c r="O657" t="s">
        <v>243</v>
      </c>
      <c r="P657" t="s">
        <v>64</v>
      </c>
      <c r="Q657" t="s">
        <v>65</v>
      </c>
      <c r="R657" t="s">
        <v>244</v>
      </c>
      <c r="S657">
        <v>619.47</v>
      </c>
      <c r="T657" t="s">
        <v>549</v>
      </c>
      <c r="U657" t="s">
        <v>553</v>
      </c>
      <c r="V657">
        <v>22.63</v>
      </c>
      <c r="X657">
        <v>413</v>
      </c>
      <c r="Y657">
        <v>2</v>
      </c>
      <c r="Z657" s="2">
        <v>4.8399999999999997E-3</v>
      </c>
      <c r="AA657">
        <v>54.79</v>
      </c>
      <c r="AB657">
        <v>11.32</v>
      </c>
      <c r="AF657">
        <v>1</v>
      </c>
      <c r="AG657">
        <v>0</v>
      </c>
      <c r="AH657">
        <v>0</v>
      </c>
      <c r="AI657">
        <v>0</v>
      </c>
      <c r="AJ657">
        <v>2</v>
      </c>
      <c r="AK657">
        <v>3</v>
      </c>
      <c r="AL657">
        <v>5</v>
      </c>
      <c r="AM657" s="2">
        <v>1.2109999999999999E-2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 s="9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 s="9">
        <v>0</v>
      </c>
      <c r="BH657">
        <v>0</v>
      </c>
      <c r="BI657">
        <v>413</v>
      </c>
      <c r="BJ657">
        <v>1</v>
      </c>
      <c r="BK657">
        <v>54.79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22.63</v>
      </c>
      <c r="BS657">
        <v>2</v>
      </c>
      <c r="BT657">
        <v>0</v>
      </c>
    </row>
    <row r="658" spans="1:72" hidden="1">
      <c r="A658" s="51" t="s">
        <v>565</v>
      </c>
      <c r="B658" t="s">
        <v>376</v>
      </c>
      <c r="C658" t="s">
        <v>237</v>
      </c>
      <c r="D658" t="s">
        <v>377</v>
      </c>
      <c r="E658">
        <v>613929664</v>
      </c>
      <c r="F658" t="s">
        <v>378</v>
      </c>
      <c r="G658" t="s">
        <v>241</v>
      </c>
      <c r="H658" t="s">
        <v>375</v>
      </c>
      <c r="I658" t="s">
        <v>332</v>
      </c>
      <c r="J658" s="1">
        <v>119469.03</v>
      </c>
      <c r="K658" t="s">
        <v>379</v>
      </c>
      <c r="L658" t="s">
        <v>377</v>
      </c>
      <c r="M658">
        <v>180955464</v>
      </c>
      <c r="N658" t="s">
        <v>561</v>
      </c>
      <c r="O658" t="s">
        <v>243</v>
      </c>
      <c r="P658" t="s">
        <v>64</v>
      </c>
      <c r="Q658" t="s">
        <v>65</v>
      </c>
      <c r="R658" t="s">
        <v>244</v>
      </c>
      <c r="S658" s="1">
        <v>2477.88</v>
      </c>
      <c r="T658" t="s">
        <v>560</v>
      </c>
      <c r="U658" t="s">
        <v>566</v>
      </c>
      <c r="V658">
        <v>80.36</v>
      </c>
      <c r="X658">
        <v>2352</v>
      </c>
      <c r="Y658">
        <v>6</v>
      </c>
      <c r="Z658" s="2">
        <v>2.5500000000000002E-3</v>
      </c>
      <c r="AA658">
        <v>34.17</v>
      </c>
      <c r="AB658">
        <v>13.39</v>
      </c>
      <c r="AF658">
        <v>4</v>
      </c>
      <c r="AG658">
        <v>1</v>
      </c>
      <c r="AH658">
        <v>0</v>
      </c>
      <c r="AI658">
        <v>0</v>
      </c>
      <c r="AJ658">
        <v>8</v>
      </c>
      <c r="AK658">
        <v>13</v>
      </c>
      <c r="AL658">
        <v>19</v>
      </c>
      <c r="AM658" s="2">
        <v>8.0800000000000004E-3</v>
      </c>
      <c r="AN658">
        <v>3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 s="9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 s="9">
        <v>0</v>
      </c>
      <c r="BH658">
        <v>0</v>
      </c>
      <c r="BI658">
        <v>2204</v>
      </c>
      <c r="BJ658">
        <v>1.0669999999999999</v>
      </c>
      <c r="BK658">
        <v>36.46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80.36</v>
      </c>
      <c r="BS658">
        <v>6</v>
      </c>
      <c r="BT658">
        <v>0</v>
      </c>
    </row>
    <row r="659" spans="1:72" hidden="1">
      <c r="A659" s="51" t="s">
        <v>565</v>
      </c>
      <c r="B659" t="s">
        <v>376</v>
      </c>
      <c r="C659" t="s">
        <v>237</v>
      </c>
      <c r="D659" t="s">
        <v>377</v>
      </c>
      <c r="E659">
        <v>613929664</v>
      </c>
      <c r="F659" t="s">
        <v>378</v>
      </c>
      <c r="G659" t="s">
        <v>241</v>
      </c>
      <c r="H659" t="s">
        <v>375</v>
      </c>
      <c r="I659" t="s">
        <v>332</v>
      </c>
      <c r="J659" s="1">
        <v>119469.03</v>
      </c>
      <c r="K659" t="s">
        <v>379</v>
      </c>
      <c r="L659" t="s">
        <v>377</v>
      </c>
      <c r="M659">
        <v>180962754</v>
      </c>
      <c r="N659" t="s">
        <v>562</v>
      </c>
      <c r="O659" t="s">
        <v>243</v>
      </c>
      <c r="P659" t="s">
        <v>64</v>
      </c>
      <c r="Q659" t="s">
        <v>65</v>
      </c>
      <c r="R659" t="s">
        <v>244</v>
      </c>
      <c r="S659">
        <v>619.47</v>
      </c>
      <c r="T659" t="s">
        <v>560</v>
      </c>
      <c r="U659" t="s">
        <v>566</v>
      </c>
      <c r="V659">
        <v>20.13</v>
      </c>
      <c r="X659">
        <v>451</v>
      </c>
      <c r="Y659">
        <v>2</v>
      </c>
      <c r="Z659" s="2">
        <v>4.4299999999999999E-3</v>
      </c>
      <c r="AA659">
        <v>44.63</v>
      </c>
      <c r="AB659">
        <v>10.07</v>
      </c>
      <c r="AF659">
        <v>0</v>
      </c>
      <c r="AG659">
        <v>0</v>
      </c>
      <c r="AH659">
        <v>0</v>
      </c>
      <c r="AI659">
        <v>0</v>
      </c>
      <c r="AJ659">
        <v>1</v>
      </c>
      <c r="AK659">
        <v>1</v>
      </c>
      <c r="AL659">
        <v>3</v>
      </c>
      <c r="AM659" s="2">
        <v>6.6499999999999997E-3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 s="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 s="9">
        <v>0</v>
      </c>
      <c r="BH659">
        <v>0</v>
      </c>
      <c r="BI659">
        <v>434</v>
      </c>
      <c r="BJ659">
        <v>1.0389999999999999</v>
      </c>
      <c r="BK659">
        <v>46.38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20.13</v>
      </c>
      <c r="BS659">
        <v>2</v>
      </c>
      <c r="BT659">
        <v>0</v>
      </c>
    </row>
    <row r="660" spans="1:72" hidden="1">
      <c r="A660" s="51" t="s">
        <v>567</v>
      </c>
      <c r="B660" t="s">
        <v>376</v>
      </c>
      <c r="C660" t="s">
        <v>237</v>
      </c>
      <c r="D660" t="s">
        <v>377</v>
      </c>
      <c r="E660">
        <v>613929664</v>
      </c>
      <c r="F660" t="s">
        <v>378</v>
      </c>
      <c r="G660" t="s">
        <v>241</v>
      </c>
      <c r="H660" t="s">
        <v>375</v>
      </c>
      <c r="I660" t="s">
        <v>332</v>
      </c>
      <c r="J660" s="1">
        <v>119469.03</v>
      </c>
      <c r="K660" t="s">
        <v>379</v>
      </c>
      <c r="L660" t="s">
        <v>377</v>
      </c>
      <c r="M660">
        <v>177617244</v>
      </c>
      <c r="N660" t="s">
        <v>475</v>
      </c>
      <c r="O660" t="s">
        <v>243</v>
      </c>
      <c r="P660" t="s">
        <v>64</v>
      </c>
      <c r="Q660" t="s">
        <v>65</v>
      </c>
      <c r="R660" t="s">
        <v>244</v>
      </c>
      <c r="S660" s="1">
        <v>2500</v>
      </c>
      <c r="T660" t="s">
        <v>453</v>
      </c>
      <c r="U660" t="s">
        <v>474</v>
      </c>
      <c r="V660">
        <v>0</v>
      </c>
      <c r="X660">
        <v>0</v>
      </c>
      <c r="Y660">
        <v>0</v>
      </c>
      <c r="Z660" s="9">
        <v>0</v>
      </c>
      <c r="AA660">
        <v>0</v>
      </c>
      <c r="AB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 s="9">
        <v>0</v>
      </c>
      <c r="AN660">
        <v>1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 s="9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 s="9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</row>
    <row r="661" spans="1:72" hidden="1">
      <c r="A661" s="51" t="s">
        <v>567</v>
      </c>
      <c r="B661" t="s">
        <v>376</v>
      </c>
      <c r="C661" t="s">
        <v>237</v>
      </c>
      <c r="D661" t="s">
        <v>377</v>
      </c>
      <c r="E661">
        <v>613929664</v>
      </c>
      <c r="F661" t="s">
        <v>378</v>
      </c>
      <c r="G661" t="s">
        <v>241</v>
      </c>
      <c r="H661" t="s">
        <v>375</v>
      </c>
      <c r="I661" t="s">
        <v>332</v>
      </c>
      <c r="J661" s="1">
        <v>119469.03</v>
      </c>
      <c r="K661" t="s">
        <v>379</v>
      </c>
      <c r="L661" t="s">
        <v>377</v>
      </c>
      <c r="M661">
        <v>179368394</v>
      </c>
      <c r="N661" t="s">
        <v>514</v>
      </c>
      <c r="O661" t="s">
        <v>243</v>
      </c>
      <c r="P661" t="s">
        <v>64</v>
      </c>
      <c r="Q661" t="s">
        <v>65</v>
      </c>
      <c r="R661" t="s">
        <v>244</v>
      </c>
      <c r="S661" s="1">
        <v>1750</v>
      </c>
      <c r="T661" t="s">
        <v>509</v>
      </c>
      <c r="U661" t="s">
        <v>511</v>
      </c>
      <c r="V661">
        <v>29.2</v>
      </c>
      <c r="X661">
        <v>861</v>
      </c>
      <c r="Y661">
        <v>4</v>
      </c>
      <c r="Z661" s="2">
        <v>4.6499999999999996E-3</v>
      </c>
      <c r="AA661">
        <v>33.909999999999997</v>
      </c>
      <c r="AB661">
        <v>7.3</v>
      </c>
      <c r="AF661">
        <v>1</v>
      </c>
      <c r="AG661">
        <v>0</v>
      </c>
      <c r="AH661">
        <v>0</v>
      </c>
      <c r="AI661">
        <v>0</v>
      </c>
      <c r="AJ661">
        <v>5</v>
      </c>
      <c r="AK661">
        <v>6</v>
      </c>
      <c r="AL661">
        <v>10</v>
      </c>
      <c r="AM661" s="2">
        <v>1.1610000000000001E-2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 s="9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 s="9">
        <v>0</v>
      </c>
      <c r="BH661">
        <v>0</v>
      </c>
      <c r="BI661">
        <v>861</v>
      </c>
      <c r="BJ661">
        <v>1</v>
      </c>
      <c r="BK661">
        <v>33.909999999999997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29.2</v>
      </c>
      <c r="BS661">
        <v>4</v>
      </c>
      <c r="BT661">
        <v>0</v>
      </c>
    </row>
    <row r="662" spans="1:72" hidden="1">
      <c r="A662" s="51" t="s">
        <v>567</v>
      </c>
      <c r="B662" t="s">
        <v>376</v>
      </c>
      <c r="C662" t="s">
        <v>237</v>
      </c>
      <c r="D662" t="s">
        <v>377</v>
      </c>
      <c r="E662">
        <v>613929664</v>
      </c>
      <c r="F662" t="s">
        <v>378</v>
      </c>
      <c r="G662" t="s">
        <v>241</v>
      </c>
      <c r="H662" t="s">
        <v>375</v>
      </c>
      <c r="I662" t="s">
        <v>332</v>
      </c>
      <c r="J662" s="1">
        <v>119469.03</v>
      </c>
      <c r="K662" t="s">
        <v>379</v>
      </c>
      <c r="L662" t="s">
        <v>377</v>
      </c>
      <c r="M662">
        <v>179368814</v>
      </c>
      <c r="N662" t="s">
        <v>510</v>
      </c>
      <c r="O662" t="s">
        <v>243</v>
      </c>
      <c r="P662" t="s">
        <v>64</v>
      </c>
      <c r="Q662" t="s">
        <v>65</v>
      </c>
      <c r="R662" t="s">
        <v>244</v>
      </c>
      <c r="S662" s="1">
        <v>1750</v>
      </c>
      <c r="T662" t="s">
        <v>509</v>
      </c>
      <c r="U662" t="s">
        <v>511</v>
      </c>
      <c r="V662">
        <v>27.86</v>
      </c>
      <c r="X662">
        <v>945</v>
      </c>
      <c r="Y662">
        <v>4</v>
      </c>
      <c r="Z662" s="2">
        <v>4.2300000000000003E-3</v>
      </c>
      <c r="AA662">
        <v>29.48</v>
      </c>
      <c r="AB662">
        <v>6.97</v>
      </c>
      <c r="AF662">
        <v>3</v>
      </c>
      <c r="AG662">
        <v>0</v>
      </c>
      <c r="AH662">
        <v>0</v>
      </c>
      <c r="AI662">
        <v>0</v>
      </c>
      <c r="AJ662">
        <v>9</v>
      </c>
      <c r="AK662">
        <v>12</v>
      </c>
      <c r="AL662">
        <v>16</v>
      </c>
      <c r="AM662" s="2">
        <v>1.6930000000000001E-2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 s="9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 s="9">
        <v>0</v>
      </c>
      <c r="BH662">
        <v>0</v>
      </c>
      <c r="BI662">
        <v>899</v>
      </c>
      <c r="BJ662">
        <v>1.0509999999999999</v>
      </c>
      <c r="BK662">
        <v>30.99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27.86</v>
      </c>
      <c r="BS662">
        <v>4</v>
      </c>
      <c r="BT662">
        <v>0</v>
      </c>
    </row>
    <row r="663" spans="1:72" hidden="1">
      <c r="A663" s="51" t="s">
        <v>567</v>
      </c>
      <c r="B663" t="s">
        <v>376</v>
      </c>
      <c r="C663" t="s">
        <v>237</v>
      </c>
      <c r="D663" t="s">
        <v>377</v>
      </c>
      <c r="E663">
        <v>613929664</v>
      </c>
      <c r="F663" t="s">
        <v>378</v>
      </c>
      <c r="G663" t="s">
        <v>241</v>
      </c>
      <c r="H663" t="s">
        <v>375</v>
      </c>
      <c r="I663" t="s">
        <v>332</v>
      </c>
      <c r="J663" s="1">
        <v>119469.03</v>
      </c>
      <c r="K663" t="s">
        <v>379</v>
      </c>
      <c r="L663" t="s">
        <v>377</v>
      </c>
      <c r="M663">
        <v>179693894</v>
      </c>
      <c r="N663" t="s">
        <v>521</v>
      </c>
      <c r="O663" t="s">
        <v>243</v>
      </c>
      <c r="P663" t="s">
        <v>64</v>
      </c>
      <c r="Q663" t="s">
        <v>65</v>
      </c>
      <c r="R663" t="s">
        <v>244</v>
      </c>
      <c r="S663" s="1">
        <v>1750</v>
      </c>
      <c r="T663" t="s">
        <v>519</v>
      </c>
      <c r="U663" t="s">
        <v>522</v>
      </c>
      <c r="V663">
        <v>29.31</v>
      </c>
      <c r="X663">
        <v>936</v>
      </c>
      <c r="Y663">
        <v>2</v>
      </c>
      <c r="Z663" s="2">
        <v>2.14E-3</v>
      </c>
      <c r="AA663">
        <v>31.31</v>
      </c>
      <c r="AB663">
        <v>14.66</v>
      </c>
      <c r="AF663">
        <v>2</v>
      </c>
      <c r="AG663">
        <v>0</v>
      </c>
      <c r="AH663">
        <v>0</v>
      </c>
      <c r="AI663">
        <v>0</v>
      </c>
      <c r="AJ663">
        <v>5</v>
      </c>
      <c r="AK663">
        <v>7</v>
      </c>
      <c r="AL663">
        <v>11</v>
      </c>
      <c r="AM663" s="2">
        <v>1.175E-2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 s="9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 s="9">
        <v>0</v>
      </c>
      <c r="BH663">
        <v>0</v>
      </c>
      <c r="BI663">
        <v>920</v>
      </c>
      <c r="BJ663">
        <v>1.0169999999999999</v>
      </c>
      <c r="BK663">
        <v>31.86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29.31</v>
      </c>
      <c r="BS663">
        <v>2</v>
      </c>
      <c r="BT663">
        <v>2</v>
      </c>
    </row>
    <row r="664" spans="1:72" hidden="1">
      <c r="A664" s="51" t="s">
        <v>567</v>
      </c>
      <c r="B664" t="s">
        <v>376</v>
      </c>
      <c r="C664" t="s">
        <v>237</v>
      </c>
      <c r="D664" t="s">
        <v>377</v>
      </c>
      <c r="E664">
        <v>613929664</v>
      </c>
      <c r="F664" t="s">
        <v>378</v>
      </c>
      <c r="G664" t="s">
        <v>241</v>
      </c>
      <c r="H664" t="s">
        <v>375</v>
      </c>
      <c r="I664" t="s">
        <v>332</v>
      </c>
      <c r="J664" s="1">
        <v>119469.03</v>
      </c>
      <c r="K664" t="s">
        <v>379</v>
      </c>
      <c r="L664" t="s">
        <v>377</v>
      </c>
      <c r="M664">
        <v>179694564</v>
      </c>
      <c r="N664" t="s">
        <v>525</v>
      </c>
      <c r="O664" t="s">
        <v>243</v>
      </c>
      <c r="P664" t="s">
        <v>64</v>
      </c>
      <c r="Q664" t="s">
        <v>65</v>
      </c>
      <c r="R664" t="s">
        <v>244</v>
      </c>
      <c r="S664" s="1">
        <v>1750</v>
      </c>
      <c r="T664" t="s">
        <v>519</v>
      </c>
      <c r="U664" t="s">
        <v>522</v>
      </c>
      <c r="V664">
        <v>30.71</v>
      </c>
      <c r="X664">
        <v>905</v>
      </c>
      <c r="Y664">
        <v>3</v>
      </c>
      <c r="Z664" s="2">
        <v>3.31E-3</v>
      </c>
      <c r="AA664">
        <v>33.93</v>
      </c>
      <c r="AB664">
        <v>10.24</v>
      </c>
      <c r="AF664">
        <v>0</v>
      </c>
      <c r="AG664">
        <v>0</v>
      </c>
      <c r="AH664">
        <v>0</v>
      </c>
      <c r="AI664">
        <v>0</v>
      </c>
      <c r="AJ664">
        <v>6</v>
      </c>
      <c r="AK664">
        <v>6</v>
      </c>
      <c r="AL664">
        <v>11</v>
      </c>
      <c r="AM664" s="2">
        <v>1.2149999999999999E-2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 s="9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 s="9">
        <v>0</v>
      </c>
      <c r="BH664">
        <v>0</v>
      </c>
      <c r="BI664">
        <v>887</v>
      </c>
      <c r="BJ664">
        <v>1.02</v>
      </c>
      <c r="BK664">
        <v>34.619999999999997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30.71</v>
      </c>
      <c r="BS664">
        <v>3</v>
      </c>
      <c r="BT664">
        <v>2</v>
      </c>
    </row>
    <row r="665" spans="1:72" hidden="1">
      <c r="A665" s="51" t="s">
        <v>567</v>
      </c>
      <c r="B665" t="s">
        <v>376</v>
      </c>
      <c r="C665" t="s">
        <v>237</v>
      </c>
      <c r="D665" t="s">
        <v>377</v>
      </c>
      <c r="E665">
        <v>613929664</v>
      </c>
      <c r="F665" t="s">
        <v>378</v>
      </c>
      <c r="G665" t="s">
        <v>241</v>
      </c>
      <c r="H665" t="s">
        <v>375</v>
      </c>
      <c r="I665" t="s">
        <v>332</v>
      </c>
      <c r="J665" s="1">
        <v>119469.03</v>
      </c>
      <c r="K665" t="s">
        <v>379</v>
      </c>
      <c r="L665" t="s">
        <v>377</v>
      </c>
      <c r="M665">
        <v>179946294</v>
      </c>
      <c r="N665" t="s">
        <v>529</v>
      </c>
      <c r="O665" t="s">
        <v>243</v>
      </c>
      <c r="P665" t="s">
        <v>64</v>
      </c>
      <c r="Q665" t="s">
        <v>65</v>
      </c>
      <c r="R665" t="s">
        <v>244</v>
      </c>
      <c r="S665" s="1">
        <v>1750</v>
      </c>
      <c r="T665" t="s">
        <v>528</v>
      </c>
      <c r="U665" t="s">
        <v>530</v>
      </c>
      <c r="V665">
        <v>42.19</v>
      </c>
      <c r="X665">
        <v>1514</v>
      </c>
      <c r="Y665">
        <v>8</v>
      </c>
      <c r="Z665" s="2">
        <v>5.28E-3</v>
      </c>
      <c r="AA665">
        <v>27.87</v>
      </c>
      <c r="AB665">
        <v>5.27</v>
      </c>
      <c r="AF665">
        <v>0</v>
      </c>
      <c r="AG665">
        <v>0</v>
      </c>
      <c r="AH665">
        <v>1</v>
      </c>
      <c r="AI665">
        <v>0</v>
      </c>
      <c r="AJ665">
        <v>2</v>
      </c>
      <c r="AK665">
        <v>3</v>
      </c>
      <c r="AL665">
        <v>13</v>
      </c>
      <c r="AM665" s="2">
        <v>8.5900000000000004E-3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 s="9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 s="9">
        <v>0</v>
      </c>
      <c r="BH665">
        <v>0</v>
      </c>
      <c r="BI665">
        <v>1422</v>
      </c>
      <c r="BJ665">
        <v>1.0649999999999999</v>
      </c>
      <c r="BK665">
        <v>29.67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42.19</v>
      </c>
      <c r="BS665">
        <v>8</v>
      </c>
      <c r="BT665">
        <v>2</v>
      </c>
    </row>
    <row r="666" spans="1:72" hidden="1">
      <c r="A666" s="51" t="s">
        <v>567</v>
      </c>
      <c r="B666" t="s">
        <v>376</v>
      </c>
      <c r="C666" t="s">
        <v>237</v>
      </c>
      <c r="D666" t="s">
        <v>377</v>
      </c>
      <c r="E666">
        <v>613929664</v>
      </c>
      <c r="F666" t="s">
        <v>378</v>
      </c>
      <c r="G666" t="s">
        <v>241</v>
      </c>
      <c r="H666" t="s">
        <v>375</v>
      </c>
      <c r="I666" t="s">
        <v>332</v>
      </c>
      <c r="J666" s="1">
        <v>119469.03</v>
      </c>
      <c r="K666" t="s">
        <v>379</v>
      </c>
      <c r="L666" t="s">
        <v>377</v>
      </c>
      <c r="M666">
        <v>179946614</v>
      </c>
      <c r="N666" t="s">
        <v>534</v>
      </c>
      <c r="O666" t="s">
        <v>243</v>
      </c>
      <c r="P666" t="s">
        <v>64</v>
      </c>
      <c r="Q666" t="s">
        <v>65</v>
      </c>
      <c r="R666" t="s">
        <v>244</v>
      </c>
      <c r="S666" s="1">
        <v>1750</v>
      </c>
      <c r="T666" t="s">
        <v>528</v>
      </c>
      <c r="U666" t="s">
        <v>530</v>
      </c>
      <c r="V666">
        <v>48.57</v>
      </c>
      <c r="X666">
        <v>1258</v>
      </c>
      <c r="Y666">
        <v>3</v>
      </c>
      <c r="Z666" s="2">
        <v>2.3800000000000002E-3</v>
      </c>
      <c r="AA666">
        <v>38.61</v>
      </c>
      <c r="AB666">
        <v>16.190000000000001</v>
      </c>
      <c r="AF666">
        <v>2</v>
      </c>
      <c r="AG666">
        <v>0</v>
      </c>
      <c r="AH666">
        <v>0</v>
      </c>
      <c r="AI666">
        <v>0</v>
      </c>
      <c r="AJ666">
        <v>9</v>
      </c>
      <c r="AK666">
        <v>11</v>
      </c>
      <c r="AL666">
        <v>15</v>
      </c>
      <c r="AM666" s="2">
        <v>1.192E-2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 s="9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 s="9">
        <v>0</v>
      </c>
      <c r="BH666">
        <v>0</v>
      </c>
      <c r="BI666">
        <v>1196</v>
      </c>
      <c r="BJ666">
        <v>1.052</v>
      </c>
      <c r="BK666">
        <v>40.61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48.57</v>
      </c>
      <c r="BS666">
        <v>3</v>
      </c>
      <c r="BT666">
        <v>1</v>
      </c>
    </row>
    <row r="667" spans="1:72" hidden="1">
      <c r="A667" s="51" t="s">
        <v>567</v>
      </c>
      <c r="B667" t="s">
        <v>376</v>
      </c>
      <c r="C667" t="s">
        <v>237</v>
      </c>
      <c r="D667" t="s">
        <v>377</v>
      </c>
      <c r="E667">
        <v>613929664</v>
      </c>
      <c r="F667" t="s">
        <v>378</v>
      </c>
      <c r="G667" t="s">
        <v>241</v>
      </c>
      <c r="H667" t="s">
        <v>375</v>
      </c>
      <c r="I667" t="s">
        <v>332</v>
      </c>
      <c r="J667" s="1">
        <v>119469.03</v>
      </c>
      <c r="K667" t="s">
        <v>379</v>
      </c>
      <c r="L667" t="s">
        <v>377</v>
      </c>
      <c r="M667">
        <v>180385034</v>
      </c>
      <c r="N667" t="s">
        <v>540</v>
      </c>
      <c r="O667" t="s">
        <v>243</v>
      </c>
      <c r="P667" t="s">
        <v>64</v>
      </c>
      <c r="Q667" t="s">
        <v>65</v>
      </c>
      <c r="R667" t="s">
        <v>244</v>
      </c>
      <c r="S667" s="1">
        <v>2477.88</v>
      </c>
      <c r="T667" t="s">
        <v>539</v>
      </c>
      <c r="U667" t="s">
        <v>522</v>
      </c>
      <c r="V667">
        <v>59.52</v>
      </c>
      <c r="X667">
        <v>1235</v>
      </c>
      <c r="Y667">
        <v>4</v>
      </c>
      <c r="Z667" s="2">
        <v>3.2399999999999998E-3</v>
      </c>
      <c r="AA667">
        <v>48.19</v>
      </c>
      <c r="AB667">
        <v>14.88</v>
      </c>
      <c r="AF667">
        <v>2</v>
      </c>
      <c r="AG667">
        <v>0</v>
      </c>
      <c r="AH667">
        <v>0</v>
      </c>
      <c r="AI667">
        <v>0</v>
      </c>
      <c r="AJ667">
        <v>4</v>
      </c>
      <c r="AK667">
        <v>6</v>
      </c>
      <c r="AL667">
        <v>10</v>
      </c>
      <c r="AM667" s="2">
        <v>8.0999999999999996E-3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 s="9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 s="9">
        <v>0</v>
      </c>
      <c r="BH667">
        <v>0</v>
      </c>
      <c r="BI667">
        <v>1210</v>
      </c>
      <c r="BJ667">
        <v>1.0209999999999999</v>
      </c>
      <c r="BK667">
        <v>49.19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59.52</v>
      </c>
      <c r="BS667">
        <v>4</v>
      </c>
      <c r="BT667">
        <v>0</v>
      </c>
    </row>
    <row r="668" spans="1:72" hidden="1">
      <c r="A668" s="51" t="s">
        <v>567</v>
      </c>
      <c r="B668" t="s">
        <v>376</v>
      </c>
      <c r="C668" t="s">
        <v>237</v>
      </c>
      <c r="D668" t="s">
        <v>377</v>
      </c>
      <c r="E668">
        <v>613929664</v>
      </c>
      <c r="F668" t="s">
        <v>378</v>
      </c>
      <c r="G668" t="s">
        <v>241</v>
      </c>
      <c r="H668" t="s">
        <v>375</v>
      </c>
      <c r="I668" t="s">
        <v>332</v>
      </c>
      <c r="J668" s="1">
        <v>119469.03</v>
      </c>
      <c r="K668" t="s">
        <v>379</v>
      </c>
      <c r="L668" t="s">
        <v>377</v>
      </c>
      <c r="M668">
        <v>180440254</v>
      </c>
      <c r="N668" t="s">
        <v>542</v>
      </c>
      <c r="O668" t="s">
        <v>243</v>
      </c>
      <c r="P668" t="s">
        <v>64</v>
      </c>
      <c r="Q668" t="s">
        <v>65</v>
      </c>
      <c r="R668" t="s">
        <v>244</v>
      </c>
      <c r="S668">
        <v>619.47</v>
      </c>
      <c r="T668" t="s">
        <v>541</v>
      </c>
      <c r="U668" t="s">
        <v>543</v>
      </c>
      <c r="V668">
        <v>12.07</v>
      </c>
      <c r="X668">
        <v>349</v>
      </c>
      <c r="Y668">
        <v>1</v>
      </c>
      <c r="Z668" s="2">
        <v>2.8700000000000002E-3</v>
      </c>
      <c r="AA668">
        <v>34.58</v>
      </c>
      <c r="AB668">
        <v>12.07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1</v>
      </c>
      <c r="AM668" s="2">
        <v>2.8700000000000002E-3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 s="9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 s="9">
        <v>0</v>
      </c>
      <c r="BH668">
        <v>0</v>
      </c>
      <c r="BI668">
        <v>349</v>
      </c>
      <c r="BJ668">
        <v>1</v>
      </c>
      <c r="BK668">
        <v>34.58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12.07</v>
      </c>
      <c r="BS668">
        <v>1</v>
      </c>
      <c r="BT668">
        <v>0</v>
      </c>
    </row>
    <row r="669" spans="1:72" hidden="1">
      <c r="A669" s="51" t="s">
        <v>567</v>
      </c>
      <c r="B669" t="s">
        <v>376</v>
      </c>
      <c r="C669" t="s">
        <v>237</v>
      </c>
      <c r="D669" t="s">
        <v>377</v>
      </c>
      <c r="E669">
        <v>613929664</v>
      </c>
      <c r="F669" t="s">
        <v>378</v>
      </c>
      <c r="G669" t="s">
        <v>241</v>
      </c>
      <c r="H669" t="s">
        <v>375</v>
      </c>
      <c r="I669" t="s">
        <v>332</v>
      </c>
      <c r="J669" s="1">
        <v>119469.03</v>
      </c>
      <c r="K669" t="s">
        <v>379</v>
      </c>
      <c r="L669" t="s">
        <v>377</v>
      </c>
      <c r="M669">
        <v>180656344</v>
      </c>
      <c r="N669" t="s">
        <v>550</v>
      </c>
      <c r="O669" t="s">
        <v>243</v>
      </c>
      <c r="P669" t="s">
        <v>64</v>
      </c>
      <c r="Q669" t="s">
        <v>65</v>
      </c>
      <c r="R669" t="s">
        <v>244</v>
      </c>
      <c r="S669" s="1">
        <v>2477.88</v>
      </c>
      <c r="T669" t="s">
        <v>549</v>
      </c>
      <c r="U669" t="s">
        <v>551</v>
      </c>
      <c r="V669">
        <v>32.78</v>
      </c>
      <c r="X669">
        <v>950</v>
      </c>
      <c r="Y669">
        <v>5</v>
      </c>
      <c r="Z669" s="2">
        <v>5.2599999999999999E-3</v>
      </c>
      <c r="AA669">
        <v>34.51</v>
      </c>
      <c r="AB669">
        <v>6.56</v>
      </c>
      <c r="AF669">
        <v>2</v>
      </c>
      <c r="AG669">
        <v>0</v>
      </c>
      <c r="AH669">
        <v>0</v>
      </c>
      <c r="AI669">
        <v>0</v>
      </c>
      <c r="AJ669">
        <v>7</v>
      </c>
      <c r="AK669">
        <v>9</v>
      </c>
      <c r="AL669">
        <v>14</v>
      </c>
      <c r="AM669" s="2">
        <v>1.474E-2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 s="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 s="9">
        <v>0</v>
      </c>
      <c r="BH669">
        <v>0</v>
      </c>
      <c r="BI669">
        <v>950</v>
      </c>
      <c r="BJ669">
        <v>1</v>
      </c>
      <c r="BK669">
        <v>34.51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32.78</v>
      </c>
      <c r="BS669">
        <v>5</v>
      </c>
      <c r="BT669">
        <v>0</v>
      </c>
    </row>
    <row r="670" spans="1:72" hidden="1">
      <c r="A670" s="51" t="s">
        <v>567</v>
      </c>
      <c r="B670" t="s">
        <v>376</v>
      </c>
      <c r="C670" t="s">
        <v>237</v>
      </c>
      <c r="D670" t="s">
        <v>377</v>
      </c>
      <c r="E670">
        <v>613929664</v>
      </c>
      <c r="F670" t="s">
        <v>378</v>
      </c>
      <c r="G670" t="s">
        <v>241</v>
      </c>
      <c r="H670" t="s">
        <v>375</v>
      </c>
      <c r="I670" t="s">
        <v>332</v>
      </c>
      <c r="J670" s="1">
        <v>119469.03</v>
      </c>
      <c r="K670" t="s">
        <v>379</v>
      </c>
      <c r="L670" t="s">
        <v>377</v>
      </c>
      <c r="M670">
        <v>180656454</v>
      </c>
      <c r="N670" t="s">
        <v>552</v>
      </c>
      <c r="O670" t="s">
        <v>243</v>
      </c>
      <c r="P670" t="s">
        <v>64</v>
      </c>
      <c r="Q670" t="s">
        <v>65</v>
      </c>
      <c r="R670" t="s">
        <v>244</v>
      </c>
      <c r="S670">
        <v>619.47</v>
      </c>
      <c r="T670" t="s">
        <v>549</v>
      </c>
      <c r="U670" t="s">
        <v>553</v>
      </c>
      <c r="V670">
        <v>15.94</v>
      </c>
      <c r="X670">
        <v>341</v>
      </c>
      <c r="Y670">
        <v>1</v>
      </c>
      <c r="Z670" s="2">
        <v>2.9299999999999999E-3</v>
      </c>
      <c r="AA670">
        <v>46.74</v>
      </c>
      <c r="AB670">
        <v>15.94</v>
      </c>
      <c r="AF670">
        <v>1</v>
      </c>
      <c r="AG670">
        <v>0</v>
      </c>
      <c r="AH670">
        <v>0</v>
      </c>
      <c r="AI670">
        <v>0</v>
      </c>
      <c r="AJ670">
        <v>2</v>
      </c>
      <c r="AK670">
        <v>3</v>
      </c>
      <c r="AL670">
        <v>4</v>
      </c>
      <c r="AM670" s="2">
        <v>1.1730000000000001E-2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 s="9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 s="9">
        <v>0</v>
      </c>
      <c r="BH670">
        <v>0</v>
      </c>
      <c r="BI670">
        <v>339</v>
      </c>
      <c r="BJ670">
        <v>1.006</v>
      </c>
      <c r="BK670">
        <v>47.02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15.94</v>
      </c>
      <c r="BS670">
        <v>1</v>
      </c>
      <c r="BT670">
        <v>0</v>
      </c>
    </row>
    <row r="671" spans="1:72" hidden="1">
      <c r="A671" s="51" t="s">
        <v>567</v>
      </c>
      <c r="B671" t="s">
        <v>376</v>
      </c>
      <c r="C671" t="s">
        <v>237</v>
      </c>
      <c r="D671" t="s">
        <v>377</v>
      </c>
      <c r="E671">
        <v>613929664</v>
      </c>
      <c r="F671" t="s">
        <v>378</v>
      </c>
      <c r="G671" t="s">
        <v>241</v>
      </c>
      <c r="H671" t="s">
        <v>375</v>
      </c>
      <c r="I671" t="s">
        <v>332</v>
      </c>
      <c r="J671" s="1">
        <v>119469.03</v>
      </c>
      <c r="K671" t="s">
        <v>379</v>
      </c>
      <c r="L671" t="s">
        <v>377</v>
      </c>
      <c r="M671">
        <v>180955464</v>
      </c>
      <c r="N671" t="s">
        <v>561</v>
      </c>
      <c r="O671" t="s">
        <v>243</v>
      </c>
      <c r="P671" t="s">
        <v>64</v>
      </c>
      <c r="Q671" t="s">
        <v>65</v>
      </c>
      <c r="R671" t="s">
        <v>244</v>
      </c>
      <c r="S671" s="1">
        <v>2477.88</v>
      </c>
      <c r="T671" t="s">
        <v>560</v>
      </c>
      <c r="U671" t="s">
        <v>566</v>
      </c>
      <c r="V671">
        <v>57.88</v>
      </c>
      <c r="X671">
        <v>1647</v>
      </c>
      <c r="Y671">
        <v>5</v>
      </c>
      <c r="Z671" s="2">
        <v>3.0400000000000002E-3</v>
      </c>
      <c r="AA671">
        <v>35.14</v>
      </c>
      <c r="AB671">
        <v>11.58</v>
      </c>
      <c r="AF671">
        <v>2</v>
      </c>
      <c r="AG671">
        <v>0</v>
      </c>
      <c r="AH671">
        <v>0</v>
      </c>
      <c r="AI671">
        <v>0</v>
      </c>
      <c r="AJ671">
        <v>6</v>
      </c>
      <c r="AK671">
        <v>8</v>
      </c>
      <c r="AL671">
        <v>13</v>
      </c>
      <c r="AM671" s="2">
        <v>7.8899999999999994E-3</v>
      </c>
      <c r="AN671">
        <v>1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 s="9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 s="9">
        <v>0</v>
      </c>
      <c r="BH671">
        <v>0</v>
      </c>
      <c r="BI671">
        <v>1555</v>
      </c>
      <c r="BJ671">
        <v>1.0589999999999999</v>
      </c>
      <c r="BK671">
        <v>37.22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57.88</v>
      </c>
      <c r="BS671">
        <v>5</v>
      </c>
      <c r="BT671">
        <v>0</v>
      </c>
    </row>
    <row r="672" spans="1:72" hidden="1">
      <c r="A672" s="51" t="s">
        <v>567</v>
      </c>
      <c r="B672" t="s">
        <v>376</v>
      </c>
      <c r="C672" t="s">
        <v>237</v>
      </c>
      <c r="D672" t="s">
        <v>377</v>
      </c>
      <c r="E672">
        <v>613929664</v>
      </c>
      <c r="F672" t="s">
        <v>378</v>
      </c>
      <c r="G672" t="s">
        <v>241</v>
      </c>
      <c r="H672" t="s">
        <v>375</v>
      </c>
      <c r="I672" t="s">
        <v>332</v>
      </c>
      <c r="J672" s="1">
        <v>119469.03</v>
      </c>
      <c r="K672" t="s">
        <v>379</v>
      </c>
      <c r="L672" t="s">
        <v>377</v>
      </c>
      <c r="M672">
        <v>180962754</v>
      </c>
      <c r="N672" t="s">
        <v>562</v>
      </c>
      <c r="O672" t="s">
        <v>243</v>
      </c>
      <c r="P672" t="s">
        <v>64</v>
      </c>
      <c r="Q672" t="s">
        <v>65</v>
      </c>
      <c r="R672" t="s">
        <v>244</v>
      </c>
      <c r="S672">
        <v>619.47</v>
      </c>
      <c r="T672" t="s">
        <v>560</v>
      </c>
      <c r="U672" t="s">
        <v>566</v>
      </c>
      <c r="V672">
        <v>13.96</v>
      </c>
      <c r="X672">
        <v>308</v>
      </c>
      <c r="Y672">
        <v>1</v>
      </c>
      <c r="Z672" s="2">
        <v>3.2499999999999999E-3</v>
      </c>
      <c r="AA672">
        <v>45.32</v>
      </c>
      <c r="AB672">
        <v>13.96</v>
      </c>
      <c r="AF672">
        <v>0</v>
      </c>
      <c r="AG672">
        <v>0</v>
      </c>
      <c r="AH672">
        <v>0</v>
      </c>
      <c r="AI672">
        <v>0</v>
      </c>
      <c r="AJ672">
        <v>4</v>
      </c>
      <c r="AK672">
        <v>4</v>
      </c>
      <c r="AL672">
        <v>5</v>
      </c>
      <c r="AM672" s="2">
        <v>1.6230000000000001E-2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 s="9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 s="9">
        <v>0</v>
      </c>
      <c r="BH672">
        <v>0</v>
      </c>
      <c r="BI672">
        <v>308</v>
      </c>
      <c r="BJ672">
        <v>1</v>
      </c>
      <c r="BK672">
        <v>45.32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13.96</v>
      </c>
      <c r="BS672">
        <v>1</v>
      </c>
      <c r="BT672">
        <v>0</v>
      </c>
    </row>
    <row r="673" spans="1:72" hidden="1">
      <c r="A673" s="51" t="s">
        <v>568</v>
      </c>
      <c r="B673" t="s">
        <v>376</v>
      </c>
      <c r="C673" t="s">
        <v>237</v>
      </c>
      <c r="D673" t="s">
        <v>377</v>
      </c>
      <c r="E673">
        <v>613929664</v>
      </c>
      <c r="F673" t="s">
        <v>378</v>
      </c>
      <c r="G673" t="s">
        <v>241</v>
      </c>
      <c r="H673" t="s">
        <v>375</v>
      </c>
      <c r="I673" t="s">
        <v>332</v>
      </c>
      <c r="J673" s="1">
        <v>119469.03</v>
      </c>
      <c r="K673" t="s">
        <v>379</v>
      </c>
      <c r="L673" t="s">
        <v>377</v>
      </c>
      <c r="M673">
        <v>179368394</v>
      </c>
      <c r="N673" t="s">
        <v>514</v>
      </c>
      <c r="O673" t="s">
        <v>243</v>
      </c>
      <c r="P673" t="s">
        <v>64</v>
      </c>
      <c r="Q673" t="s">
        <v>65</v>
      </c>
      <c r="R673" t="s">
        <v>244</v>
      </c>
      <c r="S673" s="1">
        <v>1750</v>
      </c>
      <c r="T673" t="s">
        <v>509</v>
      </c>
      <c r="U673" t="s">
        <v>511</v>
      </c>
      <c r="V673">
        <v>26.57</v>
      </c>
      <c r="X673">
        <v>826</v>
      </c>
      <c r="Y673">
        <v>3</v>
      </c>
      <c r="Z673" s="2">
        <v>3.63E-3</v>
      </c>
      <c r="AA673">
        <v>32.17</v>
      </c>
      <c r="AB673">
        <v>8.86</v>
      </c>
      <c r="AF673">
        <v>1</v>
      </c>
      <c r="AG673">
        <v>0</v>
      </c>
      <c r="AH673">
        <v>0</v>
      </c>
      <c r="AI673">
        <v>0</v>
      </c>
      <c r="AJ673">
        <v>4</v>
      </c>
      <c r="AK673">
        <v>5</v>
      </c>
      <c r="AL673">
        <v>8</v>
      </c>
      <c r="AM673" s="2">
        <v>9.6900000000000007E-3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 s="9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 s="9">
        <v>0</v>
      </c>
      <c r="BH673">
        <v>0</v>
      </c>
      <c r="BI673">
        <v>826</v>
      </c>
      <c r="BJ673">
        <v>1</v>
      </c>
      <c r="BK673">
        <v>32.17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26.57</v>
      </c>
      <c r="BS673">
        <v>3</v>
      </c>
      <c r="BT673">
        <v>0</v>
      </c>
    </row>
    <row r="674" spans="1:72" hidden="1">
      <c r="A674" s="51" t="s">
        <v>568</v>
      </c>
      <c r="B674" t="s">
        <v>376</v>
      </c>
      <c r="C674" t="s">
        <v>237</v>
      </c>
      <c r="D674" t="s">
        <v>377</v>
      </c>
      <c r="E674">
        <v>613929664</v>
      </c>
      <c r="F674" t="s">
        <v>378</v>
      </c>
      <c r="G674" t="s">
        <v>241</v>
      </c>
      <c r="H674" t="s">
        <v>375</v>
      </c>
      <c r="I674" t="s">
        <v>332</v>
      </c>
      <c r="J674" s="1">
        <v>119469.03</v>
      </c>
      <c r="K674" t="s">
        <v>379</v>
      </c>
      <c r="L674" t="s">
        <v>377</v>
      </c>
      <c r="M674">
        <v>179368814</v>
      </c>
      <c r="N674" t="s">
        <v>510</v>
      </c>
      <c r="O674" t="s">
        <v>243</v>
      </c>
      <c r="P674" t="s">
        <v>64</v>
      </c>
      <c r="Q674" t="s">
        <v>65</v>
      </c>
      <c r="R674" t="s">
        <v>244</v>
      </c>
      <c r="S674" s="1">
        <v>1750</v>
      </c>
      <c r="T674" t="s">
        <v>509</v>
      </c>
      <c r="U674" t="s">
        <v>511</v>
      </c>
      <c r="V674">
        <v>25.43</v>
      </c>
      <c r="X674">
        <v>894</v>
      </c>
      <c r="Y674">
        <v>8</v>
      </c>
      <c r="Z674" s="2">
        <v>8.9499999999999996E-3</v>
      </c>
      <c r="AA674">
        <v>28.45</v>
      </c>
      <c r="AB674">
        <v>3.18</v>
      </c>
      <c r="AF674">
        <v>1</v>
      </c>
      <c r="AG674">
        <v>0</v>
      </c>
      <c r="AH674">
        <v>0</v>
      </c>
      <c r="AI674">
        <v>0</v>
      </c>
      <c r="AJ674">
        <v>5</v>
      </c>
      <c r="AK674">
        <v>6</v>
      </c>
      <c r="AL674">
        <v>14</v>
      </c>
      <c r="AM674" s="2">
        <v>1.566E-2</v>
      </c>
      <c r="AN674">
        <v>1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 s="9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 s="9">
        <v>0</v>
      </c>
      <c r="BH674">
        <v>0</v>
      </c>
      <c r="BI674">
        <v>894</v>
      </c>
      <c r="BJ674">
        <v>1</v>
      </c>
      <c r="BK674">
        <v>28.45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25.43</v>
      </c>
      <c r="BS674">
        <v>8</v>
      </c>
      <c r="BT674">
        <v>0</v>
      </c>
    </row>
    <row r="675" spans="1:72" hidden="1">
      <c r="A675" s="51" t="s">
        <v>568</v>
      </c>
      <c r="B675" t="s">
        <v>376</v>
      </c>
      <c r="C675" t="s">
        <v>237</v>
      </c>
      <c r="D675" t="s">
        <v>377</v>
      </c>
      <c r="E675">
        <v>613929664</v>
      </c>
      <c r="F675" t="s">
        <v>378</v>
      </c>
      <c r="G675" t="s">
        <v>241</v>
      </c>
      <c r="H675" t="s">
        <v>375</v>
      </c>
      <c r="I675" t="s">
        <v>332</v>
      </c>
      <c r="J675" s="1">
        <v>119469.03</v>
      </c>
      <c r="K675" t="s">
        <v>379</v>
      </c>
      <c r="L675" t="s">
        <v>377</v>
      </c>
      <c r="M675">
        <v>179693894</v>
      </c>
      <c r="N675" t="s">
        <v>521</v>
      </c>
      <c r="O675" t="s">
        <v>243</v>
      </c>
      <c r="P675" t="s">
        <v>64</v>
      </c>
      <c r="Q675" t="s">
        <v>65</v>
      </c>
      <c r="R675" t="s">
        <v>244</v>
      </c>
      <c r="S675" s="1">
        <v>1750</v>
      </c>
      <c r="T675" t="s">
        <v>519</v>
      </c>
      <c r="U675" t="s">
        <v>522</v>
      </c>
      <c r="V675">
        <v>27.58</v>
      </c>
      <c r="X675">
        <v>1093</v>
      </c>
      <c r="Y675">
        <v>4</v>
      </c>
      <c r="Z675" s="2">
        <v>3.6600000000000001E-3</v>
      </c>
      <c r="AA675">
        <v>25.23</v>
      </c>
      <c r="AB675">
        <v>6.9</v>
      </c>
      <c r="AF675">
        <v>0</v>
      </c>
      <c r="AG675">
        <v>0</v>
      </c>
      <c r="AH675">
        <v>0</v>
      </c>
      <c r="AI675">
        <v>0</v>
      </c>
      <c r="AJ675">
        <v>5</v>
      </c>
      <c r="AK675">
        <v>5</v>
      </c>
      <c r="AL675">
        <v>9</v>
      </c>
      <c r="AM675" s="2">
        <v>8.2299999999999995E-3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 s="9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 s="9">
        <v>0</v>
      </c>
      <c r="BH675">
        <v>0</v>
      </c>
      <c r="BI675">
        <v>1025</v>
      </c>
      <c r="BJ675">
        <v>1.0660000000000001</v>
      </c>
      <c r="BK675">
        <v>26.91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27.58</v>
      </c>
      <c r="BS675">
        <v>4</v>
      </c>
      <c r="BT675">
        <v>0</v>
      </c>
    </row>
    <row r="676" spans="1:72" hidden="1">
      <c r="A676" s="51" t="s">
        <v>568</v>
      </c>
      <c r="B676" t="s">
        <v>376</v>
      </c>
      <c r="C676" t="s">
        <v>237</v>
      </c>
      <c r="D676" t="s">
        <v>377</v>
      </c>
      <c r="E676">
        <v>613929664</v>
      </c>
      <c r="F676" t="s">
        <v>378</v>
      </c>
      <c r="G676" t="s">
        <v>241</v>
      </c>
      <c r="H676" t="s">
        <v>375</v>
      </c>
      <c r="I676" t="s">
        <v>332</v>
      </c>
      <c r="J676" s="1">
        <v>119469.03</v>
      </c>
      <c r="K676" t="s">
        <v>379</v>
      </c>
      <c r="L676" t="s">
        <v>377</v>
      </c>
      <c r="M676">
        <v>179694564</v>
      </c>
      <c r="N676" t="s">
        <v>525</v>
      </c>
      <c r="O676" t="s">
        <v>243</v>
      </c>
      <c r="P676" t="s">
        <v>64</v>
      </c>
      <c r="Q676" t="s">
        <v>65</v>
      </c>
      <c r="R676" t="s">
        <v>244</v>
      </c>
      <c r="S676" s="1">
        <v>1750</v>
      </c>
      <c r="T676" t="s">
        <v>519</v>
      </c>
      <c r="U676" t="s">
        <v>522</v>
      </c>
      <c r="V676">
        <v>27.7</v>
      </c>
      <c r="X676">
        <v>766</v>
      </c>
      <c r="Y676">
        <v>3</v>
      </c>
      <c r="Z676" s="2">
        <v>3.9199999999999999E-3</v>
      </c>
      <c r="AA676">
        <v>36.159999999999997</v>
      </c>
      <c r="AB676">
        <v>9.23</v>
      </c>
      <c r="AF676">
        <v>2</v>
      </c>
      <c r="AG676">
        <v>0</v>
      </c>
      <c r="AH676">
        <v>0</v>
      </c>
      <c r="AI676">
        <v>0</v>
      </c>
      <c r="AJ676">
        <v>2</v>
      </c>
      <c r="AK676">
        <v>4</v>
      </c>
      <c r="AL676">
        <v>8</v>
      </c>
      <c r="AM676" s="2">
        <v>1.044E-2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 s="9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 s="9">
        <v>0</v>
      </c>
      <c r="BH676">
        <v>0</v>
      </c>
      <c r="BI676">
        <v>756</v>
      </c>
      <c r="BJ676">
        <v>1.0129999999999999</v>
      </c>
      <c r="BK676">
        <v>36.64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27.7</v>
      </c>
      <c r="BS676">
        <v>3</v>
      </c>
      <c r="BT676">
        <v>1</v>
      </c>
    </row>
    <row r="677" spans="1:72" hidden="1">
      <c r="A677" s="51" t="s">
        <v>568</v>
      </c>
      <c r="B677" t="s">
        <v>376</v>
      </c>
      <c r="C677" t="s">
        <v>237</v>
      </c>
      <c r="D677" t="s">
        <v>377</v>
      </c>
      <c r="E677">
        <v>613929664</v>
      </c>
      <c r="F677" t="s">
        <v>378</v>
      </c>
      <c r="G677" t="s">
        <v>241</v>
      </c>
      <c r="H677" t="s">
        <v>375</v>
      </c>
      <c r="I677" t="s">
        <v>332</v>
      </c>
      <c r="J677" s="1">
        <v>119469.03</v>
      </c>
      <c r="K677" t="s">
        <v>379</v>
      </c>
      <c r="L677" t="s">
        <v>377</v>
      </c>
      <c r="M677">
        <v>179946294</v>
      </c>
      <c r="N677" t="s">
        <v>529</v>
      </c>
      <c r="O677" t="s">
        <v>243</v>
      </c>
      <c r="P677" t="s">
        <v>64</v>
      </c>
      <c r="Q677" t="s">
        <v>65</v>
      </c>
      <c r="R677" t="s">
        <v>244</v>
      </c>
      <c r="S677" s="1">
        <v>1750</v>
      </c>
      <c r="T677" t="s">
        <v>528</v>
      </c>
      <c r="U677" t="s">
        <v>530</v>
      </c>
      <c r="V677">
        <v>38.880000000000003</v>
      </c>
      <c r="X677">
        <v>1402</v>
      </c>
      <c r="Y677">
        <v>4</v>
      </c>
      <c r="Z677" s="2">
        <v>2.8500000000000001E-3</v>
      </c>
      <c r="AA677">
        <v>27.73</v>
      </c>
      <c r="AB677">
        <v>9.7200000000000006</v>
      </c>
      <c r="AF677">
        <v>2</v>
      </c>
      <c r="AG677">
        <v>0</v>
      </c>
      <c r="AH677">
        <v>0</v>
      </c>
      <c r="AI677">
        <v>0</v>
      </c>
      <c r="AJ677">
        <v>4</v>
      </c>
      <c r="AK677">
        <v>6</v>
      </c>
      <c r="AL677">
        <v>10</v>
      </c>
      <c r="AM677" s="2">
        <v>7.1300000000000001E-3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 s="9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 s="9">
        <v>0</v>
      </c>
      <c r="BH677">
        <v>0</v>
      </c>
      <c r="BI677">
        <v>1402</v>
      </c>
      <c r="BJ677">
        <v>1</v>
      </c>
      <c r="BK677">
        <v>27.73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38.880000000000003</v>
      </c>
      <c r="BS677">
        <v>4</v>
      </c>
      <c r="BT677">
        <v>0</v>
      </c>
    </row>
    <row r="678" spans="1:72" hidden="1">
      <c r="A678" s="51" t="s">
        <v>568</v>
      </c>
      <c r="B678" t="s">
        <v>376</v>
      </c>
      <c r="C678" t="s">
        <v>237</v>
      </c>
      <c r="D678" t="s">
        <v>377</v>
      </c>
      <c r="E678">
        <v>613929664</v>
      </c>
      <c r="F678" t="s">
        <v>378</v>
      </c>
      <c r="G678" t="s">
        <v>241</v>
      </c>
      <c r="H678" t="s">
        <v>375</v>
      </c>
      <c r="I678" t="s">
        <v>332</v>
      </c>
      <c r="J678" s="1">
        <v>119469.03</v>
      </c>
      <c r="K678" t="s">
        <v>379</v>
      </c>
      <c r="L678" t="s">
        <v>377</v>
      </c>
      <c r="M678">
        <v>179946614</v>
      </c>
      <c r="N678" t="s">
        <v>534</v>
      </c>
      <c r="O678" t="s">
        <v>243</v>
      </c>
      <c r="P678" t="s">
        <v>64</v>
      </c>
      <c r="Q678" t="s">
        <v>65</v>
      </c>
      <c r="R678" t="s">
        <v>244</v>
      </c>
      <c r="S678" s="1">
        <v>1750</v>
      </c>
      <c r="T678" t="s">
        <v>528</v>
      </c>
      <c r="U678" t="s">
        <v>530</v>
      </c>
      <c r="V678">
        <v>43.84</v>
      </c>
      <c r="X678">
        <v>1180</v>
      </c>
      <c r="Y678">
        <v>1</v>
      </c>
      <c r="Z678" s="2">
        <v>8.4999999999999995E-4</v>
      </c>
      <c r="AA678">
        <v>37.15</v>
      </c>
      <c r="AB678">
        <v>43.84</v>
      </c>
      <c r="AF678">
        <v>1</v>
      </c>
      <c r="AG678">
        <v>0</v>
      </c>
      <c r="AH678">
        <v>0</v>
      </c>
      <c r="AI678">
        <v>0</v>
      </c>
      <c r="AJ678">
        <v>2</v>
      </c>
      <c r="AK678">
        <v>3</v>
      </c>
      <c r="AL678">
        <v>4</v>
      </c>
      <c r="AM678" s="2">
        <v>3.3899999999999998E-3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 s="9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 s="9">
        <v>0</v>
      </c>
      <c r="BH678">
        <v>0</v>
      </c>
      <c r="BI678">
        <v>1180</v>
      </c>
      <c r="BJ678">
        <v>1</v>
      </c>
      <c r="BK678">
        <v>37.15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43.84</v>
      </c>
      <c r="BS678">
        <v>1</v>
      </c>
      <c r="BT678">
        <v>0</v>
      </c>
    </row>
    <row r="679" spans="1:72" hidden="1">
      <c r="A679" s="51" t="s">
        <v>568</v>
      </c>
      <c r="B679" t="s">
        <v>376</v>
      </c>
      <c r="C679" t="s">
        <v>237</v>
      </c>
      <c r="D679" t="s">
        <v>377</v>
      </c>
      <c r="E679">
        <v>613929664</v>
      </c>
      <c r="F679" t="s">
        <v>378</v>
      </c>
      <c r="G679" t="s">
        <v>241</v>
      </c>
      <c r="H679" t="s">
        <v>375</v>
      </c>
      <c r="I679" t="s">
        <v>332</v>
      </c>
      <c r="J679" s="1">
        <v>119469.03</v>
      </c>
      <c r="K679" t="s">
        <v>379</v>
      </c>
      <c r="L679" t="s">
        <v>377</v>
      </c>
      <c r="M679">
        <v>180385034</v>
      </c>
      <c r="N679" t="s">
        <v>540</v>
      </c>
      <c r="O679" t="s">
        <v>243</v>
      </c>
      <c r="P679" t="s">
        <v>64</v>
      </c>
      <c r="Q679" t="s">
        <v>65</v>
      </c>
      <c r="R679" t="s">
        <v>244</v>
      </c>
      <c r="S679" s="1">
        <v>2477.88</v>
      </c>
      <c r="T679" t="s">
        <v>539</v>
      </c>
      <c r="U679" t="s">
        <v>522</v>
      </c>
      <c r="V679">
        <v>54.03</v>
      </c>
      <c r="X679">
        <v>1822</v>
      </c>
      <c r="Y679">
        <v>6</v>
      </c>
      <c r="Z679" s="2">
        <v>3.29E-3</v>
      </c>
      <c r="AA679">
        <v>29.65</v>
      </c>
      <c r="AB679">
        <v>9.01</v>
      </c>
      <c r="AF679">
        <v>2</v>
      </c>
      <c r="AG679">
        <v>0</v>
      </c>
      <c r="AH679">
        <v>0</v>
      </c>
      <c r="AI679">
        <v>0</v>
      </c>
      <c r="AJ679">
        <v>6</v>
      </c>
      <c r="AK679">
        <v>8</v>
      </c>
      <c r="AL679">
        <v>14</v>
      </c>
      <c r="AM679" s="2">
        <v>7.6800000000000002E-3</v>
      </c>
      <c r="AN679">
        <v>2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 s="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 s="9">
        <v>0</v>
      </c>
      <c r="BH679">
        <v>0</v>
      </c>
      <c r="BI679">
        <v>1692</v>
      </c>
      <c r="BJ679">
        <v>1.077</v>
      </c>
      <c r="BK679">
        <v>31.93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54.03</v>
      </c>
      <c r="BS679">
        <v>6</v>
      </c>
      <c r="BT679">
        <v>0</v>
      </c>
    </row>
    <row r="680" spans="1:72" hidden="1">
      <c r="A680" s="51" t="s">
        <v>568</v>
      </c>
      <c r="B680" t="s">
        <v>376</v>
      </c>
      <c r="C680" t="s">
        <v>237</v>
      </c>
      <c r="D680" t="s">
        <v>377</v>
      </c>
      <c r="E680">
        <v>613929664</v>
      </c>
      <c r="F680" t="s">
        <v>378</v>
      </c>
      <c r="G680" t="s">
        <v>241</v>
      </c>
      <c r="H680" t="s">
        <v>375</v>
      </c>
      <c r="I680" t="s">
        <v>332</v>
      </c>
      <c r="J680" s="1">
        <v>119469.03</v>
      </c>
      <c r="K680" t="s">
        <v>379</v>
      </c>
      <c r="L680" t="s">
        <v>377</v>
      </c>
      <c r="M680">
        <v>180440254</v>
      </c>
      <c r="N680" t="s">
        <v>542</v>
      </c>
      <c r="O680" t="s">
        <v>243</v>
      </c>
      <c r="P680" t="s">
        <v>64</v>
      </c>
      <c r="Q680" t="s">
        <v>65</v>
      </c>
      <c r="R680" t="s">
        <v>244</v>
      </c>
      <c r="S680">
        <v>619.47</v>
      </c>
      <c r="T680" t="s">
        <v>541</v>
      </c>
      <c r="U680" t="s">
        <v>543</v>
      </c>
      <c r="V680">
        <v>11.34</v>
      </c>
      <c r="X680">
        <v>314</v>
      </c>
      <c r="Y680">
        <v>3</v>
      </c>
      <c r="Z680" s="2">
        <v>9.5499999999999995E-3</v>
      </c>
      <c r="AA680">
        <v>36.11</v>
      </c>
      <c r="AB680">
        <v>3.78</v>
      </c>
      <c r="AF680">
        <v>0</v>
      </c>
      <c r="AG680">
        <v>0</v>
      </c>
      <c r="AH680">
        <v>0</v>
      </c>
      <c r="AI680">
        <v>0</v>
      </c>
      <c r="AJ680">
        <v>1</v>
      </c>
      <c r="AK680">
        <v>1</v>
      </c>
      <c r="AL680">
        <v>4</v>
      </c>
      <c r="AM680" s="2">
        <v>1.274E-2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 s="9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 s="9">
        <v>0</v>
      </c>
      <c r="BH680">
        <v>0</v>
      </c>
      <c r="BI680">
        <v>304</v>
      </c>
      <c r="BJ680">
        <v>1.0329999999999999</v>
      </c>
      <c r="BK680">
        <v>37.299999999999997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11.34</v>
      </c>
      <c r="BS680">
        <v>3</v>
      </c>
      <c r="BT680">
        <v>0</v>
      </c>
    </row>
    <row r="681" spans="1:72" hidden="1">
      <c r="A681" s="51" t="s">
        <v>568</v>
      </c>
      <c r="B681" t="s">
        <v>376</v>
      </c>
      <c r="C681" t="s">
        <v>237</v>
      </c>
      <c r="D681" t="s">
        <v>377</v>
      </c>
      <c r="E681">
        <v>613929664</v>
      </c>
      <c r="F681" t="s">
        <v>378</v>
      </c>
      <c r="G681" t="s">
        <v>241</v>
      </c>
      <c r="H681" t="s">
        <v>375</v>
      </c>
      <c r="I681" t="s">
        <v>332</v>
      </c>
      <c r="J681" s="1">
        <v>119469.03</v>
      </c>
      <c r="K681" t="s">
        <v>379</v>
      </c>
      <c r="L681" t="s">
        <v>377</v>
      </c>
      <c r="M681">
        <v>180656344</v>
      </c>
      <c r="N681" t="s">
        <v>550</v>
      </c>
      <c r="O681" t="s">
        <v>243</v>
      </c>
      <c r="P681" t="s">
        <v>64</v>
      </c>
      <c r="Q681" t="s">
        <v>65</v>
      </c>
      <c r="R681" t="s">
        <v>244</v>
      </c>
      <c r="S681" s="1">
        <v>2477.88</v>
      </c>
      <c r="T681" t="s">
        <v>549</v>
      </c>
      <c r="U681" t="s">
        <v>551</v>
      </c>
      <c r="V681">
        <v>30.41</v>
      </c>
      <c r="X681">
        <v>853</v>
      </c>
      <c r="Y681">
        <v>2</v>
      </c>
      <c r="Z681" s="2">
        <v>2.3400000000000001E-3</v>
      </c>
      <c r="AA681">
        <v>35.65</v>
      </c>
      <c r="AB681">
        <v>15.21</v>
      </c>
      <c r="AF681">
        <v>0</v>
      </c>
      <c r="AG681">
        <v>0</v>
      </c>
      <c r="AH681">
        <v>0</v>
      </c>
      <c r="AI681">
        <v>0</v>
      </c>
      <c r="AJ681">
        <v>4</v>
      </c>
      <c r="AK681">
        <v>4</v>
      </c>
      <c r="AL681">
        <v>6</v>
      </c>
      <c r="AM681" s="2">
        <v>7.0299999999999998E-3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 s="9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 s="9">
        <v>0</v>
      </c>
      <c r="BH681">
        <v>0</v>
      </c>
      <c r="BI681">
        <v>853</v>
      </c>
      <c r="BJ681">
        <v>1</v>
      </c>
      <c r="BK681">
        <v>35.65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30.41</v>
      </c>
      <c r="BS681">
        <v>2</v>
      </c>
      <c r="BT681">
        <v>0</v>
      </c>
    </row>
    <row r="682" spans="1:72" hidden="1">
      <c r="A682" s="51" t="s">
        <v>568</v>
      </c>
      <c r="B682" t="s">
        <v>376</v>
      </c>
      <c r="C682" t="s">
        <v>237</v>
      </c>
      <c r="D682" t="s">
        <v>377</v>
      </c>
      <c r="E682">
        <v>613929664</v>
      </c>
      <c r="F682" t="s">
        <v>378</v>
      </c>
      <c r="G682" t="s">
        <v>241</v>
      </c>
      <c r="H682" t="s">
        <v>375</v>
      </c>
      <c r="I682" t="s">
        <v>332</v>
      </c>
      <c r="J682" s="1">
        <v>119469.03</v>
      </c>
      <c r="K682" t="s">
        <v>379</v>
      </c>
      <c r="L682" t="s">
        <v>377</v>
      </c>
      <c r="M682">
        <v>180656454</v>
      </c>
      <c r="N682" t="s">
        <v>552</v>
      </c>
      <c r="O682" t="s">
        <v>243</v>
      </c>
      <c r="P682" t="s">
        <v>64</v>
      </c>
      <c r="Q682" t="s">
        <v>65</v>
      </c>
      <c r="R682" t="s">
        <v>244</v>
      </c>
      <c r="S682">
        <v>619.47</v>
      </c>
      <c r="T682" t="s">
        <v>549</v>
      </c>
      <c r="U682" t="s">
        <v>553</v>
      </c>
      <c r="V682">
        <v>13.96</v>
      </c>
      <c r="X682">
        <v>341</v>
      </c>
      <c r="Y682">
        <v>0</v>
      </c>
      <c r="Z682" s="9">
        <v>0</v>
      </c>
      <c r="AA682">
        <v>40.94</v>
      </c>
      <c r="AB682">
        <v>0</v>
      </c>
      <c r="AF682">
        <v>0</v>
      </c>
      <c r="AG682">
        <v>0</v>
      </c>
      <c r="AH682">
        <v>0</v>
      </c>
      <c r="AI682">
        <v>0</v>
      </c>
      <c r="AJ682">
        <v>1</v>
      </c>
      <c r="AK682">
        <v>1</v>
      </c>
      <c r="AL682">
        <v>2</v>
      </c>
      <c r="AM682" s="2">
        <v>5.8700000000000002E-3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 s="9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 s="9">
        <v>0</v>
      </c>
      <c r="BH682">
        <v>0</v>
      </c>
      <c r="BI682">
        <v>321</v>
      </c>
      <c r="BJ682">
        <v>1.0620000000000001</v>
      </c>
      <c r="BK682">
        <v>43.49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13.96</v>
      </c>
      <c r="BS682">
        <v>0</v>
      </c>
      <c r="BT682">
        <v>1</v>
      </c>
    </row>
    <row r="683" spans="1:72" hidden="1">
      <c r="A683" s="51" t="s">
        <v>568</v>
      </c>
      <c r="B683" t="s">
        <v>376</v>
      </c>
      <c r="C683" t="s">
        <v>237</v>
      </c>
      <c r="D683" t="s">
        <v>377</v>
      </c>
      <c r="E683">
        <v>613929664</v>
      </c>
      <c r="F683" t="s">
        <v>378</v>
      </c>
      <c r="G683" t="s">
        <v>241</v>
      </c>
      <c r="H683" t="s">
        <v>375</v>
      </c>
      <c r="I683" t="s">
        <v>332</v>
      </c>
      <c r="J683" s="1">
        <v>119469.03</v>
      </c>
      <c r="K683" t="s">
        <v>379</v>
      </c>
      <c r="L683" t="s">
        <v>377</v>
      </c>
      <c r="M683">
        <v>180955464</v>
      </c>
      <c r="N683" t="s">
        <v>561</v>
      </c>
      <c r="O683" t="s">
        <v>243</v>
      </c>
      <c r="P683" t="s">
        <v>64</v>
      </c>
      <c r="Q683" t="s">
        <v>65</v>
      </c>
      <c r="R683" t="s">
        <v>244</v>
      </c>
      <c r="S683" s="1">
        <v>2477.88</v>
      </c>
      <c r="T683" t="s">
        <v>560</v>
      </c>
      <c r="U683" t="s">
        <v>566</v>
      </c>
      <c r="V683">
        <v>53.61</v>
      </c>
      <c r="X683">
        <v>1586</v>
      </c>
      <c r="Y683">
        <v>8</v>
      </c>
      <c r="Z683" s="2">
        <v>5.0400000000000002E-3</v>
      </c>
      <c r="AA683">
        <v>33.799999999999997</v>
      </c>
      <c r="AB683">
        <v>6.7</v>
      </c>
      <c r="AF683">
        <v>1</v>
      </c>
      <c r="AG683">
        <v>0</v>
      </c>
      <c r="AH683">
        <v>0</v>
      </c>
      <c r="AI683">
        <v>0</v>
      </c>
      <c r="AJ683">
        <v>4</v>
      </c>
      <c r="AK683">
        <v>5</v>
      </c>
      <c r="AL683">
        <v>13</v>
      </c>
      <c r="AM683" s="2">
        <v>8.2000000000000007E-3</v>
      </c>
      <c r="AN683">
        <v>4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 s="9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 s="9">
        <v>0</v>
      </c>
      <c r="BH683">
        <v>0</v>
      </c>
      <c r="BI683">
        <v>1525</v>
      </c>
      <c r="BJ683">
        <v>1.04</v>
      </c>
      <c r="BK683">
        <v>35.15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53.61</v>
      </c>
      <c r="BS683">
        <v>8</v>
      </c>
      <c r="BT683">
        <v>0</v>
      </c>
    </row>
    <row r="684" spans="1:72" hidden="1">
      <c r="A684" s="51" t="s">
        <v>568</v>
      </c>
      <c r="B684" t="s">
        <v>376</v>
      </c>
      <c r="C684" t="s">
        <v>237</v>
      </c>
      <c r="D684" t="s">
        <v>377</v>
      </c>
      <c r="E684">
        <v>613929664</v>
      </c>
      <c r="F684" t="s">
        <v>378</v>
      </c>
      <c r="G684" t="s">
        <v>241</v>
      </c>
      <c r="H684" t="s">
        <v>375</v>
      </c>
      <c r="I684" t="s">
        <v>332</v>
      </c>
      <c r="J684" s="1">
        <v>119469.03</v>
      </c>
      <c r="K684" t="s">
        <v>379</v>
      </c>
      <c r="L684" t="s">
        <v>377</v>
      </c>
      <c r="M684">
        <v>180962754</v>
      </c>
      <c r="N684" t="s">
        <v>562</v>
      </c>
      <c r="O684" t="s">
        <v>243</v>
      </c>
      <c r="P684" t="s">
        <v>64</v>
      </c>
      <c r="Q684" t="s">
        <v>65</v>
      </c>
      <c r="R684" t="s">
        <v>244</v>
      </c>
      <c r="S684">
        <v>619.47</v>
      </c>
      <c r="T684" t="s">
        <v>560</v>
      </c>
      <c r="U684" t="s">
        <v>566</v>
      </c>
      <c r="V684">
        <v>12.94</v>
      </c>
      <c r="W684" s="39">
        <f>SUBTOTAL(9,V600:V684)</f>
        <v>0</v>
      </c>
      <c r="X684">
        <v>212</v>
      </c>
      <c r="Y684">
        <v>3</v>
      </c>
      <c r="Z684" s="2">
        <v>1.4149999999999999E-2</v>
      </c>
      <c r="AA684">
        <v>61.04</v>
      </c>
      <c r="AB684">
        <v>4.3099999999999996</v>
      </c>
      <c r="AF684">
        <v>2</v>
      </c>
      <c r="AG684">
        <v>0</v>
      </c>
      <c r="AH684">
        <v>0</v>
      </c>
      <c r="AI684">
        <v>0</v>
      </c>
      <c r="AJ684">
        <v>0</v>
      </c>
      <c r="AK684">
        <v>2</v>
      </c>
      <c r="AL684">
        <v>5</v>
      </c>
      <c r="AM684" s="2">
        <v>2.358E-2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 s="9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 s="9">
        <v>0</v>
      </c>
      <c r="BH684">
        <v>0</v>
      </c>
      <c r="BI684">
        <v>196</v>
      </c>
      <c r="BJ684">
        <v>1.0820000000000001</v>
      </c>
      <c r="BK684">
        <v>66.02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12.94</v>
      </c>
      <c r="BS684">
        <v>3</v>
      </c>
      <c r="BT684">
        <v>0</v>
      </c>
    </row>
    <row r="685" spans="1:72" hidden="1">
      <c r="A685" s="51" t="s">
        <v>569</v>
      </c>
      <c r="B685" t="s">
        <v>376</v>
      </c>
      <c r="C685" t="s">
        <v>237</v>
      </c>
      <c r="D685" t="s">
        <v>377</v>
      </c>
      <c r="E685">
        <v>613929664</v>
      </c>
      <c r="F685" t="s">
        <v>378</v>
      </c>
      <c r="G685" t="s">
        <v>241</v>
      </c>
      <c r="H685" t="s">
        <v>375</v>
      </c>
      <c r="I685" t="s">
        <v>332</v>
      </c>
      <c r="J685" s="1">
        <v>119469.03</v>
      </c>
      <c r="K685" t="s">
        <v>379</v>
      </c>
      <c r="L685" t="s">
        <v>377</v>
      </c>
      <c r="M685">
        <v>179368394</v>
      </c>
      <c r="N685" t="s">
        <v>514</v>
      </c>
      <c r="O685" t="s">
        <v>243</v>
      </c>
      <c r="P685" t="s">
        <v>64</v>
      </c>
      <c r="Q685" t="s">
        <v>65</v>
      </c>
      <c r="R685" t="s">
        <v>244</v>
      </c>
      <c r="S685" s="1">
        <v>1750</v>
      </c>
      <c r="T685" t="s">
        <v>509</v>
      </c>
      <c r="U685" t="s">
        <v>511</v>
      </c>
      <c r="V685">
        <v>45.29</v>
      </c>
      <c r="X685">
        <v>1328</v>
      </c>
      <c r="Y685">
        <v>4</v>
      </c>
      <c r="Z685" s="2">
        <v>3.0100000000000001E-3</v>
      </c>
      <c r="AA685">
        <v>34.1</v>
      </c>
      <c r="AB685">
        <v>11.32</v>
      </c>
      <c r="AF685">
        <v>0</v>
      </c>
      <c r="AG685">
        <v>0</v>
      </c>
      <c r="AH685">
        <v>0</v>
      </c>
      <c r="AI685">
        <v>0</v>
      </c>
      <c r="AJ685">
        <v>5</v>
      </c>
      <c r="AK685">
        <v>5</v>
      </c>
      <c r="AL685">
        <v>9</v>
      </c>
      <c r="AM685" s="2">
        <v>6.7799999999999996E-3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 s="9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 s="9">
        <v>0</v>
      </c>
      <c r="BH685">
        <v>0</v>
      </c>
      <c r="BI685">
        <v>1203</v>
      </c>
      <c r="BJ685">
        <v>1.1040000000000001</v>
      </c>
      <c r="BK685">
        <v>37.65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45.29</v>
      </c>
      <c r="BS685">
        <v>4</v>
      </c>
      <c r="BT685">
        <v>0</v>
      </c>
    </row>
    <row r="686" spans="1:72" hidden="1">
      <c r="A686" s="51" t="s">
        <v>569</v>
      </c>
      <c r="B686" t="s">
        <v>376</v>
      </c>
      <c r="C686" t="s">
        <v>237</v>
      </c>
      <c r="D686" t="s">
        <v>377</v>
      </c>
      <c r="E686">
        <v>613929664</v>
      </c>
      <c r="F686" t="s">
        <v>378</v>
      </c>
      <c r="G686" t="s">
        <v>241</v>
      </c>
      <c r="H686" t="s">
        <v>375</v>
      </c>
      <c r="I686" t="s">
        <v>332</v>
      </c>
      <c r="J686" s="1">
        <v>119469.03</v>
      </c>
      <c r="K686" t="s">
        <v>379</v>
      </c>
      <c r="L686" t="s">
        <v>377</v>
      </c>
      <c r="M686">
        <v>179368814</v>
      </c>
      <c r="N686" t="s">
        <v>510</v>
      </c>
      <c r="O686" t="s">
        <v>243</v>
      </c>
      <c r="P686" t="s">
        <v>64</v>
      </c>
      <c r="Q686" t="s">
        <v>65</v>
      </c>
      <c r="R686" t="s">
        <v>244</v>
      </c>
      <c r="S686" s="1">
        <v>1750</v>
      </c>
      <c r="T686" t="s">
        <v>509</v>
      </c>
      <c r="U686" t="s">
        <v>511</v>
      </c>
      <c r="V686">
        <v>43.2</v>
      </c>
      <c r="X686">
        <v>1619</v>
      </c>
      <c r="Y686">
        <v>7</v>
      </c>
      <c r="Z686" s="2">
        <v>4.3200000000000001E-3</v>
      </c>
      <c r="AA686">
        <v>26.68</v>
      </c>
      <c r="AB686">
        <v>6.17</v>
      </c>
      <c r="AF686">
        <v>1</v>
      </c>
      <c r="AG686">
        <v>0</v>
      </c>
      <c r="AH686">
        <v>0</v>
      </c>
      <c r="AI686">
        <v>0</v>
      </c>
      <c r="AJ686">
        <v>10</v>
      </c>
      <c r="AK686">
        <v>11</v>
      </c>
      <c r="AL686">
        <v>18</v>
      </c>
      <c r="AM686" s="2">
        <v>1.112E-2</v>
      </c>
      <c r="AN686">
        <v>1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 s="9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 s="9">
        <v>0</v>
      </c>
      <c r="BH686">
        <v>0</v>
      </c>
      <c r="BI686">
        <v>1527</v>
      </c>
      <c r="BJ686">
        <v>1.06</v>
      </c>
      <c r="BK686">
        <v>28.29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43.2</v>
      </c>
      <c r="BS686">
        <v>7</v>
      </c>
      <c r="BT686">
        <v>0</v>
      </c>
    </row>
    <row r="687" spans="1:72" hidden="1">
      <c r="A687" s="51" t="s">
        <v>569</v>
      </c>
      <c r="B687" t="s">
        <v>376</v>
      </c>
      <c r="C687" t="s">
        <v>237</v>
      </c>
      <c r="D687" t="s">
        <v>377</v>
      </c>
      <c r="E687">
        <v>613929664</v>
      </c>
      <c r="F687" t="s">
        <v>378</v>
      </c>
      <c r="G687" t="s">
        <v>241</v>
      </c>
      <c r="H687" t="s">
        <v>375</v>
      </c>
      <c r="I687" t="s">
        <v>332</v>
      </c>
      <c r="J687" s="1">
        <v>119469.03</v>
      </c>
      <c r="K687" t="s">
        <v>379</v>
      </c>
      <c r="L687" t="s">
        <v>377</v>
      </c>
      <c r="M687">
        <v>179693894</v>
      </c>
      <c r="N687" t="s">
        <v>521</v>
      </c>
      <c r="O687" t="s">
        <v>243</v>
      </c>
      <c r="P687" t="s">
        <v>64</v>
      </c>
      <c r="Q687" t="s">
        <v>65</v>
      </c>
      <c r="R687" t="s">
        <v>244</v>
      </c>
      <c r="S687" s="1">
        <v>1750</v>
      </c>
      <c r="T687" t="s">
        <v>519</v>
      </c>
      <c r="U687" t="s">
        <v>522</v>
      </c>
      <c r="V687">
        <v>45.74</v>
      </c>
      <c r="X687">
        <v>1944</v>
      </c>
      <c r="Y687">
        <v>4</v>
      </c>
      <c r="Z687" s="2">
        <v>2.0600000000000002E-3</v>
      </c>
      <c r="AA687">
        <v>23.53</v>
      </c>
      <c r="AB687">
        <v>11.44</v>
      </c>
      <c r="AF687">
        <v>1</v>
      </c>
      <c r="AG687">
        <v>0</v>
      </c>
      <c r="AH687">
        <v>0</v>
      </c>
      <c r="AI687">
        <v>0</v>
      </c>
      <c r="AJ687">
        <v>8</v>
      </c>
      <c r="AK687">
        <v>9</v>
      </c>
      <c r="AL687">
        <v>13</v>
      </c>
      <c r="AM687" s="2">
        <v>6.6899999999999998E-3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 s="9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 s="9">
        <v>0</v>
      </c>
      <c r="BH687">
        <v>0</v>
      </c>
      <c r="BI687">
        <v>1918</v>
      </c>
      <c r="BJ687">
        <v>1.014</v>
      </c>
      <c r="BK687">
        <v>23.85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45.74</v>
      </c>
      <c r="BS687">
        <v>4</v>
      </c>
      <c r="BT687">
        <v>0</v>
      </c>
    </row>
    <row r="688" spans="1:72" hidden="1">
      <c r="A688" s="51" t="s">
        <v>569</v>
      </c>
      <c r="B688" t="s">
        <v>376</v>
      </c>
      <c r="C688" t="s">
        <v>237</v>
      </c>
      <c r="D688" t="s">
        <v>377</v>
      </c>
      <c r="E688">
        <v>613929664</v>
      </c>
      <c r="F688" t="s">
        <v>378</v>
      </c>
      <c r="G688" t="s">
        <v>241</v>
      </c>
      <c r="H688" t="s">
        <v>375</v>
      </c>
      <c r="I688" t="s">
        <v>332</v>
      </c>
      <c r="J688" s="1">
        <v>119469.03</v>
      </c>
      <c r="K688" t="s">
        <v>379</v>
      </c>
      <c r="L688" t="s">
        <v>377</v>
      </c>
      <c r="M688">
        <v>179694564</v>
      </c>
      <c r="N688" t="s">
        <v>525</v>
      </c>
      <c r="O688" t="s">
        <v>243</v>
      </c>
      <c r="P688" t="s">
        <v>64</v>
      </c>
      <c r="Q688" t="s">
        <v>65</v>
      </c>
      <c r="R688" t="s">
        <v>244</v>
      </c>
      <c r="S688" s="1">
        <v>1750</v>
      </c>
      <c r="T688" t="s">
        <v>519</v>
      </c>
      <c r="U688" t="s">
        <v>522</v>
      </c>
      <c r="V688">
        <v>48.12</v>
      </c>
      <c r="X688">
        <v>1285</v>
      </c>
      <c r="Y688">
        <v>2</v>
      </c>
      <c r="Z688" s="2">
        <v>1.56E-3</v>
      </c>
      <c r="AA688">
        <v>37.450000000000003</v>
      </c>
      <c r="AB688">
        <v>24.06</v>
      </c>
      <c r="AF688">
        <v>0</v>
      </c>
      <c r="AG688">
        <v>0</v>
      </c>
      <c r="AH688">
        <v>1</v>
      </c>
      <c r="AI688">
        <v>0</v>
      </c>
      <c r="AJ688">
        <v>4</v>
      </c>
      <c r="AK688">
        <v>5</v>
      </c>
      <c r="AL688">
        <v>7</v>
      </c>
      <c r="AM688" s="2">
        <v>5.45E-3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 s="9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 s="9">
        <v>0</v>
      </c>
      <c r="BH688">
        <v>0</v>
      </c>
      <c r="BI688">
        <v>1285</v>
      </c>
      <c r="BJ688">
        <v>1</v>
      </c>
      <c r="BK688">
        <v>37.450000000000003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48.12</v>
      </c>
      <c r="BS688">
        <v>2</v>
      </c>
      <c r="BT688">
        <v>0</v>
      </c>
    </row>
    <row r="689" spans="1:72" hidden="1">
      <c r="A689" s="51" t="s">
        <v>569</v>
      </c>
      <c r="B689" t="s">
        <v>376</v>
      </c>
      <c r="C689" t="s">
        <v>237</v>
      </c>
      <c r="D689" t="s">
        <v>377</v>
      </c>
      <c r="E689">
        <v>613929664</v>
      </c>
      <c r="F689" t="s">
        <v>378</v>
      </c>
      <c r="G689" t="s">
        <v>241</v>
      </c>
      <c r="H689" t="s">
        <v>375</v>
      </c>
      <c r="I689" t="s">
        <v>332</v>
      </c>
      <c r="J689" s="1">
        <v>119469.03</v>
      </c>
      <c r="K689" t="s">
        <v>379</v>
      </c>
      <c r="L689" t="s">
        <v>377</v>
      </c>
      <c r="M689">
        <v>179946294</v>
      </c>
      <c r="N689" t="s">
        <v>529</v>
      </c>
      <c r="O689" t="s">
        <v>243</v>
      </c>
      <c r="P689" t="s">
        <v>64</v>
      </c>
      <c r="Q689" t="s">
        <v>65</v>
      </c>
      <c r="R689" t="s">
        <v>244</v>
      </c>
      <c r="S689" s="1">
        <v>1750</v>
      </c>
      <c r="T689" t="s">
        <v>528</v>
      </c>
      <c r="U689" t="s">
        <v>530</v>
      </c>
      <c r="V689">
        <v>61.4</v>
      </c>
      <c r="X689">
        <v>2181</v>
      </c>
      <c r="Y689">
        <v>7</v>
      </c>
      <c r="Z689" s="2">
        <v>3.2100000000000002E-3</v>
      </c>
      <c r="AA689">
        <v>28.15</v>
      </c>
      <c r="AB689">
        <v>8.77</v>
      </c>
      <c r="AF689">
        <v>5</v>
      </c>
      <c r="AG689">
        <v>0</v>
      </c>
      <c r="AH689">
        <v>0</v>
      </c>
      <c r="AI689">
        <v>0</v>
      </c>
      <c r="AJ689">
        <v>8</v>
      </c>
      <c r="AK689">
        <v>13</v>
      </c>
      <c r="AL689">
        <v>20</v>
      </c>
      <c r="AM689" s="2">
        <v>9.1699999999999993E-3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 s="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 s="9">
        <v>0</v>
      </c>
      <c r="BH689">
        <v>0</v>
      </c>
      <c r="BI689">
        <v>2181</v>
      </c>
      <c r="BJ689">
        <v>1</v>
      </c>
      <c r="BK689">
        <v>28.15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61.4</v>
      </c>
      <c r="BS689">
        <v>7</v>
      </c>
      <c r="BT689">
        <v>0</v>
      </c>
    </row>
    <row r="690" spans="1:72" hidden="1">
      <c r="A690" s="51" t="s">
        <v>569</v>
      </c>
      <c r="B690" t="s">
        <v>376</v>
      </c>
      <c r="C690" t="s">
        <v>237</v>
      </c>
      <c r="D690" t="s">
        <v>377</v>
      </c>
      <c r="E690">
        <v>613929664</v>
      </c>
      <c r="F690" t="s">
        <v>378</v>
      </c>
      <c r="G690" t="s">
        <v>241</v>
      </c>
      <c r="H690" t="s">
        <v>375</v>
      </c>
      <c r="I690" t="s">
        <v>332</v>
      </c>
      <c r="J690" s="1">
        <v>119469.03</v>
      </c>
      <c r="K690" t="s">
        <v>379</v>
      </c>
      <c r="L690" t="s">
        <v>377</v>
      </c>
      <c r="M690">
        <v>179946614</v>
      </c>
      <c r="N690" t="s">
        <v>534</v>
      </c>
      <c r="O690" t="s">
        <v>243</v>
      </c>
      <c r="P690" t="s">
        <v>64</v>
      </c>
      <c r="Q690" t="s">
        <v>65</v>
      </c>
      <c r="R690" t="s">
        <v>244</v>
      </c>
      <c r="S690" s="1">
        <v>1750</v>
      </c>
      <c r="T690" t="s">
        <v>528</v>
      </c>
      <c r="U690" t="s">
        <v>530</v>
      </c>
      <c r="V690">
        <v>73.040000000000006</v>
      </c>
      <c r="X690">
        <v>1955</v>
      </c>
      <c r="Y690">
        <v>1</v>
      </c>
      <c r="Z690" s="2">
        <v>5.1000000000000004E-4</v>
      </c>
      <c r="AA690">
        <v>37.36</v>
      </c>
      <c r="AB690">
        <v>73.040000000000006</v>
      </c>
      <c r="AF690">
        <v>1</v>
      </c>
      <c r="AG690">
        <v>0</v>
      </c>
      <c r="AH690">
        <v>0</v>
      </c>
      <c r="AI690">
        <v>0</v>
      </c>
      <c r="AJ690">
        <v>5</v>
      </c>
      <c r="AK690">
        <v>6</v>
      </c>
      <c r="AL690">
        <v>8</v>
      </c>
      <c r="AM690" s="2">
        <v>4.0899999999999999E-3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 s="9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 s="9">
        <v>0</v>
      </c>
      <c r="BH690">
        <v>0</v>
      </c>
      <c r="BI690">
        <v>1950</v>
      </c>
      <c r="BJ690">
        <v>1.0029999999999999</v>
      </c>
      <c r="BK690">
        <v>37.46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73.040000000000006</v>
      </c>
      <c r="BS690">
        <v>1</v>
      </c>
      <c r="BT690">
        <v>1</v>
      </c>
    </row>
    <row r="691" spans="1:72" hidden="1">
      <c r="A691" s="51" t="s">
        <v>569</v>
      </c>
      <c r="B691" t="s">
        <v>376</v>
      </c>
      <c r="C691" t="s">
        <v>237</v>
      </c>
      <c r="D691" t="s">
        <v>377</v>
      </c>
      <c r="E691">
        <v>613929664</v>
      </c>
      <c r="F691" t="s">
        <v>378</v>
      </c>
      <c r="G691" t="s">
        <v>241</v>
      </c>
      <c r="H691" t="s">
        <v>375</v>
      </c>
      <c r="I691" t="s">
        <v>332</v>
      </c>
      <c r="J691" s="1">
        <v>119469.03</v>
      </c>
      <c r="K691" t="s">
        <v>379</v>
      </c>
      <c r="L691" t="s">
        <v>377</v>
      </c>
      <c r="M691">
        <v>180385034</v>
      </c>
      <c r="N691" t="s">
        <v>540</v>
      </c>
      <c r="O691" t="s">
        <v>243</v>
      </c>
      <c r="P691" t="s">
        <v>64</v>
      </c>
      <c r="Q691" t="s">
        <v>65</v>
      </c>
      <c r="R691" t="s">
        <v>244</v>
      </c>
      <c r="S691" s="1">
        <v>2477.88</v>
      </c>
      <c r="T691" t="s">
        <v>539</v>
      </c>
      <c r="U691" t="s">
        <v>522</v>
      </c>
      <c r="V691">
        <v>87.14</v>
      </c>
      <c r="X691">
        <v>3262</v>
      </c>
      <c r="Y691">
        <v>8</v>
      </c>
      <c r="Z691" s="2">
        <v>2.4499999999999999E-3</v>
      </c>
      <c r="AA691">
        <v>26.71</v>
      </c>
      <c r="AB691">
        <v>10.89</v>
      </c>
      <c r="AF691">
        <v>3</v>
      </c>
      <c r="AG691">
        <v>0</v>
      </c>
      <c r="AH691">
        <v>0</v>
      </c>
      <c r="AI691">
        <v>0</v>
      </c>
      <c r="AJ691">
        <v>12</v>
      </c>
      <c r="AK691">
        <v>15</v>
      </c>
      <c r="AL691">
        <v>24</v>
      </c>
      <c r="AM691" s="2">
        <v>7.3600000000000002E-3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 s="9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 s="9">
        <v>0</v>
      </c>
      <c r="BH691">
        <v>0</v>
      </c>
      <c r="BI691">
        <v>2999</v>
      </c>
      <c r="BJ691">
        <v>1.0880000000000001</v>
      </c>
      <c r="BK691">
        <v>29.06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87.14</v>
      </c>
      <c r="BS691">
        <v>8</v>
      </c>
      <c r="BT691">
        <v>1</v>
      </c>
    </row>
    <row r="692" spans="1:72" hidden="1">
      <c r="A692" s="51" t="s">
        <v>569</v>
      </c>
      <c r="B692" t="s">
        <v>376</v>
      </c>
      <c r="C692" t="s">
        <v>237</v>
      </c>
      <c r="D692" t="s">
        <v>377</v>
      </c>
      <c r="E692">
        <v>613929664</v>
      </c>
      <c r="F692" t="s">
        <v>378</v>
      </c>
      <c r="G692" t="s">
        <v>241</v>
      </c>
      <c r="H692" t="s">
        <v>375</v>
      </c>
      <c r="I692" t="s">
        <v>332</v>
      </c>
      <c r="J692" s="1">
        <v>119469.03</v>
      </c>
      <c r="K692" t="s">
        <v>379</v>
      </c>
      <c r="L692" t="s">
        <v>377</v>
      </c>
      <c r="M692">
        <v>180440254</v>
      </c>
      <c r="N692" t="s">
        <v>542</v>
      </c>
      <c r="O692" t="s">
        <v>243</v>
      </c>
      <c r="P692" t="s">
        <v>64</v>
      </c>
      <c r="Q692" t="s">
        <v>65</v>
      </c>
      <c r="R692" t="s">
        <v>244</v>
      </c>
      <c r="S692">
        <v>619.47</v>
      </c>
      <c r="T692" t="s">
        <v>541</v>
      </c>
      <c r="U692" t="s">
        <v>543</v>
      </c>
      <c r="V692">
        <v>20.76</v>
      </c>
      <c r="X692">
        <v>610</v>
      </c>
      <c r="Y692">
        <v>1</v>
      </c>
      <c r="Z692" s="2">
        <v>1.64E-3</v>
      </c>
      <c r="AA692">
        <v>34.03</v>
      </c>
      <c r="AB692">
        <v>20.76</v>
      </c>
      <c r="AF692">
        <v>0</v>
      </c>
      <c r="AG692">
        <v>0</v>
      </c>
      <c r="AH692">
        <v>0</v>
      </c>
      <c r="AI692">
        <v>0</v>
      </c>
      <c r="AJ692">
        <v>2</v>
      </c>
      <c r="AK692">
        <v>2</v>
      </c>
      <c r="AL692">
        <v>3</v>
      </c>
      <c r="AM692" s="2">
        <v>4.9199999999999999E-3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 s="9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 s="9">
        <v>0</v>
      </c>
      <c r="BH692">
        <v>0</v>
      </c>
      <c r="BI692">
        <v>610</v>
      </c>
      <c r="BJ692">
        <v>1</v>
      </c>
      <c r="BK692">
        <v>34.03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20.76</v>
      </c>
      <c r="BS692">
        <v>1</v>
      </c>
      <c r="BT692">
        <v>0</v>
      </c>
    </row>
    <row r="693" spans="1:72" hidden="1">
      <c r="A693" s="51" t="s">
        <v>569</v>
      </c>
      <c r="B693" t="s">
        <v>376</v>
      </c>
      <c r="C693" t="s">
        <v>237</v>
      </c>
      <c r="D693" t="s">
        <v>377</v>
      </c>
      <c r="E693">
        <v>613929664</v>
      </c>
      <c r="F693" t="s">
        <v>378</v>
      </c>
      <c r="G693" t="s">
        <v>241</v>
      </c>
      <c r="H693" t="s">
        <v>375</v>
      </c>
      <c r="I693" t="s">
        <v>332</v>
      </c>
      <c r="J693" s="1">
        <v>119469.03</v>
      </c>
      <c r="K693" t="s">
        <v>379</v>
      </c>
      <c r="L693" t="s">
        <v>377</v>
      </c>
      <c r="M693">
        <v>180656344</v>
      </c>
      <c r="N693" t="s">
        <v>550</v>
      </c>
      <c r="O693" t="s">
        <v>243</v>
      </c>
      <c r="P693" t="s">
        <v>64</v>
      </c>
      <c r="Q693" t="s">
        <v>65</v>
      </c>
      <c r="R693" t="s">
        <v>244</v>
      </c>
      <c r="S693" s="1">
        <v>2477.88</v>
      </c>
      <c r="T693" t="s">
        <v>549</v>
      </c>
      <c r="U693" t="s">
        <v>551</v>
      </c>
      <c r="V693">
        <v>47.78</v>
      </c>
      <c r="X693">
        <v>1442</v>
      </c>
      <c r="Y693">
        <v>6</v>
      </c>
      <c r="Z693" s="2">
        <v>4.1599999999999996E-3</v>
      </c>
      <c r="AA693">
        <v>33.130000000000003</v>
      </c>
      <c r="AB693">
        <v>7.96</v>
      </c>
      <c r="AF693">
        <v>1</v>
      </c>
      <c r="AG693">
        <v>0</v>
      </c>
      <c r="AH693">
        <v>0</v>
      </c>
      <c r="AI693">
        <v>0</v>
      </c>
      <c r="AJ693">
        <v>8</v>
      </c>
      <c r="AK693">
        <v>9</v>
      </c>
      <c r="AL693">
        <v>16</v>
      </c>
      <c r="AM693" s="2">
        <v>1.11E-2</v>
      </c>
      <c r="AN693">
        <v>1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 s="9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 s="9">
        <v>0</v>
      </c>
      <c r="BH693">
        <v>0</v>
      </c>
      <c r="BI693">
        <v>1442</v>
      </c>
      <c r="BJ693">
        <v>1</v>
      </c>
      <c r="BK693">
        <v>33.130000000000003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47.78</v>
      </c>
      <c r="BS693">
        <v>6</v>
      </c>
      <c r="BT693">
        <v>1</v>
      </c>
    </row>
    <row r="694" spans="1:72" hidden="1">
      <c r="A694" s="51" t="s">
        <v>569</v>
      </c>
      <c r="B694" t="s">
        <v>376</v>
      </c>
      <c r="C694" t="s">
        <v>237</v>
      </c>
      <c r="D694" t="s">
        <v>377</v>
      </c>
      <c r="E694">
        <v>613929664</v>
      </c>
      <c r="F694" t="s">
        <v>378</v>
      </c>
      <c r="G694" t="s">
        <v>241</v>
      </c>
      <c r="H694" t="s">
        <v>375</v>
      </c>
      <c r="I694" t="s">
        <v>332</v>
      </c>
      <c r="J694" s="1">
        <v>119469.03</v>
      </c>
      <c r="K694" t="s">
        <v>379</v>
      </c>
      <c r="L694" t="s">
        <v>377</v>
      </c>
      <c r="M694">
        <v>180656454</v>
      </c>
      <c r="N694" t="s">
        <v>552</v>
      </c>
      <c r="O694" t="s">
        <v>243</v>
      </c>
      <c r="P694" t="s">
        <v>64</v>
      </c>
      <c r="Q694" t="s">
        <v>65</v>
      </c>
      <c r="R694" t="s">
        <v>244</v>
      </c>
      <c r="S694">
        <v>619.47</v>
      </c>
      <c r="T694" t="s">
        <v>549</v>
      </c>
      <c r="U694" t="s">
        <v>553</v>
      </c>
      <c r="V694">
        <v>24.4</v>
      </c>
      <c r="X694">
        <v>593</v>
      </c>
      <c r="Y694">
        <v>0</v>
      </c>
      <c r="Z694" s="9">
        <v>0</v>
      </c>
      <c r="AA694">
        <v>41.15</v>
      </c>
      <c r="AB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 s="9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 s="9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 s="9">
        <v>0</v>
      </c>
      <c r="BH694">
        <v>0</v>
      </c>
      <c r="BI694">
        <v>593</v>
      </c>
      <c r="BJ694">
        <v>1</v>
      </c>
      <c r="BK694">
        <v>41.15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24.4</v>
      </c>
      <c r="BS694">
        <v>0</v>
      </c>
      <c r="BT694">
        <v>0</v>
      </c>
    </row>
    <row r="695" spans="1:72" hidden="1">
      <c r="A695" s="51" t="s">
        <v>569</v>
      </c>
      <c r="B695" t="s">
        <v>376</v>
      </c>
      <c r="C695" t="s">
        <v>237</v>
      </c>
      <c r="D695" t="s">
        <v>377</v>
      </c>
      <c r="E695">
        <v>613929664</v>
      </c>
      <c r="F695" t="s">
        <v>378</v>
      </c>
      <c r="G695" t="s">
        <v>241</v>
      </c>
      <c r="H695" t="s">
        <v>375</v>
      </c>
      <c r="I695" t="s">
        <v>332</v>
      </c>
      <c r="J695" s="1">
        <v>119469.03</v>
      </c>
      <c r="K695" t="s">
        <v>379</v>
      </c>
      <c r="L695" t="s">
        <v>377</v>
      </c>
      <c r="M695">
        <v>180955464</v>
      </c>
      <c r="N695" t="s">
        <v>561</v>
      </c>
      <c r="O695" t="s">
        <v>243</v>
      </c>
      <c r="P695" t="s">
        <v>64</v>
      </c>
      <c r="Q695" t="s">
        <v>65</v>
      </c>
      <c r="R695" t="s">
        <v>244</v>
      </c>
      <c r="S695" s="1">
        <v>2477.88</v>
      </c>
      <c r="T695" t="s">
        <v>560</v>
      </c>
      <c r="U695" t="s">
        <v>566</v>
      </c>
      <c r="V695">
        <v>84.27</v>
      </c>
      <c r="X695">
        <v>2536</v>
      </c>
      <c r="Y695">
        <v>6</v>
      </c>
      <c r="Z695" s="2">
        <v>2.3700000000000001E-3</v>
      </c>
      <c r="AA695">
        <v>33.229999999999997</v>
      </c>
      <c r="AB695">
        <v>14.05</v>
      </c>
      <c r="AF695">
        <v>0</v>
      </c>
      <c r="AG695">
        <v>0</v>
      </c>
      <c r="AH695">
        <v>0</v>
      </c>
      <c r="AI695">
        <v>0</v>
      </c>
      <c r="AJ695">
        <v>5</v>
      </c>
      <c r="AK695">
        <v>5</v>
      </c>
      <c r="AL695">
        <v>13</v>
      </c>
      <c r="AM695" s="2">
        <v>5.13E-3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 s="9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 s="9">
        <v>0</v>
      </c>
      <c r="BH695">
        <v>0</v>
      </c>
      <c r="BI695">
        <v>2529</v>
      </c>
      <c r="BJ695">
        <v>1.0029999999999999</v>
      </c>
      <c r="BK695">
        <v>33.32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84.27</v>
      </c>
      <c r="BS695">
        <v>6</v>
      </c>
      <c r="BT695">
        <v>2</v>
      </c>
    </row>
    <row r="696" spans="1:72" hidden="1">
      <c r="A696" s="51" t="s">
        <v>569</v>
      </c>
      <c r="B696" t="s">
        <v>376</v>
      </c>
      <c r="C696" t="s">
        <v>237</v>
      </c>
      <c r="D696" t="s">
        <v>377</v>
      </c>
      <c r="E696">
        <v>613929664</v>
      </c>
      <c r="F696" t="s">
        <v>378</v>
      </c>
      <c r="G696" t="s">
        <v>241</v>
      </c>
      <c r="H696" t="s">
        <v>375</v>
      </c>
      <c r="I696" t="s">
        <v>332</v>
      </c>
      <c r="J696" s="1">
        <v>119469.03</v>
      </c>
      <c r="K696" t="s">
        <v>379</v>
      </c>
      <c r="L696" t="s">
        <v>377</v>
      </c>
      <c r="M696">
        <v>180962754</v>
      </c>
      <c r="N696" t="s">
        <v>562</v>
      </c>
      <c r="O696" t="s">
        <v>243</v>
      </c>
      <c r="P696" t="s">
        <v>64</v>
      </c>
      <c r="Q696" t="s">
        <v>65</v>
      </c>
      <c r="R696" t="s">
        <v>244</v>
      </c>
      <c r="S696">
        <v>619.47</v>
      </c>
      <c r="T696" t="s">
        <v>560</v>
      </c>
      <c r="U696" t="s">
        <v>566</v>
      </c>
      <c r="V696">
        <v>21.74</v>
      </c>
      <c r="X696">
        <v>486</v>
      </c>
      <c r="Y696">
        <v>2</v>
      </c>
      <c r="Z696" s="2">
        <v>4.1200000000000004E-3</v>
      </c>
      <c r="AA696">
        <v>44.73</v>
      </c>
      <c r="AB696">
        <v>10.87</v>
      </c>
      <c r="AF696">
        <v>0</v>
      </c>
      <c r="AG696">
        <v>0</v>
      </c>
      <c r="AH696">
        <v>0</v>
      </c>
      <c r="AI696">
        <v>0</v>
      </c>
      <c r="AJ696">
        <v>1</v>
      </c>
      <c r="AK696">
        <v>1</v>
      </c>
      <c r="AL696">
        <v>3</v>
      </c>
      <c r="AM696" s="2">
        <v>6.1700000000000001E-3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 s="9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 s="9">
        <v>0</v>
      </c>
      <c r="BH696">
        <v>0</v>
      </c>
      <c r="BI696">
        <v>486</v>
      </c>
      <c r="BJ696">
        <v>1</v>
      </c>
      <c r="BK696">
        <v>44.73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21.74</v>
      </c>
      <c r="BS696">
        <v>2</v>
      </c>
      <c r="BT696">
        <v>0</v>
      </c>
    </row>
    <row r="697" spans="1:72" hidden="1">
      <c r="A697" s="51" t="s">
        <v>570</v>
      </c>
      <c r="B697" t="s">
        <v>376</v>
      </c>
      <c r="C697" t="s">
        <v>237</v>
      </c>
      <c r="D697" t="s">
        <v>377</v>
      </c>
      <c r="E697">
        <v>613929664</v>
      </c>
      <c r="F697" t="s">
        <v>378</v>
      </c>
      <c r="G697" t="s">
        <v>241</v>
      </c>
      <c r="H697" t="s">
        <v>375</v>
      </c>
      <c r="I697" t="s">
        <v>332</v>
      </c>
      <c r="J697" s="1">
        <v>119469.03</v>
      </c>
      <c r="K697" t="s">
        <v>379</v>
      </c>
      <c r="L697" t="s">
        <v>377</v>
      </c>
      <c r="M697">
        <v>179368394</v>
      </c>
      <c r="N697" t="s">
        <v>514</v>
      </c>
      <c r="O697" t="s">
        <v>243</v>
      </c>
      <c r="P697" t="s">
        <v>64</v>
      </c>
      <c r="Q697" t="s">
        <v>65</v>
      </c>
      <c r="R697" t="s">
        <v>244</v>
      </c>
      <c r="S697" s="1">
        <v>1750</v>
      </c>
      <c r="T697" t="s">
        <v>509</v>
      </c>
      <c r="U697" t="s">
        <v>511</v>
      </c>
      <c r="V697">
        <v>48.39</v>
      </c>
      <c r="X697">
        <v>1365</v>
      </c>
      <c r="Y697">
        <v>6</v>
      </c>
      <c r="Z697" s="2">
        <v>4.4000000000000003E-3</v>
      </c>
      <c r="AA697">
        <v>35.450000000000003</v>
      </c>
      <c r="AB697">
        <v>8.07</v>
      </c>
      <c r="AF697">
        <v>0</v>
      </c>
      <c r="AG697">
        <v>0</v>
      </c>
      <c r="AH697">
        <v>0</v>
      </c>
      <c r="AI697">
        <v>0</v>
      </c>
      <c r="AJ697">
        <v>8</v>
      </c>
      <c r="AK697">
        <v>8</v>
      </c>
      <c r="AL697">
        <v>15</v>
      </c>
      <c r="AM697" s="2">
        <v>1.099E-2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 s="9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 s="9">
        <v>0</v>
      </c>
      <c r="BH697">
        <v>0</v>
      </c>
      <c r="BI697">
        <v>1365</v>
      </c>
      <c r="BJ697">
        <v>1</v>
      </c>
      <c r="BK697">
        <v>35.450000000000003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48.39</v>
      </c>
      <c r="BS697">
        <v>6</v>
      </c>
      <c r="BT697">
        <v>1</v>
      </c>
    </row>
    <row r="698" spans="1:72" hidden="1">
      <c r="A698" s="51" t="s">
        <v>570</v>
      </c>
      <c r="B698" t="s">
        <v>376</v>
      </c>
      <c r="C698" t="s">
        <v>237</v>
      </c>
      <c r="D698" t="s">
        <v>377</v>
      </c>
      <c r="E698">
        <v>613929664</v>
      </c>
      <c r="F698" t="s">
        <v>378</v>
      </c>
      <c r="G698" t="s">
        <v>241</v>
      </c>
      <c r="H698" t="s">
        <v>375</v>
      </c>
      <c r="I698" t="s">
        <v>332</v>
      </c>
      <c r="J698" s="1">
        <v>119469.03</v>
      </c>
      <c r="K698" t="s">
        <v>379</v>
      </c>
      <c r="L698" t="s">
        <v>377</v>
      </c>
      <c r="M698">
        <v>179368814</v>
      </c>
      <c r="N698" t="s">
        <v>510</v>
      </c>
      <c r="O698" t="s">
        <v>243</v>
      </c>
      <c r="P698" t="s">
        <v>64</v>
      </c>
      <c r="Q698" t="s">
        <v>65</v>
      </c>
      <c r="R698" t="s">
        <v>244</v>
      </c>
      <c r="S698" s="1">
        <v>1750</v>
      </c>
      <c r="T698" t="s">
        <v>509</v>
      </c>
      <c r="U698" t="s">
        <v>511</v>
      </c>
      <c r="V698">
        <v>44.85</v>
      </c>
      <c r="X698">
        <v>1594</v>
      </c>
      <c r="Y698">
        <v>7</v>
      </c>
      <c r="Z698" s="2">
        <v>4.3899999999999998E-3</v>
      </c>
      <c r="AA698">
        <v>28.14</v>
      </c>
      <c r="AB698">
        <v>6.41</v>
      </c>
      <c r="AF698">
        <v>1</v>
      </c>
      <c r="AG698">
        <v>0</v>
      </c>
      <c r="AH698">
        <v>0</v>
      </c>
      <c r="AI698">
        <v>0</v>
      </c>
      <c r="AJ698">
        <v>8</v>
      </c>
      <c r="AK698">
        <v>9</v>
      </c>
      <c r="AL698">
        <v>16</v>
      </c>
      <c r="AM698" s="2">
        <v>1.004E-2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 s="9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 s="9">
        <v>0</v>
      </c>
      <c r="BH698">
        <v>0</v>
      </c>
      <c r="BI698">
        <v>1594</v>
      </c>
      <c r="BJ698">
        <v>1</v>
      </c>
      <c r="BK698">
        <v>28.14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44.85</v>
      </c>
      <c r="BS698">
        <v>7</v>
      </c>
      <c r="BT698">
        <v>0</v>
      </c>
    </row>
    <row r="699" spans="1:72" hidden="1">
      <c r="A699" s="51" t="s">
        <v>570</v>
      </c>
      <c r="B699" t="s">
        <v>376</v>
      </c>
      <c r="C699" t="s">
        <v>237</v>
      </c>
      <c r="D699" t="s">
        <v>377</v>
      </c>
      <c r="E699">
        <v>613929664</v>
      </c>
      <c r="F699" t="s">
        <v>378</v>
      </c>
      <c r="G699" t="s">
        <v>241</v>
      </c>
      <c r="H699" t="s">
        <v>375</v>
      </c>
      <c r="I699" t="s">
        <v>332</v>
      </c>
      <c r="J699" s="1">
        <v>119469.03</v>
      </c>
      <c r="K699" t="s">
        <v>379</v>
      </c>
      <c r="L699" t="s">
        <v>377</v>
      </c>
      <c r="M699">
        <v>179693894</v>
      </c>
      <c r="N699" t="s">
        <v>521</v>
      </c>
      <c r="O699" t="s">
        <v>243</v>
      </c>
      <c r="P699" t="s">
        <v>64</v>
      </c>
      <c r="Q699" t="s">
        <v>65</v>
      </c>
      <c r="R699" t="s">
        <v>244</v>
      </c>
      <c r="S699" s="1">
        <v>1750</v>
      </c>
      <c r="T699" t="s">
        <v>519</v>
      </c>
      <c r="U699" t="s">
        <v>522</v>
      </c>
      <c r="V699">
        <v>48.47</v>
      </c>
      <c r="X699">
        <v>1725</v>
      </c>
      <c r="Y699">
        <v>11</v>
      </c>
      <c r="Z699" s="2">
        <v>6.3800000000000003E-3</v>
      </c>
      <c r="AA699">
        <v>28.1</v>
      </c>
      <c r="AB699">
        <v>4.41</v>
      </c>
      <c r="AF699">
        <v>2</v>
      </c>
      <c r="AG699">
        <v>0</v>
      </c>
      <c r="AH699">
        <v>0</v>
      </c>
      <c r="AI699">
        <v>0</v>
      </c>
      <c r="AJ699">
        <v>6</v>
      </c>
      <c r="AK699">
        <v>8</v>
      </c>
      <c r="AL699">
        <v>19</v>
      </c>
      <c r="AM699" s="2">
        <v>1.1010000000000001E-2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 s="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 s="9">
        <v>0</v>
      </c>
      <c r="BH699">
        <v>0</v>
      </c>
      <c r="BI699">
        <v>1627</v>
      </c>
      <c r="BJ699">
        <v>1.06</v>
      </c>
      <c r="BK699">
        <v>29.79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48.47</v>
      </c>
      <c r="BS699">
        <v>11</v>
      </c>
      <c r="BT699">
        <v>0</v>
      </c>
    </row>
    <row r="700" spans="1:72" hidden="1">
      <c r="A700" s="51" t="s">
        <v>570</v>
      </c>
      <c r="B700" t="s">
        <v>376</v>
      </c>
      <c r="C700" t="s">
        <v>237</v>
      </c>
      <c r="D700" t="s">
        <v>377</v>
      </c>
      <c r="E700">
        <v>613929664</v>
      </c>
      <c r="F700" t="s">
        <v>378</v>
      </c>
      <c r="G700" t="s">
        <v>241</v>
      </c>
      <c r="H700" t="s">
        <v>375</v>
      </c>
      <c r="I700" t="s">
        <v>332</v>
      </c>
      <c r="J700" s="1">
        <v>119469.03</v>
      </c>
      <c r="K700" t="s">
        <v>379</v>
      </c>
      <c r="L700" t="s">
        <v>377</v>
      </c>
      <c r="M700">
        <v>179694564</v>
      </c>
      <c r="N700" t="s">
        <v>525</v>
      </c>
      <c r="O700" t="s">
        <v>243</v>
      </c>
      <c r="P700" t="s">
        <v>64</v>
      </c>
      <c r="Q700" t="s">
        <v>65</v>
      </c>
      <c r="R700" t="s">
        <v>244</v>
      </c>
      <c r="S700" s="1">
        <v>1750</v>
      </c>
      <c r="T700" t="s">
        <v>519</v>
      </c>
      <c r="U700" t="s">
        <v>522</v>
      </c>
      <c r="V700">
        <v>51.22</v>
      </c>
      <c r="X700">
        <v>1334</v>
      </c>
      <c r="Y700">
        <v>4</v>
      </c>
      <c r="Z700" s="2">
        <v>3.0000000000000001E-3</v>
      </c>
      <c r="AA700">
        <v>38.4</v>
      </c>
      <c r="AB700">
        <v>12.81</v>
      </c>
      <c r="AF700">
        <v>2</v>
      </c>
      <c r="AG700">
        <v>0</v>
      </c>
      <c r="AH700">
        <v>0</v>
      </c>
      <c r="AI700">
        <v>0</v>
      </c>
      <c r="AJ700">
        <v>3</v>
      </c>
      <c r="AK700">
        <v>5</v>
      </c>
      <c r="AL700">
        <v>9</v>
      </c>
      <c r="AM700" s="2">
        <v>6.7499999999999999E-3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 s="9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 s="9">
        <v>0</v>
      </c>
      <c r="BH700">
        <v>0</v>
      </c>
      <c r="BI700">
        <v>1247</v>
      </c>
      <c r="BJ700">
        <v>1.07</v>
      </c>
      <c r="BK700">
        <v>41.07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51.22</v>
      </c>
      <c r="BS700">
        <v>4</v>
      </c>
      <c r="BT700">
        <v>0</v>
      </c>
    </row>
    <row r="701" spans="1:72" hidden="1">
      <c r="A701" s="51" t="s">
        <v>570</v>
      </c>
      <c r="B701" t="s">
        <v>376</v>
      </c>
      <c r="C701" t="s">
        <v>237</v>
      </c>
      <c r="D701" t="s">
        <v>377</v>
      </c>
      <c r="E701">
        <v>613929664</v>
      </c>
      <c r="F701" t="s">
        <v>378</v>
      </c>
      <c r="G701" t="s">
        <v>241</v>
      </c>
      <c r="H701" t="s">
        <v>375</v>
      </c>
      <c r="I701" t="s">
        <v>332</v>
      </c>
      <c r="J701" s="1">
        <v>119469.03</v>
      </c>
      <c r="K701" t="s">
        <v>379</v>
      </c>
      <c r="L701" t="s">
        <v>377</v>
      </c>
      <c r="M701">
        <v>179946294</v>
      </c>
      <c r="N701" t="s">
        <v>529</v>
      </c>
      <c r="O701" t="s">
        <v>243</v>
      </c>
      <c r="P701" t="s">
        <v>64</v>
      </c>
      <c r="Q701" t="s">
        <v>65</v>
      </c>
      <c r="R701" t="s">
        <v>244</v>
      </c>
      <c r="S701" s="1">
        <v>1750</v>
      </c>
      <c r="T701" t="s">
        <v>528</v>
      </c>
      <c r="U701" t="s">
        <v>530</v>
      </c>
      <c r="V701">
        <v>65.44</v>
      </c>
      <c r="X701">
        <v>2201</v>
      </c>
      <c r="Y701">
        <v>7</v>
      </c>
      <c r="Z701" s="2">
        <v>3.1800000000000001E-3</v>
      </c>
      <c r="AA701">
        <v>29.73</v>
      </c>
      <c r="AB701">
        <v>9.35</v>
      </c>
      <c r="AF701">
        <v>1</v>
      </c>
      <c r="AG701">
        <v>0</v>
      </c>
      <c r="AH701">
        <v>0</v>
      </c>
      <c r="AI701">
        <v>0</v>
      </c>
      <c r="AJ701">
        <v>6</v>
      </c>
      <c r="AK701">
        <v>7</v>
      </c>
      <c r="AL701">
        <v>14</v>
      </c>
      <c r="AM701" s="2">
        <v>6.3600000000000002E-3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 s="9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 s="9">
        <v>0</v>
      </c>
      <c r="BH701">
        <v>0</v>
      </c>
      <c r="BI701">
        <v>2201</v>
      </c>
      <c r="BJ701">
        <v>1</v>
      </c>
      <c r="BK701">
        <v>29.73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65.44</v>
      </c>
      <c r="BS701">
        <v>7</v>
      </c>
      <c r="BT701">
        <v>0</v>
      </c>
    </row>
    <row r="702" spans="1:72" hidden="1">
      <c r="A702" s="51" t="s">
        <v>570</v>
      </c>
      <c r="B702" t="s">
        <v>376</v>
      </c>
      <c r="C702" t="s">
        <v>237</v>
      </c>
      <c r="D702" t="s">
        <v>377</v>
      </c>
      <c r="E702">
        <v>613929664</v>
      </c>
      <c r="F702" t="s">
        <v>378</v>
      </c>
      <c r="G702" t="s">
        <v>241</v>
      </c>
      <c r="H702" t="s">
        <v>375</v>
      </c>
      <c r="I702" t="s">
        <v>332</v>
      </c>
      <c r="J702" s="1">
        <v>119469.03</v>
      </c>
      <c r="K702" t="s">
        <v>379</v>
      </c>
      <c r="L702" t="s">
        <v>377</v>
      </c>
      <c r="M702">
        <v>179946614</v>
      </c>
      <c r="N702" t="s">
        <v>534</v>
      </c>
      <c r="O702" t="s">
        <v>243</v>
      </c>
      <c r="P702" t="s">
        <v>64</v>
      </c>
      <c r="Q702" t="s">
        <v>65</v>
      </c>
      <c r="R702" t="s">
        <v>244</v>
      </c>
      <c r="S702" s="1">
        <v>1750</v>
      </c>
      <c r="T702" t="s">
        <v>528</v>
      </c>
      <c r="U702" t="s">
        <v>530</v>
      </c>
      <c r="V702">
        <v>77.19</v>
      </c>
      <c r="X702">
        <v>1838</v>
      </c>
      <c r="Y702">
        <v>6</v>
      </c>
      <c r="Z702" s="2">
        <v>3.2599999999999999E-3</v>
      </c>
      <c r="AA702">
        <v>42</v>
      </c>
      <c r="AB702">
        <v>12.87</v>
      </c>
      <c r="AF702">
        <v>2</v>
      </c>
      <c r="AG702">
        <v>0</v>
      </c>
      <c r="AH702">
        <v>0</v>
      </c>
      <c r="AI702">
        <v>0</v>
      </c>
      <c r="AJ702">
        <v>4</v>
      </c>
      <c r="AK702">
        <v>6</v>
      </c>
      <c r="AL702">
        <v>13</v>
      </c>
      <c r="AM702" s="2">
        <v>7.0699999999999999E-3</v>
      </c>
      <c r="AN702">
        <v>2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 s="9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 s="9">
        <v>0</v>
      </c>
      <c r="BH702">
        <v>0</v>
      </c>
      <c r="BI702">
        <v>1838</v>
      </c>
      <c r="BJ702">
        <v>1</v>
      </c>
      <c r="BK702">
        <v>42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77.19</v>
      </c>
      <c r="BS702">
        <v>6</v>
      </c>
      <c r="BT702">
        <v>1</v>
      </c>
    </row>
    <row r="703" spans="1:72" hidden="1">
      <c r="A703" s="51" t="s">
        <v>570</v>
      </c>
      <c r="B703" t="s">
        <v>376</v>
      </c>
      <c r="C703" t="s">
        <v>237</v>
      </c>
      <c r="D703" t="s">
        <v>377</v>
      </c>
      <c r="E703">
        <v>613929664</v>
      </c>
      <c r="F703" t="s">
        <v>378</v>
      </c>
      <c r="G703" t="s">
        <v>241</v>
      </c>
      <c r="H703" t="s">
        <v>375</v>
      </c>
      <c r="I703" t="s">
        <v>332</v>
      </c>
      <c r="J703" s="1">
        <v>119469.03</v>
      </c>
      <c r="K703" t="s">
        <v>379</v>
      </c>
      <c r="L703" t="s">
        <v>377</v>
      </c>
      <c r="M703">
        <v>180385034</v>
      </c>
      <c r="N703" t="s">
        <v>540</v>
      </c>
      <c r="O703" t="s">
        <v>243</v>
      </c>
      <c r="P703" t="s">
        <v>64</v>
      </c>
      <c r="Q703" t="s">
        <v>65</v>
      </c>
      <c r="R703" t="s">
        <v>244</v>
      </c>
      <c r="S703" s="1">
        <v>2477.88</v>
      </c>
      <c r="T703" t="s">
        <v>539</v>
      </c>
      <c r="U703" t="s">
        <v>522</v>
      </c>
      <c r="V703">
        <v>91.11</v>
      </c>
      <c r="X703">
        <v>2514</v>
      </c>
      <c r="Y703">
        <v>10</v>
      </c>
      <c r="Z703" s="2">
        <v>3.98E-3</v>
      </c>
      <c r="AA703">
        <v>36.24</v>
      </c>
      <c r="AB703">
        <v>9.11</v>
      </c>
      <c r="AF703">
        <v>3</v>
      </c>
      <c r="AG703">
        <v>0</v>
      </c>
      <c r="AH703">
        <v>0</v>
      </c>
      <c r="AI703">
        <v>0</v>
      </c>
      <c r="AJ703">
        <v>12</v>
      </c>
      <c r="AK703">
        <v>15</v>
      </c>
      <c r="AL703">
        <v>25</v>
      </c>
      <c r="AM703" s="2">
        <v>9.9399999999999992E-3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 s="9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 s="9">
        <v>0</v>
      </c>
      <c r="BH703">
        <v>0</v>
      </c>
      <c r="BI703">
        <v>2244</v>
      </c>
      <c r="BJ703">
        <v>1.1200000000000001</v>
      </c>
      <c r="BK703">
        <v>40.6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91.11</v>
      </c>
      <c r="BS703">
        <v>10</v>
      </c>
      <c r="BT703">
        <v>0</v>
      </c>
    </row>
    <row r="704" spans="1:72" hidden="1">
      <c r="A704" s="51" t="s">
        <v>570</v>
      </c>
      <c r="B704" t="s">
        <v>376</v>
      </c>
      <c r="C704" t="s">
        <v>237</v>
      </c>
      <c r="D704" t="s">
        <v>377</v>
      </c>
      <c r="E704">
        <v>613929664</v>
      </c>
      <c r="F704" t="s">
        <v>378</v>
      </c>
      <c r="G704" t="s">
        <v>241</v>
      </c>
      <c r="H704" t="s">
        <v>375</v>
      </c>
      <c r="I704" t="s">
        <v>332</v>
      </c>
      <c r="J704" s="1">
        <v>119469.03</v>
      </c>
      <c r="K704" t="s">
        <v>379</v>
      </c>
      <c r="L704" t="s">
        <v>377</v>
      </c>
      <c r="M704">
        <v>180440254</v>
      </c>
      <c r="N704" t="s">
        <v>542</v>
      </c>
      <c r="O704" t="s">
        <v>243</v>
      </c>
      <c r="P704" t="s">
        <v>64</v>
      </c>
      <c r="Q704" t="s">
        <v>65</v>
      </c>
      <c r="R704" t="s">
        <v>244</v>
      </c>
      <c r="S704">
        <v>619.47</v>
      </c>
      <c r="T704" t="s">
        <v>541</v>
      </c>
      <c r="U704" t="s">
        <v>543</v>
      </c>
      <c r="V704">
        <v>21.94</v>
      </c>
      <c r="X704">
        <v>630</v>
      </c>
      <c r="Y704">
        <v>0</v>
      </c>
      <c r="Z704" s="9">
        <v>0</v>
      </c>
      <c r="AA704">
        <v>34.83</v>
      </c>
      <c r="AB704">
        <v>0</v>
      </c>
      <c r="AF704">
        <v>1</v>
      </c>
      <c r="AG704">
        <v>0</v>
      </c>
      <c r="AH704">
        <v>0</v>
      </c>
      <c r="AI704">
        <v>0</v>
      </c>
      <c r="AJ704">
        <v>3</v>
      </c>
      <c r="AK704">
        <v>4</v>
      </c>
      <c r="AL704">
        <v>4</v>
      </c>
      <c r="AM704" s="2">
        <v>6.3499999999999997E-3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 s="9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 s="9">
        <v>0</v>
      </c>
      <c r="BH704">
        <v>0</v>
      </c>
      <c r="BI704">
        <v>617</v>
      </c>
      <c r="BJ704">
        <v>1.0209999999999999</v>
      </c>
      <c r="BK704">
        <v>35.56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21.94</v>
      </c>
      <c r="BS704">
        <v>0</v>
      </c>
      <c r="BT704">
        <v>0</v>
      </c>
    </row>
    <row r="705" spans="1:72" hidden="1">
      <c r="A705" s="51" t="s">
        <v>570</v>
      </c>
      <c r="B705" t="s">
        <v>376</v>
      </c>
      <c r="C705" t="s">
        <v>237</v>
      </c>
      <c r="D705" t="s">
        <v>377</v>
      </c>
      <c r="E705">
        <v>613929664</v>
      </c>
      <c r="F705" t="s">
        <v>378</v>
      </c>
      <c r="G705" t="s">
        <v>241</v>
      </c>
      <c r="H705" t="s">
        <v>375</v>
      </c>
      <c r="I705" t="s">
        <v>332</v>
      </c>
      <c r="J705" s="1">
        <v>119469.03</v>
      </c>
      <c r="K705" t="s">
        <v>379</v>
      </c>
      <c r="L705" t="s">
        <v>377</v>
      </c>
      <c r="M705">
        <v>180656344</v>
      </c>
      <c r="N705" t="s">
        <v>550</v>
      </c>
      <c r="O705" t="s">
        <v>243</v>
      </c>
      <c r="P705" t="s">
        <v>64</v>
      </c>
      <c r="Q705" t="s">
        <v>65</v>
      </c>
      <c r="R705" t="s">
        <v>244</v>
      </c>
      <c r="S705" s="1">
        <v>2477.88</v>
      </c>
      <c r="T705" t="s">
        <v>549</v>
      </c>
      <c r="U705" t="s">
        <v>551</v>
      </c>
      <c r="V705">
        <v>50.66</v>
      </c>
      <c r="X705">
        <v>1656</v>
      </c>
      <c r="Y705">
        <v>8</v>
      </c>
      <c r="Z705" s="2">
        <v>4.8300000000000001E-3</v>
      </c>
      <c r="AA705">
        <v>30.59</v>
      </c>
      <c r="AB705">
        <v>6.33</v>
      </c>
      <c r="AF705">
        <v>0</v>
      </c>
      <c r="AG705">
        <v>0</v>
      </c>
      <c r="AH705">
        <v>0</v>
      </c>
      <c r="AI705">
        <v>0</v>
      </c>
      <c r="AJ705">
        <v>12</v>
      </c>
      <c r="AK705">
        <v>12</v>
      </c>
      <c r="AL705">
        <v>21</v>
      </c>
      <c r="AM705" s="2">
        <v>1.268E-2</v>
      </c>
      <c r="AN705">
        <v>1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 s="9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 s="9">
        <v>0</v>
      </c>
      <c r="BH705">
        <v>0</v>
      </c>
      <c r="BI705">
        <v>1547</v>
      </c>
      <c r="BJ705">
        <v>1.07</v>
      </c>
      <c r="BK705">
        <v>32.75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50.66</v>
      </c>
      <c r="BS705">
        <v>8</v>
      </c>
      <c r="BT705">
        <v>1</v>
      </c>
    </row>
    <row r="706" spans="1:72" hidden="1">
      <c r="A706" s="51" t="s">
        <v>570</v>
      </c>
      <c r="B706" t="s">
        <v>376</v>
      </c>
      <c r="C706" t="s">
        <v>237</v>
      </c>
      <c r="D706" t="s">
        <v>377</v>
      </c>
      <c r="E706">
        <v>613929664</v>
      </c>
      <c r="F706" t="s">
        <v>378</v>
      </c>
      <c r="G706" t="s">
        <v>241</v>
      </c>
      <c r="H706" t="s">
        <v>375</v>
      </c>
      <c r="I706" t="s">
        <v>332</v>
      </c>
      <c r="J706" s="1">
        <v>119469.03</v>
      </c>
      <c r="K706" t="s">
        <v>379</v>
      </c>
      <c r="L706" t="s">
        <v>377</v>
      </c>
      <c r="M706">
        <v>180656454</v>
      </c>
      <c r="N706" t="s">
        <v>552</v>
      </c>
      <c r="O706" t="s">
        <v>243</v>
      </c>
      <c r="P706" t="s">
        <v>64</v>
      </c>
      <c r="Q706" t="s">
        <v>65</v>
      </c>
      <c r="R706" t="s">
        <v>244</v>
      </c>
      <c r="S706">
        <v>619.47</v>
      </c>
      <c r="T706" t="s">
        <v>549</v>
      </c>
      <c r="U706" t="s">
        <v>553</v>
      </c>
      <c r="V706">
        <v>26.02</v>
      </c>
      <c r="X706">
        <v>544</v>
      </c>
      <c r="Y706">
        <v>1</v>
      </c>
      <c r="Z706" s="2">
        <v>1.8400000000000001E-3</v>
      </c>
      <c r="AA706">
        <v>47.83</v>
      </c>
      <c r="AB706">
        <v>26.02</v>
      </c>
      <c r="AF706">
        <v>0</v>
      </c>
      <c r="AG706">
        <v>0</v>
      </c>
      <c r="AH706">
        <v>0</v>
      </c>
      <c r="AI706">
        <v>0</v>
      </c>
      <c r="AJ706">
        <v>1</v>
      </c>
      <c r="AK706">
        <v>1</v>
      </c>
      <c r="AL706">
        <v>2</v>
      </c>
      <c r="AM706" s="2">
        <v>3.6800000000000001E-3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 s="9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 s="9">
        <v>0</v>
      </c>
      <c r="BH706">
        <v>0</v>
      </c>
      <c r="BI706">
        <v>544</v>
      </c>
      <c r="BJ706">
        <v>1</v>
      </c>
      <c r="BK706">
        <v>47.83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26.02</v>
      </c>
      <c r="BS706">
        <v>1</v>
      </c>
      <c r="BT706">
        <v>0</v>
      </c>
    </row>
    <row r="707" spans="1:72" hidden="1">
      <c r="A707" s="51" t="s">
        <v>570</v>
      </c>
      <c r="B707" t="s">
        <v>376</v>
      </c>
      <c r="C707" t="s">
        <v>237</v>
      </c>
      <c r="D707" t="s">
        <v>377</v>
      </c>
      <c r="E707">
        <v>613929664</v>
      </c>
      <c r="F707" t="s">
        <v>378</v>
      </c>
      <c r="G707" t="s">
        <v>241</v>
      </c>
      <c r="H707" t="s">
        <v>375</v>
      </c>
      <c r="I707" t="s">
        <v>332</v>
      </c>
      <c r="J707" s="1">
        <v>119469.03</v>
      </c>
      <c r="K707" t="s">
        <v>379</v>
      </c>
      <c r="L707" t="s">
        <v>377</v>
      </c>
      <c r="M707">
        <v>180955464</v>
      </c>
      <c r="N707" t="s">
        <v>561</v>
      </c>
      <c r="O707" t="s">
        <v>243</v>
      </c>
      <c r="P707" t="s">
        <v>64</v>
      </c>
      <c r="Q707" t="s">
        <v>65</v>
      </c>
      <c r="R707" t="s">
        <v>244</v>
      </c>
      <c r="S707" s="1">
        <v>2477.88</v>
      </c>
      <c r="T707" t="s">
        <v>560</v>
      </c>
      <c r="U707" t="s">
        <v>566</v>
      </c>
      <c r="V707">
        <v>88.45</v>
      </c>
      <c r="X707">
        <v>2585</v>
      </c>
      <c r="Y707">
        <v>5</v>
      </c>
      <c r="Z707" s="2">
        <v>1.9300000000000001E-3</v>
      </c>
      <c r="AA707">
        <v>34.22</v>
      </c>
      <c r="AB707">
        <v>17.690000000000001</v>
      </c>
      <c r="AF707">
        <v>1</v>
      </c>
      <c r="AG707">
        <v>0</v>
      </c>
      <c r="AH707">
        <v>0</v>
      </c>
      <c r="AI707">
        <v>0</v>
      </c>
      <c r="AJ707">
        <v>7</v>
      </c>
      <c r="AK707">
        <v>8</v>
      </c>
      <c r="AL707">
        <v>14</v>
      </c>
      <c r="AM707" s="2">
        <v>5.4200000000000003E-3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 s="9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 s="9">
        <v>0</v>
      </c>
      <c r="BH707">
        <v>0</v>
      </c>
      <c r="BI707">
        <v>2407</v>
      </c>
      <c r="BJ707">
        <v>1.0740000000000001</v>
      </c>
      <c r="BK707">
        <v>36.75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88.45</v>
      </c>
      <c r="BS707">
        <v>5</v>
      </c>
      <c r="BT707">
        <v>1</v>
      </c>
    </row>
    <row r="708" spans="1:72" hidden="1">
      <c r="A708" s="51" t="s">
        <v>570</v>
      </c>
      <c r="B708" t="s">
        <v>376</v>
      </c>
      <c r="C708" t="s">
        <v>237</v>
      </c>
      <c r="D708" t="s">
        <v>377</v>
      </c>
      <c r="E708">
        <v>613929664</v>
      </c>
      <c r="F708" t="s">
        <v>378</v>
      </c>
      <c r="G708" t="s">
        <v>241</v>
      </c>
      <c r="H708" t="s">
        <v>375</v>
      </c>
      <c r="I708" t="s">
        <v>332</v>
      </c>
      <c r="J708" s="1">
        <v>119469.03</v>
      </c>
      <c r="K708" t="s">
        <v>379</v>
      </c>
      <c r="L708" t="s">
        <v>377</v>
      </c>
      <c r="M708">
        <v>180962754</v>
      </c>
      <c r="N708" t="s">
        <v>562</v>
      </c>
      <c r="O708" t="s">
        <v>243</v>
      </c>
      <c r="P708" t="s">
        <v>64</v>
      </c>
      <c r="Q708" t="s">
        <v>65</v>
      </c>
      <c r="R708" t="s">
        <v>244</v>
      </c>
      <c r="S708">
        <v>619.47</v>
      </c>
      <c r="T708" t="s">
        <v>560</v>
      </c>
      <c r="U708" t="s">
        <v>566</v>
      </c>
      <c r="V708">
        <v>22.83</v>
      </c>
      <c r="X708">
        <v>517</v>
      </c>
      <c r="Y708">
        <v>2</v>
      </c>
      <c r="Z708" s="2">
        <v>3.8700000000000002E-3</v>
      </c>
      <c r="AA708">
        <v>44.16</v>
      </c>
      <c r="AB708">
        <v>11.42</v>
      </c>
      <c r="AF708">
        <v>0</v>
      </c>
      <c r="AG708">
        <v>0</v>
      </c>
      <c r="AH708">
        <v>0</v>
      </c>
      <c r="AI708">
        <v>0</v>
      </c>
      <c r="AJ708">
        <v>2</v>
      </c>
      <c r="AK708">
        <v>2</v>
      </c>
      <c r="AL708">
        <v>4</v>
      </c>
      <c r="AM708" s="2">
        <v>7.7400000000000004E-3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 s="9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 s="9">
        <v>0</v>
      </c>
      <c r="BH708">
        <v>0</v>
      </c>
      <c r="BI708">
        <v>482</v>
      </c>
      <c r="BJ708">
        <v>1.073</v>
      </c>
      <c r="BK708">
        <v>47.37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22.83</v>
      </c>
      <c r="BS708">
        <v>2</v>
      </c>
      <c r="BT708">
        <v>0</v>
      </c>
    </row>
    <row r="709" spans="1:72" hidden="1">
      <c r="A709" s="51" t="s">
        <v>530</v>
      </c>
      <c r="B709" t="s">
        <v>376</v>
      </c>
      <c r="C709" t="s">
        <v>237</v>
      </c>
      <c r="D709" t="s">
        <v>377</v>
      </c>
      <c r="E709">
        <v>613929664</v>
      </c>
      <c r="F709" t="s">
        <v>378</v>
      </c>
      <c r="G709" t="s">
        <v>241</v>
      </c>
      <c r="H709" t="s">
        <v>375</v>
      </c>
      <c r="I709" t="s">
        <v>332</v>
      </c>
      <c r="J709" s="1">
        <v>119469.03</v>
      </c>
      <c r="K709" t="s">
        <v>379</v>
      </c>
      <c r="L709" t="s">
        <v>377</v>
      </c>
      <c r="M709">
        <v>179368394</v>
      </c>
      <c r="N709" t="s">
        <v>514</v>
      </c>
      <c r="O709" t="s">
        <v>243</v>
      </c>
      <c r="P709" t="s">
        <v>64</v>
      </c>
      <c r="Q709" t="s">
        <v>65</v>
      </c>
      <c r="R709" t="s">
        <v>244</v>
      </c>
      <c r="S709" s="1">
        <v>1750</v>
      </c>
      <c r="T709" t="s">
        <v>509</v>
      </c>
      <c r="U709" t="s">
        <v>511</v>
      </c>
      <c r="V709">
        <v>46.8</v>
      </c>
      <c r="X709">
        <v>1303</v>
      </c>
      <c r="Y709">
        <v>11</v>
      </c>
      <c r="Z709" s="2">
        <v>8.4399999999999996E-3</v>
      </c>
      <c r="AA709">
        <v>35.92</v>
      </c>
      <c r="AB709">
        <v>4.25</v>
      </c>
      <c r="AF709">
        <v>2</v>
      </c>
      <c r="AG709">
        <v>0</v>
      </c>
      <c r="AH709">
        <v>0</v>
      </c>
      <c r="AI709">
        <v>0</v>
      </c>
      <c r="AJ709">
        <v>9</v>
      </c>
      <c r="AK709">
        <v>11</v>
      </c>
      <c r="AL709">
        <v>23</v>
      </c>
      <c r="AM709" s="2">
        <v>1.7649999999999999E-2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 s="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 s="9">
        <v>0</v>
      </c>
      <c r="BH709">
        <v>0</v>
      </c>
      <c r="BI709">
        <v>1303</v>
      </c>
      <c r="BJ709">
        <v>1</v>
      </c>
      <c r="BK709">
        <v>35.92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46.8</v>
      </c>
      <c r="BS709">
        <v>11</v>
      </c>
      <c r="BT709">
        <v>1</v>
      </c>
    </row>
    <row r="710" spans="1:72" hidden="1">
      <c r="A710" s="51" t="s">
        <v>530</v>
      </c>
      <c r="B710" t="s">
        <v>376</v>
      </c>
      <c r="C710" t="s">
        <v>237</v>
      </c>
      <c r="D710" t="s">
        <v>377</v>
      </c>
      <c r="E710">
        <v>613929664</v>
      </c>
      <c r="F710" t="s">
        <v>378</v>
      </c>
      <c r="G710" t="s">
        <v>241</v>
      </c>
      <c r="H710" t="s">
        <v>375</v>
      </c>
      <c r="I710" t="s">
        <v>332</v>
      </c>
      <c r="J710" s="1">
        <v>119469.03</v>
      </c>
      <c r="K710" t="s">
        <v>379</v>
      </c>
      <c r="L710" t="s">
        <v>377</v>
      </c>
      <c r="M710">
        <v>179368814</v>
      </c>
      <c r="N710" t="s">
        <v>510</v>
      </c>
      <c r="O710" t="s">
        <v>243</v>
      </c>
      <c r="P710" t="s">
        <v>64</v>
      </c>
      <c r="Q710" t="s">
        <v>65</v>
      </c>
      <c r="R710" t="s">
        <v>244</v>
      </c>
      <c r="S710" s="1">
        <v>1750</v>
      </c>
      <c r="T710" t="s">
        <v>509</v>
      </c>
      <c r="U710" t="s">
        <v>511</v>
      </c>
      <c r="V710">
        <v>43.53</v>
      </c>
      <c r="X710">
        <v>1366</v>
      </c>
      <c r="Y710">
        <v>3</v>
      </c>
      <c r="Z710" s="2">
        <v>2.2000000000000001E-3</v>
      </c>
      <c r="AA710">
        <v>31.87</v>
      </c>
      <c r="AB710">
        <v>14.51</v>
      </c>
      <c r="AF710">
        <v>0</v>
      </c>
      <c r="AG710">
        <v>0</v>
      </c>
      <c r="AH710">
        <v>0</v>
      </c>
      <c r="AI710">
        <v>0</v>
      </c>
      <c r="AJ710">
        <v>5</v>
      </c>
      <c r="AK710">
        <v>5</v>
      </c>
      <c r="AL710">
        <v>8</v>
      </c>
      <c r="AM710" s="2">
        <v>5.8599999999999998E-3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 s="9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 s="9">
        <v>0</v>
      </c>
      <c r="BH710">
        <v>0</v>
      </c>
      <c r="BI710">
        <v>1268</v>
      </c>
      <c r="BJ710">
        <v>1.077</v>
      </c>
      <c r="BK710">
        <v>34.33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43.53</v>
      </c>
      <c r="BS710">
        <v>3</v>
      </c>
      <c r="BT710">
        <v>0</v>
      </c>
    </row>
    <row r="711" spans="1:72" hidden="1">
      <c r="A711" s="51" t="s">
        <v>530</v>
      </c>
      <c r="B711" t="s">
        <v>376</v>
      </c>
      <c r="C711" t="s">
        <v>237</v>
      </c>
      <c r="D711" t="s">
        <v>377</v>
      </c>
      <c r="E711">
        <v>613929664</v>
      </c>
      <c r="F711" t="s">
        <v>378</v>
      </c>
      <c r="G711" t="s">
        <v>241</v>
      </c>
      <c r="H711" t="s">
        <v>375</v>
      </c>
      <c r="I711" t="s">
        <v>332</v>
      </c>
      <c r="J711" s="1">
        <v>119469.03</v>
      </c>
      <c r="K711" t="s">
        <v>379</v>
      </c>
      <c r="L711" t="s">
        <v>377</v>
      </c>
      <c r="M711">
        <v>179693894</v>
      </c>
      <c r="N711" t="s">
        <v>521</v>
      </c>
      <c r="O711" t="s">
        <v>243</v>
      </c>
      <c r="P711" t="s">
        <v>64</v>
      </c>
      <c r="Q711" t="s">
        <v>65</v>
      </c>
      <c r="R711" t="s">
        <v>244</v>
      </c>
      <c r="S711" s="1">
        <v>1750</v>
      </c>
      <c r="T711" t="s">
        <v>519</v>
      </c>
      <c r="U711" t="s">
        <v>522</v>
      </c>
      <c r="V711">
        <v>49.17</v>
      </c>
      <c r="X711">
        <v>1270</v>
      </c>
      <c r="Y711">
        <v>4</v>
      </c>
      <c r="Z711" s="2">
        <v>3.15E-3</v>
      </c>
      <c r="AA711">
        <v>38.72</v>
      </c>
      <c r="AB711">
        <v>12.29</v>
      </c>
      <c r="AF711">
        <v>2</v>
      </c>
      <c r="AG711">
        <v>0</v>
      </c>
      <c r="AH711">
        <v>0</v>
      </c>
      <c r="AI711">
        <v>0</v>
      </c>
      <c r="AJ711">
        <v>4</v>
      </c>
      <c r="AK711">
        <v>6</v>
      </c>
      <c r="AL711">
        <v>11</v>
      </c>
      <c r="AM711" s="2">
        <v>8.6599999999999993E-3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 s="9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 s="9">
        <v>0</v>
      </c>
      <c r="BH711">
        <v>0</v>
      </c>
      <c r="BI711">
        <v>1270</v>
      </c>
      <c r="BJ711">
        <v>1</v>
      </c>
      <c r="BK711">
        <v>38.72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49.17</v>
      </c>
      <c r="BS711">
        <v>4</v>
      </c>
      <c r="BT711">
        <v>1</v>
      </c>
    </row>
    <row r="712" spans="1:72" hidden="1">
      <c r="A712" s="51" t="s">
        <v>530</v>
      </c>
      <c r="B712" t="s">
        <v>376</v>
      </c>
      <c r="C712" t="s">
        <v>237</v>
      </c>
      <c r="D712" t="s">
        <v>377</v>
      </c>
      <c r="E712">
        <v>613929664</v>
      </c>
      <c r="F712" t="s">
        <v>378</v>
      </c>
      <c r="G712" t="s">
        <v>241</v>
      </c>
      <c r="H712" t="s">
        <v>375</v>
      </c>
      <c r="I712" t="s">
        <v>332</v>
      </c>
      <c r="J712" s="1">
        <v>119469.03</v>
      </c>
      <c r="K712" t="s">
        <v>379</v>
      </c>
      <c r="L712" t="s">
        <v>377</v>
      </c>
      <c r="M712">
        <v>179694564</v>
      </c>
      <c r="N712" t="s">
        <v>525</v>
      </c>
      <c r="O712" t="s">
        <v>243</v>
      </c>
      <c r="P712" t="s">
        <v>64</v>
      </c>
      <c r="Q712" t="s">
        <v>65</v>
      </c>
      <c r="R712" t="s">
        <v>244</v>
      </c>
      <c r="S712" s="1">
        <v>1750</v>
      </c>
      <c r="T712" t="s">
        <v>519</v>
      </c>
      <c r="U712" t="s">
        <v>522</v>
      </c>
      <c r="V712">
        <v>49.89</v>
      </c>
      <c r="X712">
        <v>1290</v>
      </c>
      <c r="Y712">
        <v>2</v>
      </c>
      <c r="Z712" s="2">
        <v>1.5499999999999999E-3</v>
      </c>
      <c r="AA712">
        <v>38.67</v>
      </c>
      <c r="AB712">
        <v>24.95</v>
      </c>
      <c r="AF712">
        <v>0</v>
      </c>
      <c r="AG712">
        <v>0</v>
      </c>
      <c r="AH712">
        <v>0</v>
      </c>
      <c r="AI712">
        <v>0</v>
      </c>
      <c r="AJ712">
        <v>5</v>
      </c>
      <c r="AK712">
        <v>5</v>
      </c>
      <c r="AL712">
        <v>7</v>
      </c>
      <c r="AM712" s="2">
        <v>5.4299999999999999E-3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 s="9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 s="9">
        <v>0</v>
      </c>
      <c r="BH712">
        <v>0</v>
      </c>
      <c r="BI712">
        <v>1221</v>
      </c>
      <c r="BJ712">
        <v>1.0569999999999999</v>
      </c>
      <c r="BK712">
        <v>40.86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49.89</v>
      </c>
      <c r="BS712">
        <v>2</v>
      </c>
      <c r="BT712">
        <v>0</v>
      </c>
    </row>
    <row r="713" spans="1:72" hidden="1">
      <c r="A713" s="51" t="s">
        <v>530</v>
      </c>
      <c r="B713" t="s">
        <v>376</v>
      </c>
      <c r="C713" t="s">
        <v>237</v>
      </c>
      <c r="D713" t="s">
        <v>377</v>
      </c>
      <c r="E713">
        <v>613929664</v>
      </c>
      <c r="F713" t="s">
        <v>378</v>
      </c>
      <c r="G713" t="s">
        <v>241</v>
      </c>
      <c r="H713" t="s">
        <v>375</v>
      </c>
      <c r="I713" t="s">
        <v>332</v>
      </c>
      <c r="J713" s="1">
        <v>119469.03</v>
      </c>
      <c r="K713" t="s">
        <v>379</v>
      </c>
      <c r="L713" t="s">
        <v>377</v>
      </c>
      <c r="M713">
        <v>179946294</v>
      </c>
      <c r="N713" t="s">
        <v>529</v>
      </c>
      <c r="O713" t="s">
        <v>243</v>
      </c>
      <c r="P713" t="s">
        <v>64</v>
      </c>
      <c r="Q713" t="s">
        <v>65</v>
      </c>
      <c r="R713" t="s">
        <v>244</v>
      </c>
      <c r="S713" s="1">
        <v>1750</v>
      </c>
      <c r="T713" t="s">
        <v>528</v>
      </c>
      <c r="U713" t="s">
        <v>530</v>
      </c>
      <c r="V713">
        <v>63.36</v>
      </c>
      <c r="X713">
        <v>2019</v>
      </c>
      <c r="Y713">
        <v>3</v>
      </c>
      <c r="Z713" s="2">
        <v>1.49E-3</v>
      </c>
      <c r="AA713">
        <v>31.38</v>
      </c>
      <c r="AB713">
        <v>21.12</v>
      </c>
      <c r="AF713">
        <v>5</v>
      </c>
      <c r="AG713">
        <v>0</v>
      </c>
      <c r="AH713">
        <v>0</v>
      </c>
      <c r="AI713">
        <v>0</v>
      </c>
      <c r="AJ713">
        <v>3</v>
      </c>
      <c r="AK713">
        <v>8</v>
      </c>
      <c r="AL713">
        <v>11</v>
      </c>
      <c r="AM713" s="2">
        <v>5.45E-3</v>
      </c>
      <c r="AN713">
        <v>1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 s="9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 s="9">
        <v>0</v>
      </c>
      <c r="BH713">
        <v>0</v>
      </c>
      <c r="BI713">
        <v>2019</v>
      </c>
      <c r="BJ713">
        <v>1</v>
      </c>
      <c r="BK713">
        <v>31.38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63.36</v>
      </c>
      <c r="BS713">
        <v>3</v>
      </c>
      <c r="BT713">
        <v>0</v>
      </c>
    </row>
    <row r="714" spans="1:72" hidden="1">
      <c r="A714" s="51" t="s">
        <v>530</v>
      </c>
      <c r="B714" t="s">
        <v>376</v>
      </c>
      <c r="C714" t="s">
        <v>237</v>
      </c>
      <c r="D714" t="s">
        <v>377</v>
      </c>
      <c r="E714">
        <v>613929664</v>
      </c>
      <c r="F714" t="s">
        <v>378</v>
      </c>
      <c r="G714" t="s">
        <v>241</v>
      </c>
      <c r="H714" t="s">
        <v>375</v>
      </c>
      <c r="I714" t="s">
        <v>332</v>
      </c>
      <c r="J714" s="1">
        <v>119469.03</v>
      </c>
      <c r="K714" t="s">
        <v>379</v>
      </c>
      <c r="L714" t="s">
        <v>377</v>
      </c>
      <c r="M714">
        <v>179946614</v>
      </c>
      <c r="N714" t="s">
        <v>534</v>
      </c>
      <c r="O714" t="s">
        <v>243</v>
      </c>
      <c r="P714" t="s">
        <v>64</v>
      </c>
      <c r="Q714" t="s">
        <v>65</v>
      </c>
      <c r="R714" t="s">
        <v>244</v>
      </c>
      <c r="S714" s="1">
        <v>1750</v>
      </c>
      <c r="T714" t="s">
        <v>528</v>
      </c>
      <c r="U714" t="s">
        <v>530</v>
      </c>
      <c r="V714">
        <v>74.7</v>
      </c>
      <c r="X714">
        <v>1752</v>
      </c>
      <c r="Y714">
        <v>4</v>
      </c>
      <c r="Z714" s="2">
        <v>2.2799999999999999E-3</v>
      </c>
      <c r="AA714">
        <v>42.64</v>
      </c>
      <c r="AB714">
        <v>18.68</v>
      </c>
      <c r="AF714">
        <v>1</v>
      </c>
      <c r="AG714">
        <v>0</v>
      </c>
      <c r="AH714">
        <v>0</v>
      </c>
      <c r="AI714">
        <v>0</v>
      </c>
      <c r="AJ714">
        <v>4</v>
      </c>
      <c r="AK714">
        <v>5</v>
      </c>
      <c r="AL714">
        <v>9</v>
      </c>
      <c r="AM714" s="2">
        <v>5.1399999999999996E-3</v>
      </c>
      <c r="AN714">
        <v>7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 s="9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 s="9">
        <v>0</v>
      </c>
      <c r="BH714">
        <v>0</v>
      </c>
      <c r="BI714">
        <v>1752</v>
      </c>
      <c r="BJ714">
        <v>1</v>
      </c>
      <c r="BK714">
        <v>42.64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74.7</v>
      </c>
      <c r="BS714">
        <v>4</v>
      </c>
      <c r="BT714">
        <v>0</v>
      </c>
    </row>
    <row r="715" spans="1:72" hidden="1">
      <c r="A715" s="51" t="s">
        <v>530</v>
      </c>
      <c r="B715" t="s">
        <v>376</v>
      </c>
      <c r="C715" t="s">
        <v>237</v>
      </c>
      <c r="D715" t="s">
        <v>377</v>
      </c>
      <c r="E715">
        <v>613929664</v>
      </c>
      <c r="F715" t="s">
        <v>378</v>
      </c>
      <c r="G715" t="s">
        <v>241</v>
      </c>
      <c r="H715" t="s">
        <v>375</v>
      </c>
      <c r="I715" t="s">
        <v>332</v>
      </c>
      <c r="J715" s="1">
        <v>119469.03</v>
      </c>
      <c r="K715" t="s">
        <v>379</v>
      </c>
      <c r="L715" t="s">
        <v>377</v>
      </c>
      <c r="M715">
        <v>180385034</v>
      </c>
      <c r="N715" t="s">
        <v>540</v>
      </c>
      <c r="O715" t="s">
        <v>243</v>
      </c>
      <c r="P715" t="s">
        <v>64</v>
      </c>
      <c r="Q715" t="s">
        <v>65</v>
      </c>
      <c r="R715" t="s">
        <v>244</v>
      </c>
      <c r="S715" s="1">
        <v>2477.88</v>
      </c>
      <c r="T715" t="s">
        <v>539</v>
      </c>
      <c r="U715" t="s">
        <v>522</v>
      </c>
      <c r="V715">
        <v>90.4</v>
      </c>
      <c r="X715">
        <v>2497</v>
      </c>
      <c r="Y715">
        <v>4</v>
      </c>
      <c r="Z715" s="2">
        <v>1.6000000000000001E-3</v>
      </c>
      <c r="AA715">
        <v>36.200000000000003</v>
      </c>
      <c r="AB715">
        <v>22.6</v>
      </c>
      <c r="AF715">
        <v>4</v>
      </c>
      <c r="AG715">
        <v>0</v>
      </c>
      <c r="AH715">
        <v>0</v>
      </c>
      <c r="AI715">
        <v>0</v>
      </c>
      <c r="AJ715">
        <v>4</v>
      </c>
      <c r="AK715">
        <v>8</v>
      </c>
      <c r="AL715">
        <v>15</v>
      </c>
      <c r="AM715" s="2">
        <v>6.0099999999999997E-3</v>
      </c>
      <c r="AN715">
        <v>1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 s="9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 s="9">
        <v>0</v>
      </c>
      <c r="BH715">
        <v>0</v>
      </c>
      <c r="BI715">
        <v>2497</v>
      </c>
      <c r="BJ715">
        <v>1</v>
      </c>
      <c r="BK715">
        <v>36.200000000000003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90.4</v>
      </c>
      <c r="BS715">
        <v>4</v>
      </c>
      <c r="BT715">
        <v>3</v>
      </c>
    </row>
    <row r="716" spans="1:72" hidden="1">
      <c r="A716" s="51" t="s">
        <v>530</v>
      </c>
      <c r="B716" t="s">
        <v>376</v>
      </c>
      <c r="C716" t="s">
        <v>237</v>
      </c>
      <c r="D716" t="s">
        <v>377</v>
      </c>
      <c r="E716">
        <v>613929664</v>
      </c>
      <c r="F716" t="s">
        <v>378</v>
      </c>
      <c r="G716" t="s">
        <v>241</v>
      </c>
      <c r="H716" t="s">
        <v>375</v>
      </c>
      <c r="I716" t="s">
        <v>332</v>
      </c>
      <c r="J716" s="1">
        <v>119469.03</v>
      </c>
      <c r="K716" t="s">
        <v>379</v>
      </c>
      <c r="L716" t="s">
        <v>377</v>
      </c>
      <c r="M716">
        <v>180440254</v>
      </c>
      <c r="N716" t="s">
        <v>542</v>
      </c>
      <c r="O716" t="s">
        <v>243</v>
      </c>
      <c r="P716" t="s">
        <v>64</v>
      </c>
      <c r="Q716" t="s">
        <v>65</v>
      </c>
      <c r="R716" t="s">
        <v>244</v>
      </c>
      <c r="S716">
        <v>619.47</v>
      </c>
      <c r="T716" t="s">
        <v>541</v>
      </c>
      <c r="U716" t="s">
        <v>543</v>
      </c>
      <c r="V716">
        <v>20.51</v>
      </c>
      <c r="X716">
        <v>536</v>
      </c>
      <c r="Y716">
        <v>1</v>
      </c>
      <c r="Z716" s="2">
        <v>1.8699999999999999E-3</v>
      </c>
      <c r="AA716">
        <v>38.26</v>
      </c>
      <c r="AB716">
        <v>20.51</v>
      </c>
      <c r="AF716">
        <v>1</v>
      </c>
      <c r="AG716">
        <v>0</v>
      </c>
      <c r="AH716">
        <v>0</v>
      </c>
      <c r="AI716">
        <v>0</v>
      </c>
      <c r="AJ716">
        <v>2</v>
      </c>
      <c r="AK716">
        <v>3</v>
      </c>
      <c r="AL716">
        <v>5</v>
      </c>
      <c r="AM716" s="2">
        <v>9.3299999999999998E-3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 s="9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 s="9">
        <v>0</v>
      </c>
      <c r="BH716">
        <v>0</v>
      </c>
      <c r="BI716">
        <v>509</v>
      </c>
      <c r="BJ716">
        <v>1.0529999999999999</v>
      </c>
      <c r="BK716">
        <v>40.29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20.51</v>
      </c>
      <c r="BS716">
        <v>1</v>
      </c>
      <c r="BT716">
        <v>1</v>
      </c>
    </row>
    <row r="717" spans="1:72" hidden="1">
      <c r="A717" s="51" t="s">
        <v>530</v>
      </c>
      <c r="B717" t="s">
        <v>376</v>
      </c>
      <c r="C717" t="s">
        <v>237</v>
      </c>
      <c r="D717" t="s">
        <v>377</v>
      </c>
      <c r="E717">
        <v>613929664</v>
      </c>
      <c r="F717" t="s">
        <v>378</v>
      </c>
      <c r="G717" t="s">
        <v>241</v>
      </c>
      <c r="H717" t="s">
        <v>375</v>
      </c>
      <c r="I717" t="s">
        <v>332</v>
      </c>
      <c r="J717" s="1">
        <v>119469.03</v>
      </c>
      <c r="K717" t="s">
        <v>379</v>
      </c>
      <c r="L717" t="s">
        <v>377</v>
      </c>
      <c r="M717">
        <v>180656344</v>
      </c>
      <c r="N717" t="s">
        <v>550</v>
      </c>
      <c r="O717" t="s">
        <v>243</v>
      </c>
      <c r="P717" t="s">
        <v>64</v>
      </c>
      <c r="Q717" t="s">
        <v>65</v>
      </c>
      <c r="R717" t="s">
        <v>244</v>
      </c>
      <c r="S717" s="1">
        <v>2477.88</v>
      </c>
      <c r="T717" t="s">
        <v>549</v>
      </c>
      <c r="U717" t="s">
        <v>551</v>
      </c>
      <c r="V717">
        <v>49.73</v>
      </c>
      <c r="X717">
        <v>1545</v>
      </c>
      <c r="Y717">
        <v>2</v>
      </c>
      <c r="Z717" s="2">
        <v>1.2899999999999999E-3</v>
      </c>
      <c r="AA717">
        <v>32.19</v>
      </c>
      <c r="AB717">
        <v>24.87</v>
      </c>
      <c r="AF717">
        <v>0</v>
      </c>
      <c r="AG717">
        <v>0</v>
      </c>
      <c r="AH717">
        <v>0</v>
      </c>
      <c r="AI717">
        <v>0</v>
      </c>
      <c r="AJ717">
        <v>12</v>
      </c>
      <c r="AK717">
        <v>12</v>
      </c>
      <c r="AL717">
        <v>14</v>
      </c>
      <c r="AM717" s="2">
        <v>9.0600000000000003E-3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 s="9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 s="9">
        <v>0</v>
      </c>
      <c r="BH717">
        <v>0</v>
      </c>
      <c r="BI717">
        <v>1469</v>
      </c>
      <c r="BJ717">
        <v>1.052</v>
      </c>
      <c r="BK717">
        <v>33.85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49.73</v>
      </c>
      <c r="BS717">
        <v>2</v>
      </c>
      <c r="BT717">
        <v>0</v>
      </c>
    </row>
    <row r="718" spans="1:72" hidden="1">
      <c r="A718" s="51" t="s">
        <v>530</v>
      </c>
      <c r="B718" t="s">
        <v>376</v>
      </c>
      <c r="C718" t="s">
        <v>237</v>
      </c>
      <c r="D718" t="s">
        <v>377</v>
      </c>
      <c r="E718">
        <v>613929664</v>
      </c>
      <c r="F718" t="s">
        <v>378</v>
      </c>
      <c r="G718" t="s">
        <v>241</v>
      </c>
      <c r="H718" t="s">
        <v>375</v>
      </c>
      <c r="I718" t="s">
        <v>332</v>
      </c>
      <c r="J718" s="1">
        <v>119469.03</v>
      </c>
      <c r="K718" t="s">
        <v>379</v>
      </c>
      <c r="L718" t="s">
        <v>377</v>
      </c>
      <c r="M718">
        <v>180656454</v>
      </c>
      <c r="N718" t="s">
        <v>552</v>
      </c>
      <c r="O718" t="s">
        <v>243</v>
      </c>
      <c r="P718" t="s">
        <v>64</v>
      </c>
      <c r="Q718" t="s">
        <v>65</v>
      </c>
      <c r="R718" t="s">
        <v>244</v>
      </c>
      <c r="S718">
        <v>619.47</v>
      </c>
      <c r="T718" t="s">
        <v>549</v>
      </c>
      <c r="U718" t="s">
        <v>553</v>
      </c>
      <c r="V718">
        <v>25.49</v>
      </c>
      <c r="X718">
        <v>630</v>
      </c>
      <c r="Y718">
        <v>1</v>
      </c>
      <c r="Z718" s="2">
        <v>1.5900000000000001E-3</v>
      </c>
      <c r="AA718">
        <v>40.46</v>
      </c>
      <c r="AB718">
        <v>25.49</v>
      </c>
      <c r="AF718">
        <v>0</v>
      </c>
      <c r="AG718">
        <v>0</v>
      </c>
      <c r="AH718">
        <v>0</v>
      </c>
      <c r="AI718">
        <v>0</v>
      </c>
      <c r="AJ718">
        <v>2</v>
      </c>
      <c r="AK718">
        <v>2</v>
      </c>
      <c r="AL718">
        <v>3</v>
      </c>
      <c r="AM718" s="2">
        <v>4.7600000000000003E-3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 s="9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 s="9">
        <v>0</v>
      </c>
      <c r="BH718">
        <v>0</v>
      </c>
      <c r="BI718">
        <v>630</v>
      </c>
      <c r="BJ718">
        <v>1</v>
      </c>
      <c r="BK718">
        <v>40.46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25.49</v>
      </c>
      <c r="BS718">
        <v>1</v>
      </c>
      <c r="BT718">
        <v>0</v>
      </c>
    </row>
    <row r="719" spans="1:72" hidden="1">
      <c r="A719" s="51" t="s">
        <v>530</v>
      </c>
      <c r="B719" t="s">
        <v>376</v>
      </c>
      <c r="C719" t="s">
        <v>237</v>
      </c>
      <c r="D719" t="s">
        <v>377</v>
      </c>
      <c r="E719">
        <v>613929664</v>
      </c>
      <c r="F719" t="s">
        <v>378</v>
      </c>
      <c r="G719" t="s">
        <v>241</v>
      </c>
      <c r="H719" t="s">
        <v>375</v>
      </c>
      <c r="I719" t="s">
        <v>332</v>
      </c>
      <c r="J719" s="1">
        <v>119469.03</v>
      </c>
      <c r="K719" t="s">
        <v>379</v>
      </c>
      <c r="L719" t="s">
        <v>377</v>
      </c>
      <c r="M719">
        <v>180955464</v>
      </c>
      <c r="N719" t="s">
        <v>561</v>
      </c>
      <c r="O719" t="s">
        <v>243</v>
      </c>
      <c r="P719" t="s">
        <v>64</v>
      </c>
      <c r="Q719" t="s">
        <v>65</v>
      </c>
      <c r="R719" t="s">
        <v>244</v>
      </c>
      <c r="S719" s="1">
        <v>2477.88</v>
      </c>
      <c r="T719" t="s">
        <v>560</v>
      </c>
      <c r="U719" t="s">
        <v>566</v>
      </c>
      <c r="V719">
        <v>88</v>
      </c>
      <c r="X719">
        <v>2300</v>
      </c>
      <c r="Y719">
        <v>8</v>
      </c>
      <c r="Z719" s="2">
        <v>3.48E-3</v>
      </c>
      <c r="AA719">
        <v>38.26</v>
      </c>
      <c r="AB719">
        <v>11</v>
      </c>
      <c r="AF719">
        <v>3</v>
      </c>
      <c r="AG719">
        <v>0</v>
      </c>
      <c r="AH719">
        <v>0</v>
      </c>
      <c r="AI719">
        <v>0</v>
      </c>
      <c r="AJ719">
        <v>10</v>
      </c>
      <c r="AK719">
        <v>13</v>
      </c>
      <c r="AL719">
        <v>21</v>
      </c>
      <c r="AM719" s="2">
        <v>9.1299999999999992E-3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 s="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 s="9">
        <v>0</v>
      </c>
      <c r="BH719">
        <v>0</v>
      </c>
      <c r="BI719">
        <v>2273</v>
      </c>
      <c r="BJ719">
        <v>1.012</v>
      </c>
      <c r="BK719">
        <v>38.72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88</v>
      </c>
      <c r="BS719">
        <v>8</v>
      </c>
      <c r="BT719">
        <v>0</v>
      </c>
    </row>
    <row r="720" spans="1:72" hidden="1">
      <c r="A720" s="51" t="s">
        <v>530</v>
      </c>
      <c r="B720" t="s">
        <v>376</v>
      </c>
      <c r="C720" t="s">
        <v>237</v>
      </c>
      <c r="D720" t="s">
        <v>377</v>
      </c>
      <c r="E720">
        <v>613929664</v>
      </c>
      <c r="F720" t="s">
        <v>378</v>
      </c>
      <c r="G720" t="s">
        <v>241</v>
      </c>
      <c r="H720" t="s">
        <v>375</v>
      </c>
      <c r="I720" t="s">
        <v>332</v>
      </c>
      <c r="J720" s="1">
        <v>119469.03</v>
      </c>
      <c r="K720" t="s">
        <v>379</v>
      </c>
      <c r="L720" t="s">
        <v>377</v>
      </c>
      <c r="M720">
        <v>180962754</v>
      </c>
      <c r="N720" t="s">
        <v>562</v>
      </c>
      <c r="O720" t="s">
        <v>243</v>
      </c>
      <c r="P720" t="s">
        <v>64</v>
      </c>
      <c r="Q720" t="s">
        <v>65</v>
      </c>
      <c r="R720" t="s">
        <v>244</v>
      </c>
      <c r="S720">
        <v>619.47</v>
      </c>
      <c r="T720" t="s">
        <v>560</v>
      </c>
      <c r="U720" t="s">
        <v>566</v>
      </c>
      <c r="V720">
        <v>22.57</v>
      </c>
      <c r="X720">
        <v>570</v>
      </c>
      <c r="Y720">
        <v>4</v>
      </c>
      <c r="Z720" s="2">
        <v>7.0200000000000002E-3</v>
      </c>
      <c r="AA720">
        <v>39.6</v>
      </c>
      <c r="AB720">
        <v>5.64</v>
      </c>
      <c r="AF720">
        <v>0</v>
      </c>
      <c r="AG720">
        <v>0</v>
      </c>
      <c r="AH720">
        <v>0</v>
      </c>
      <c r="AI720">
        <v>0</v>
      </c>
      <c r="AJ720">
        <v>3</v>
      </c>
      <c r="AK720">
        <v>3</v>
      </c>
      <c r="AL720">
        <v>7</v>
      </c>
      <c r="AM720" s="2">
        <v>1.2279999999999999E-2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 s="9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 s="9">
        <v>0</v>
      </c>
      <c r="BH720">
        <v>0</v>
      </c>
      <c r="BI720">
        <v>524</v>
      </c>
      <c r="BJ720">
        <v>1.0880000000000001</v>
      </c>
      <c r="BK720">
        <v>43.07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22.57</v>
      </c>
      <c r="BS720">
        <v>4</v>
      </c>
      <c r="BT720">
        <v>0</v>
      </c>
    </row>
    <row r="721" spans="1:72" hidden="1">
      <c r="A721" s="51" t="s">
        <v>511</v>
      </c>
      <c r="B721" t="s">
        <v>376</v>
      </c>
      <c r="C721" t="s">
        <v>237</v>
      </c>
      <c r="D721" t="s">
        <v>377</v>
      </c>
      <c r="E721">
        <v>613929664</v>
      </c>
      <c r="F721" t="s">
        <v>378</v>
      </c>
      <c r="G721" t="s">
        <v>241</v>
      </c>
      <c r="H721" t="s">
        <v>375</v>
      </c>
      <c r="I721" t="s">
        <v>332</v>
      </c>
      <c r="J721" s="1">
        <v>119469.03</v>
      </c>
      <c r="K721" t="s">
        <v>379</v>
      </c>
      <c r="L721" t="s">
        <v>377</v>
      </c>
      <c r="M721">
        <v>179368394</v>
      </c>
      <c r="N721" t="s">
        <v>514</v>
      </c>
      <c r="O721" t="s">
        <v>243</v>
      </c>
      <c r="P721" t="s">
        <v>64</v>
      </c>
      <c r="Q721" t="s">
        <v>65</v>
      </c>
      <c r="R721" t="s">
        <v>244</v>
      </c>
      <c r="S721" s="1">
        <v>1750</v>
      </c>
      <c r="T721" t="s">
        <v>509</v>
      </c>
      <c r="U721" t="s">
        <v>511</v>
      </c>
      <c r="V721">
        <v>40.53</v>
      </c>
      <c r="X721">
        <v>1140</v>
      </c>
      <c r="Y721">
        <v>5</v>
      </c>
      <c r="Z721" s="2">
        <v>4.3899999999999998E-3</v>
      </c>
      <c r="AA721">
        <v>35.549999999999997</v>
      </c>
      <c r="AB721">
        <v>8.11</v>
      </c>
      <c r="AF721">
        <v>2</v>
      </c>
      <c r="AG721">
        <v>0</v>
      </c>
      <c r="AH721">
        <v>0</v>
      </c>
      <c r="AI721">
        <v>0</v>
      </c>
      <c r="AJ721">
        <v>4</v>
      </c>
      <c r="AK721">
        <v>6</v>
      </c>
      <c r="AL721">
        <v>11</v>
      </c>
      <c r="AM721" s="2">
        <v>9.6500000000000006E-3</v>
      </c>
      <c r="AN721">
        <v>1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 s="9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 s="9">
        <v>0</v>
      </c>
      <c r="BH721">
        <v>0</v>
      </c>
      <c r="BI721">
        <v>1136</v>
      </c>
      <c r="BJ721">
        <v>1.004</v>
      </c>
      <c r="BK721">
        <v>35.68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40.53</v>
      </c>
      <c r="BS721">
        <v>5</v>
      </c>
      <c r="BT721">
        <v>0</v>
      </c>
    </row>
    <row r="722" spans="1:72" hidden="1">
      <c r="A722" s="51" t="s">
        <v>511</v>
      </c>
      <c r="B722" t="s">
        <v>376</v>
      </c>
      <c r="C722" t="s">
        <v>237</v>
      </c>
      <c r="D722" t="s">
        <v>377</v>
      </c>
      <c r="E722">
        <v>613929664</v>
      </c>
      <c r="F722" t="s">
        <v>378</v>
      </c>
      <c r="G722" t="s">
        <v>241</v>
      </c>
      <c r="H722" t="s">
        <v>375</v>
      </c>
      <c r="I722" t="s">
        <v>332</v>
      </c>
      <c r="J722" s="1">
        <v>119469.03</v>
      </c>
      <c r="K722" t="s">
        <v>379</v>
      </c>
      <c r="L722" t="s">
        <v>377</v>
      </c>
      <c r="M722">
        <v>179368814</v>
      </c>
      <c r="N722" t="s">
        <v>510</v>
      </c>
      <c r="O722" t="s">
        <v>243</v>
      </c>
      <c r="P722" t="s">
        <v>64</v>
      </c>
      <c r="Q722" t="s">
        <v>65</v>
      </c>
      <c r="R722" t="s">
        <v>244</v>
      </c>
      <c r="S722" s="1">
        <v>1750</v>
      </c>
      <c r="T722" t="s">
        <v>509</v>
      </c>
      <c r="U722" t="s">
        <v>511</v>
      </c>
      <c r="V722">
        <v>37.96</v>
      </c>
      <c r="X722">
        <v>1168</v>
      </c>
      <c r="Y722">
        <v>7</v>
      </c>
      <c r="Z722" s="2">
        <v>5.9899999999999997E-3</v>
      </c>
      <c r="AA722">
        <v>32.5</v>
      </c>
      <c r="AB722">
        <v>5.42</v>
      </c>
      <c r="AF722">
        <v>1</v>
      </c>
      <c r="AG722">
        <v>0</v>
      </c>
      <c r="AH722">
        <v>0</v>
      </c>
      <c r="AI722">
        <v>0</v>
      </c>
      <c r="AJ722">
        <v>3</v>
      </c>
      <c r="AK722">
        <v>4</v>
      </c>
      <c r="AL722">
        <v>11</v>
      </c>
      <c r="AM722" s="2">
        <v>9.4199999999999996E-3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 s="9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 s="9">
        <v>0</v>
      </c>
      <c r="BH722">
        <v>0</v>
      </c>
      <c r="BI722">
        <v>1168</v>
      </c>
      <c r="BJ722">
        <v>1</v>
      </c>
      <c r="BK722">
        <v>32.5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37.96</v>
      </c>
      <c r="BS722">
        <v>7</v>
      </c>
      <c r="BT722">
        <v>0</v>
      </c>
    </row>
    <row r="723" spans="1:72" hidden="1">
      <c r="A723" s="51" t="s">
        <v>511</v>
      </c>
      <c r="B723" t="s">
        <v>376</v>
      </c>
      <c r="C723" t="s">
        <v>237</v>
      </c>
      <c r="D723" t="s">
        <v>377</v>
      </c>
      <c r="E723">
        <v>613929664</v>
      </c>
      <c r="F723" t="s">
        <v>378</v>
      </c>
      <c r="G723" t="s">
        <v>241</v>
      </c>
      <c r="H723" t="s">
        <v>375</v>
      </c>
      <c r="I723" t="s">
        <v>332</v>
      </c>
      <c r="J723" s="1">
        <v>119469.03</v>
      </c>
      <c r="K723" t="s">
        <v>379</v>
      </c>
      <c r="L723" t="s">
        <v>377</v>
      </c>
      <c r="M723">
        <v>179693894</v>
      </c>
      <c r="N723" t="s">
        <v>521</v>
      </c>
      <c r="O723" t="s">
        <v>243</v>
      </c>
      <c r="P723" t="s">
        <v>64</v>
      </c>
      <c r="Q723" t="s">
        <v>65</v>
      </c>
      <c r="R723" t="s">
        <v>244</v>
      </c>
      <c r="S723" s="1">
        <v>1750</v>
      </c>
      <c r="T723" t="s">
        <v>519</v>
      </c>
      <c r="U723" t="s">
        <v>522</v>
      </c>
      <c r="V723">
        <v>42.01</v>
      </c>
      <c r="X723">
        <v>1416</v>
      </c>
      <c r="Y723">
        <v>9</v>
      </c>
      <c r="Z723" s="2">
        <v>6.3600000000000002E-3</v>
      </c>
      <c r="AA723">
        <v>29.67</v>
      </c>
      <c r="AB723">
        <v>4.67</v>
      </c>
      <c r="AF723">
        <v>1</v>
      </c>
      <c r="AG723">
        <v>0</v>
      </c>
      <c r="AH723">
        <v>0</v>
      </c>
      <c r="AI723">
        <v>0</v>
      </c>
      <c r="AJ723">
        <v>3</v>
      </c>
      <c r="AK723">
        <v>4</v>
      </c>
      <c r="AL723">
        <v>13</v>
      </c>
      <c r="AM723" s="2">
        <v>9.1800000000000007E-3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 s="9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 s="9">
        <v>0</v>
      </c>
      <c r="BH723">
        <v>0</v>
      </c>
      <c r="BI723">
        <v>1416</v>
      </c>
      <c r="BJ723">
        <v>1</v>
      </c>
      <c r="BK723">
        <v>29.67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42.01</v>
      </c>
      <c r="BS723">
        <v>9</v>
      </c>
      <c r="BT723">
        <v>0</v>
      </c>
    </row>
    <row r="724" spans="1:72" hidden="1">
      <c r="A724" s="51" t="s">
        <v>511</v>
      </c>
      <c r="B724" t="s">
        <v>376</v>
      </c>
      <c r="C724" t="s">
        <v>237</v>
      </c>
      <c r="D724" t="s">
        <v>377</v>
      </c>
      <c r="E724">
        <v>613929664</v>
      </c>
      <c r="F724" t="s">
        <v>378</v>
      </c>
      <c r="G724" t="s">
        <v>241</v>
      </c>
      <c r="H724" t="s">
        <v>375</v>
      </c>
      <c r="I724" t="s">
        <v>332</v>
      </c>
      <c r="J724" s="1">
        <v>119469.03</v>
      </c>
      <c r="K724" t="s">
        <v>379</v>
      </c>
      <c r="L724" t="s">
        <v>377</v>
      </c>
      <c r="M724">
        <v>179694564</v>
      </c>
      <c r="N724" t="s">
        <v>525</v>
      </c>
      <c r="O724" t="s">
        <v>243</v>
      </c>
      <c r="P724" t="s">
        <v>64</v>
      </c>
      <c r="Q724" t="s">
        <v>65</v>
      </c>
      <c r="R724" t="s">
        <v>244</v>
      </c>
      <c r="S724" s="1">
        <v>1750</v>
      </c>
      <c r="T724" t="s">
        <v>519</v>
      </c>
      <c r="U724" t="s">
        <v>522</v>
      </c>
      <c r="V724">
        <v>43.95</v>
      </c>
      <c r="X724">
        <v>1096</v>
      </c>
      <c r="Y724">
        <v>5</v>
      </c>
      <c r="Z724" s="2">
        <v>4.5599999999999998E-3</v>
      </c>
      <c r="AA724">
        <v>40.1</v>
      </c>
      <c r="AB724">
        <v>8.7899999999999991</v>
      </c>
      <c r="AF724">
        <v>1</v>
      </c>
      <c r="AG724">
        <v>0</v>
      </c>
      <c r="AH724">
        <v>0</v>
      </c>
      <c r="AI724">
        <v>0</v>
      </c>
      <c r="AJ724">
        <v>4</v>
      </c>
      <c r="AK724">
        <v>5</v>
      </c>
      <c r="AL724">
        <v>10</v>
      </c>
      <c r="AM724" s="2">
        <v>9.1199999999999996E-3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 s="9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 s="9">
        <v>0</v>
      </c>
      <c r="BH724">
        <v>0</v>
      </c>
      <c r="BI724">
        <v>1096</v>
      </c>
      <c r="BJ724">
        <v>1</v>
      </c>
      <c r="BK724">
        <v>40.1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43.95</v>
      </c>
      <c r="BS724">
        <v>5</v>
      </c>
      <c r="BT724">
        <v>0</v>
      </c>
    </row>
    <row r="725" spans="1:72" hidden="1">
      <c r="A725" s="51" t="s">
        <v>511</v>
      </c>
      <c r="B725" t="s">
        <v>376</v>
      </c>
      <c r="C725" t="s">
        <v>237</v>
      </c>
      <c r="D725" t="s">
        <v>377</v>
      </c>
      <c r="E725">
        <v>613929664</v>
      </c>
      <c r="F725" t="s">
        <v>378</v>
      </c>
      <c r="G725" t="s">
        <v>241</v>
      </c>
      <c r="H725" t="s">
        <v>375</v>
      </c>
      <c r="I725" t="s">
        <v>332</v>
      </c>
      <c r="J725" s="1">
        <v>119469.03</v>
      </c>
      <c r="K725" t="s">
        <v>379</v>
      </c>
      <c r="L725" t="s">
        <v>377</v>
      </c>
      <c r="M725">
        <v>179946294</v>
      </c>
      <c r="N725" t="s">
        <v>529</v>
      </c>
      <c r="O725" t="s">
        <v>243</v>
      </c>
      <c r="P725" t="s">
        <v>64</v>
      </c>
      <c r="Q725" t="s">
        <v>65</v>
      </c>
      <c r="R725" t="s">
        <v>244</v>
      </c>
      <c r="S725" s="1">
        <v>1750</v>
      </c>
      <c r="T725" t="s">
        <v>528</v>
      </c>
      <c r="U725" t="s">
        <v>530</v>
      </c>
      <c r="V725">
        <v>0</v>
      </c>
      <c r="X725">
        <v>0</v>
      </c>
      <c r="Y725">
        <v>0</v>
      </c>
      <c r="Z725" s="9">
        <v>0</v>
      </c>
      <c r="AA725">
        <v>0</v>
      </c>
      <c r="AB725">
        <v>0</v>
      </c>
      <c r="AF725">
        <v>1</v>
      </c>
      <c r="AG725">
        <v>0</v>
      </c>
      <c r="AH725">
        <v>0</v>
      </c>
      <c r="AI725">
        <v>0</v>
      </c>
      <c r="AJ725">
        <v>1</v>
      </c>
      <c r="AK725">
        <v>2</v>
      </c>
      <c r="AL725">
        <v>2</v>
      </c>
      <c r="AM725" s="9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 s="9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 s="9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</row>
    <row r="726" spans="1:72" hidden="1">
      <c r="A726" s="51" t="s">
        <v>511</v>
      </c>
      <c r="B726" t="s">
        <v>376</v>
      </c>
      <c r="C726" t="s">
        <v>237</v>
      </c>
      <c r="D726" t="s">
        <v>377</v>
      </c>
      <c r="E726">
        <v>613929664</v>
      </c>
      <c r="F726" t="s">
        <v>378</v>
      </c>
      <c r="G726" t="s">
        <v>241</v>
      </c>
      <c r="H726" t="s">
        <v>375</v>
      </c>
      <c r="I726" t="s">
        <v>332</v>
      </c>
      <c r="J726" s="1">
        <v>119469.03</v>
      </c>
      <c r="K726" t="s">
        <v>379</v>
      </c>
      <c r="L726" t="s">
        <v>377</v>
      </c>
      <c r="M726">
        <v>180385034</v>
      </c>
      <c r="N726" t="s">
        <v>540</v>
      </c>
      <c r="O726" t="s">
        <v>243</v>
      </c>
      <c r="P726" t="s">
        <v>64</v>
      </c>
      <c r="Q726" t="s">
        <v>65</v>
      </c>
      <c r="R726" t="s">
        <v>244</v>
      </c>
      <c r="S726" s="1">
        <v>2477.88</v>
      </c>
      <c r="T726" t="s">
        <v>539</v>
      </c>
      <c r="U726" t="s">
        <v>522</v>
      </c>
      <c r="V726">
        <v>84.07</v>
      </c>
      <c r="X726">
        <v>2098</v>
      </c>
      <c r="Y726">
        <v>5</v>
      </c>
      <c r="Z726" s="2">
        <v>2.3800000000000002E-3</v>
      </c>
      <c r="AA726">
        <v>40.07</v>
      </c>
      <c r="AB726">
        <v>16.809999999999999</v>
      </c>
      <c r="AF726">
        <v>2</v>
      </c>
      <c r="AG726">
        <v>0</v>
      </c>
      <c r="AH726">
        <v>0</v>
      </c>
      <c r="AI726">
        <v>0</v>
      </c>
      <c r="AJ726">
        <v>9</v>
      </c>
      <c r="AK726">
        <v>11</v>
      </c>
      <c r="AL726">
        <v>20</v>
      </c>
      <c r="AM726" s="2">
        <v>9.5300000000000003E-3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 s="9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 s="9">
        <v>0</v>
      </c>
      <c r="BH726">
        <v>0</v>
      </c>
      <c r="BI726">
        <v>2025</v>
      </c>
      <c r="BJ726">
        <v>1.036</v>
      </c>
      <c r="BK726">
        <v>41.52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84.07</v>
      </c>
      <c r="BS726">
        <v>5</v>
      </c>
      <c r="BT726">
        <v>4</v>
      </c>
    </row>
    <row r="727" spans="1:72" hidden="1">
      <c r="A727" s="51" t="s">
        <v>511</v>
      </c>
      <c r="B727" t="s">
        <v>376</v>
      </c>
      <c r="C727" t="s">
        <v>237</v>
      </c>
      <c r="D727" t="s">
        <v>377</v>
      </c>
      <c r="E727">
        <v>613929664</v>
      </c>
      <c r="F727" t="s">
        <v>378</v>
      </c>
      <c r="G727" t="s">
        <v>241</v>
      </c>
      <c r="H727" t="s">
        <v>375</v>
      </c>
      <c r="I727" t="s">
        <v>332</v>
      </c>
      <c r="J727" s="1">
        <v>119469.03</v>
      </c>
      <c r="K727" t="s">
        <v>379</v>
      </c>
      <c r="L727" t="s">
        <v>377</v>
      </c>
      <c r="M727">
        <v>180440254</v>
      </c>
      <c r="N727" t="s">
        <v>542</v>
      </c>
      <c r="O727" t="s">
        <v>243</v>
      </c>
      <c r="P727" t="s">
        <v>64</v>
      </c>
      <c r="Q727" t="s">
        <v>65</v>
      </c>
      <c r="R727" t="s">
        <v>244</v>
      </c>
      <c r="S727">
        <v>619.47</v>
      </c>
      <c r="T727" t="s">
        <v>541</v>
      </c>
      <c r="U727" t="s">
        <v>543</v>
      </c>
      <c r="V727">
        <v>17.559999999999999</v>
      </c>
      <c r="X727">
        <v>467</v>
      </c>
      <c r="Y727">
        <v>2</v>
      </c>
      <c r="Z727" s="2">
        <v>4.28E-3</v>
      </c>
      <c r="AA727">
        <v>37.6</v>
      </c>
      <c r="AB727">
        <v>8.7799999999999994</v>
      </c>
      <c r="AF727">
        <v>1</v>
      </c>
      <c r="AG727">
        <v>0</v>
      </c>
      <c r="AH727">
        <v>0</v>
      </c>
      <c r="AI727">
        <v>0</v>
      </c>
      <c r="AJ727">
        <v>6</v>
      </c>
      <c r="AK727">
        <v>7</v>
      </c>
      <c r="AL727">
        <v>9</v>
      </c>
      <c r="AM727" s="2">
        <v>1.9269999999999999E-2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 s="9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 s="9">
        <v>0</v>
      </c>
      <c r="BH727">
        <v>0</v>
      </c>
      <c r="BI727">
        <v>451</v>
      </c>
      <c r="BJ727">
        <v>1.0349999999999999</v>
      </c>
      <c r="BK727">
        <v>38.94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17.559999999999999</v>
      </c>
      <c r="BS727">
        <v>2</v>
      </c>
      <c r="BT727">
        <v>0</v>
      </c>
    </row>
    <row r="728" spans="1:72" hidden="1">
      <c r="A728" s="51" t="s">
        <v>511</v>
      </c>
      <c r="B728" t="s">
        <v>376</v>
      </c>
      <c r="C728" t="s">
        <v>237</v>
      </c>
      <c r="D728" t="s">
        <v>377</v>
      </c>
      <c r="E728">
        <v>613929664</v>
      </c>
      <c r="F728" t="s">
        <v>378</v>
      </c>
      <c r="G728" t="s">
        <v>241</v>
      </c>
      <c r="H728" t="s">
        <v>375</v>
      </c>
      <c r="I728" t="s">
        <v>332</v>
      </c>
      <c r="J728" s="1">
        <v>119469.03</v>
      </c>
      <c r="K728" t="s">
        <v>379</v>
      </c>
      <c r="L728" t="s">
        <v>377</v>
      </c>
      <c r="M728">
        <v>180656344</v>
      </c>
      <c r="N728" t="s">
        <v>550</v>
      </c>
      <c r="O728" t="s">
        <v>243</v>
      </c>
      <c r="P728" t="s">
        <v>64</v>
      </c>
      <c r="Q728" t="s">
        <v>65</v>
      </c>
      <c r="R728" t="s">
        <v>244</v>
      </c>
      <c r="S728" s="1">
        <v>2477.88</v>
      </c>
      <c r="T728" t="s">
        <v>549</v>
      </c>
      <c r="U728" t="s">
        <v>551</v>
      </c>
      <c r="V728">
        <v>46.2</v>
      </c>
      <c r="X728">
        <v>1398</v>
      </c>
      <c r="Y728">
        <v>4</v>
      </c>
      <c r="Z728" s="2">
        <v>2.8600000000000001E-3</v>
      </c>
      <c r="AA728">
        <v>33.049999999999997</v>
      </c>
      <c r="AB728">
        <v>11.55</v>
      </c>
      <c r="AF728">
        <v>2</v>
      </c>
      <c r="AG728">
        <v>0</v>
      </c>
      <c r="AH728">
        <v>0</v>
      </c>
      <c r="AI728">
        <v>0</v>
      </c>
      <c r="AJ728">
        <v>9</v>
      </c>
      <c r="AK728">
        <v>11</v>
      </c>
      <c r="AL728">
        <v>15</v>
      </c>
      <c r="AM728" s="2">
        <v>1.073E-2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 s="9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 s="9">
        <v>0</v>
      </c>
      <c r="BH728">
        <v>0</v>
      </c>
      <c r="BI728">
        <v>1325</v>
      </c>
      <c r="BJ728">
        <v>1.0549999999999999</v>
      </c>
      <c r="BK728">
        <v>34.869999999999997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46.2</v>
      </c>
      <c r="BS728">
        <v>4</v>
      </c>
      <c r="BT728">
        <v>0</v>
      </c>
    </row>
    <row r="729" spans="1:72" hidden="1">
      <c r="A729" s="51" t="s">
        <v>511</v>
      </c>
      <c r="B729" t="s">
        <v>376</v>
      </c>
      <c r="C729" t="s">
        <v>237</v>
      </c>
      <c r="D729" t="s">
        <v>377</v>
      </c>
      <c r="E729">
        <v>613929664</v>
      </c>
      <c r="F729" t="s">
        <v>378</v>
      </c>
      <c r="G729" t="s">
        <v>241</v>
      </c>
      <c r="H729" t="s">
        <v>375</v>
      </c>
      <c r="I729" t="s">
        <v>332</v>
      </c>
      <c r="J729" s="1">
        <v>119469.03</v>
      </c>
      <c r="K729" t="s">
        <v>379</v>
      </c>
      <c r="L729" t="s">
        <v>377</v>
      </c>
      <c r="M729">
        <v>180656454</v>
      </c>
      <c r="N729" t="s">
        <v>552</v>
      </c>
      <c r="O729" t="s">
        <v>243</v>
      </c>
      <c r="P729" t="s">
        <v>64</v>
      </c>
      <c r="Q729" t="s">
        <v>65</v>
      </c>
      <c r="R729" t="s">
        <v>244</v>
      </c>
      <c r="S729">
        <v>619.47</v>
      </c>
      <c r="T729" t="s">
        <v>549</v>
      </c>
      <c r="U729" t="s">
        <v>553</v>
      </c>
      <c r="V729">
        <v>21.91</v>
      </c>
      <c r="X729">
        <v>513</v>
      </c>
      <c r="Y729">
        <v>1</v>
      </c>
      <c r="Z729" s="2">
        <v>1.9499999999999999E-3</v>
      </c>
      <c r="AA729">
        <v>42.71</v>
      </c>
      <c r="AB729">
        <v>21.91</v>
      </c>
      <c r="AF729">
        <v>0</v>
      </c>
      <c r="AG729">
        <v>0</v>
      </c>
      <c r="AH729">
        <v>1</v>
      </c>
      <c r="AI729">
        <v>0</v>
      </c>
      <c r="AJ729">
        <v>0</v>
      </c>
      <c r="AK729">
        <v>1</v>
      </c>
      <c r="AL729">
        <v>2</v>
      </c>
      <c r="AM729" s="2">
        <v>3.8999999999999998E-3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 s="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 s="9">
        <v>0</v>
      </c>
      <c r="BH729">
        <v>0</v>
      </c>
      <c r="BI729">
        <v>513</v>
      </c>
      <c r="BJ729">
        <v>1</v>
      </c>
      <c r="BK729">
        <v>42.71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21.91</v>
      </c>
      <c r="BS729">
        <v>1</v>
      </c>
      <c r="BT729">
        <v>0</v>
      </c>
    </row>
    <row r="730" spans="1:72" hidden="1">
      <c r="A730" s="51" t="s">
        <v>511</v>
      </c>
      <c r="B730" t="s">
        <v>376</v>
      </c>
      <c r="C730" t="s">
        <v>237</v>
      </c>
      <c r="D730" t="s">
        <v>377</v>
      </c>
      <c r="E730">
        <v>613929664</v>
      </c>
      <c r="F730" t="s">
        <v>378</v>
      </c>
      <c r="G730" t="s">
        <v>241</v>
      </c>
      <c r="H730" t="s">
        <v>375</v>
      </c>
      <c r="I730" t="s">
        <v>332</v>
      </c>
      <c r="J730" s="1">
        <v>119469.03</v>
      </c>
      <c r="K730" t="s">
        <v>379</v>
      </c>
      <c r="L730" t="s">
        <v>377</v>
      </c>
      <c r="M730">
        <v>180955464</v>
      </c>
      <c r="N730" t="s">
        <v>561</v>
      </c>
      <c r="O730" t="s">
        <v>243</v>
      </c>
      <c r="P730" t="s">
        <v>64</v>
      </c>
      <c r="Q730" t="s">
        <v>65</v>
      </c>
      <c r="R730" t="s">
        <v>244</v>
      </c>
      <c r="S730" s="1">
        <v>2477.88</v>
      </c>
      <c r="T730" t="s">
        <v>560</v>
      </c>
      <c r="U730" t="s">
        <v>566</v>
      </c>
      <c r="V730">
        <v>81.52</v>
      </c>
      <c r="X730">
        <v>2123</v>
      </c>
      <c r="Y730">
        <v>8</v>
      </c>
      <c r="Z730" s="2">
        <v>3.7699999999999999E-3</v>
      </c>
      <c r="AA730">
        <v>38.4</v>
      </c>
      <c r="AB730">
        <v>10.19</v>
      </c>
      <c r="AF730">
        <v>2</v>
      </c>
      <c r="AG730">
        <v>0</v>
      </c>
      <c r="AH730">
        <v>0</v>
      </c>
      <c r="AI730">
        <v>0</v>
      </c>
      <c r="AJ730">
        <v>5</v>
      </c>
      <c r="AK730">
        <v>7</v>
      </c>
      <c r="AL730">
        <v>16</v>
      </c>
      <c r="AM730" s="2">
        <v>7.5399999999999998E-3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 s="9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 s="9">
        <v>0</v>
      </c>
      <c r="BH730">
        <v>0</v>
      </c>
      <c r="BI730">
        <v>2012</v>
      </c>
      <c r="BJ730">
        <v>1.0549999999999999</v>
      </c>
      <c r="BK730">
        <v>40.520000000000003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81.52</v>
      </c>
      <c r="BS730">
        <v>8</v>
      </c>
      <c r="BT730">
        <v>1</v>
      </c>
    </row>
    <row r="731" spans="1:72" hidden="1">
      <c r="A731" s="51" t="s">
        <v>511</v>
      </c>
      <c r="B731" t="s">
        <v>376</v>
      </c>
      <c r="C731" t="s">
        <v>237</v>
      </c>
      <c r="D731" t="s">
        <v>377</v>
      </c>
      <c r="E731">
        <v>613929664</v>
      </c>
      <c r="F731" t="s">
        <v>378</v>
      </c>
      <c r="G731" t="s">
        <v>241</v>
      </c>
      <c r="H731" t="s">
        <v>375</v>
      </c>
      <c r="I731" t="s">
        <v>332</v>
      </c>
      <c r="J731" s="1">
        <v>119469.03</v>
      </c>
      <c r="K731" t="s">
        <v>379</v>
      </c>
      <c r="L731" t="s">
        <v>377</v>
      </c>
      <c r="M731">
        <v>180962754</v>
      </c>
      <c r="N731" t="s">
        <v>562</v>
      </c>
      <c r="O731" t="s">
        <v>243</v>
      </c>
      <c r="P731" t="s">
        <v>64</v>
      </c>
      <c r="Q731" t="s">
        <v>65</v>
      </c>
      <c r="R731" t="s">
        <v>244</v>
      </c>
      <c r="S731">
        <v>619.47</v>
      </c>
      <c r="T731" t="s">
        <v>560</v>
      </c>
      <c r="U731" t="s">
        <v>566</v>
      </c>
      <c r="V731">
        <v>20.34</v>
      </c>
      <c r="X731">
        <v>463</v>
      </c>
      <c r="Y731">
        <v>3</v>
      </c>
      <c r="Z731" s="2">
        <v>6.4799999999999996E-3</v>
      </c>
      <c r="AA731">
        <v>43.93</v>
      </c>
      <c r="AB731">
        <v>6.78</v>
      </c>
      <c r="AF731">
        <v>0</v>
      </c>
      <c r="AG731">
        <v>0</v>
      </c>
      <c r="AH731">
        <v>0</v>
      </c>
      <c r="AI731">
        <v>0</v>
      </c>
      <c r="AJ731">
        <v>1</v>
      </c>
      <c r="AK731">
        <v>1</v>
      </c>
      <c r="AL731">
        <v>4</v>
      </c>
      <c r="AM731" s="2">
        <v>8.6400000000000001E-3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 s="9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 s="9">
        <v>0</v>
      </c>
      <c r="BH731">
        <v>0</v>
      </c>
      <c r="BI731">
        <v>451</v>
      </c>
      <c r="BJ731">
        <v>1.0269999999999999</v>
      </c>
      <c r="BK731">
        <v>45.1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20.34</v>
      </c>
      <c r="BS731">
        <v>3</v>
      </c>
      <c r="BT731">
        <v>0</v>
      </c>
    </row>
    <row r="732" spans="1:72" hidden="1">
      <c r="A732" s="51" t="s">
        <v>571</v>
      </c>
      <c r="B732" t="s">
        <v>376</v>
      </c>
      <c r="C732" t="s">
        <v>237</v>
      </c>
      <c r="D732" t="s">
        <v>377</v>
      </c>
      <c r="E732">
        <v>613929664</v>
      </c>
      <c r="F732" t="s">
        <v>378</v>
      </c>
      <c r="G732" t="s">
        <v>241</v>
      </c>
      <c r="H732" t="s">
        <v>375</v>
      </c>
      <c r="I732" t="s">
        <v>332</v>
      </c>
      <c r="J732" s="1">
        <v>119469.03</v>
      </c>
      <c r="K732" t="s">
        <v>379</v>
      </c>
      <c r="L732" t="s">
        <v>377</v>
      </c>
      <c r="M732">
        <v>179693894</v>
      </c>
      <c r="N732" t="s">
        <v>521</v>
      </c>
      <c r="O732" t="s">
        <v>243</v>
      </c>
      <c r="P732" t="s">
        <v>64</v>
      </c>
      <c r="Q732" t="s">
        <v>65</v>
      </c>
      <c r="R732" t="s">
        <v>244</v>
      </c>
      <c r="S732" s="1">
        <v>1750</v>
      </c>
      <c r="T732" t="s">
        <v>519</v>
      </c>
      <c r="U732" t="s">
        <v>522</v>
      </c>
      <c r="V732">
        <v>40.14</v>
      </c>
      <c r="X732">
        <v>1176</v>
      </c>
      <c r="Y732">
        <v>4</v>
      </c>
      <c r="Z732" s="2">
        <v>3.3999999999999998E-3</v>
      </c>
      <c r="AA732">
        <v>34.130000000000003</v>
      </c>
      <c r="AB732">
        <v>10.039999999999999</v>
      </c>
      <c r="AF732">
        <v>3</v>
      </c>
      <c r="AG732">
        <v>0</v>
      </c>
      <c r="AH732">
        <v>0</v>
      </c>
      <c r="AI732">
        <v>0</v>
      </c>
      <c r="AJ732">
        <v>4</v>
      </c>
      <c r="AK732">
        <v>7</v>
      </c>
      <c r="AL732">
        <v>11</v>
      </c>
      <c r="AM732" s="2">
        <v>9.3500000000000007E-3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 s="9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 s="9">
        <v>0</v>
      </c>
      <c r="BH732">
        <v>0</v>
      </c>
      <c r="BI732">
        <v>1176</v>
      </c>
      <c r="BJ732">
        <v>1</v>
      </c>
      <c r="BK732">
        <v>34.130000000000003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40.14</v>
      </c>
      <c r="BS732">
        <v>4</v>
      </c>
      <c r="BT732">
        <v>0</v>
      </c>
    </row>
    <row r="733" spans="1:72" hidden="1">
      <c r="A733" s="51" t="s">
        <v>571</v>
      </c>
      <c r="B733" t="s">
        <v>376</v>
      </c>
      <c r="C733" t="s">
        <v>237</v>
      </c>
      <c r="D733" t="s">
        <v>377</v>
      </c>
      <c r="E733">
        <v>613929664</v>
      </c>
      <c r="F733" t="s">
        <v>378</v>
      </c>
      <c r="G733" t="s">
        <v>241</v>
      </c>
      <c r="H733" t="s">
        <v>375</v>
      </c>
      <c r="I733" t="s">
        <v>332</v>
      </c>
      <c r="J733" s="1">
        <v>119469.03</v>
      </c>
      <c r="K733" t="s">
        <v>379</v>
      </c>
      <c r="L733" t="s">
        <v>377</v>
      </c>
      <c r="M733">
        <v>179694564</v>
      </c>
      <c r="N733" t="s">
        <v>525</v>
      </c>
      <c r="O733" t="s">
        <v>243</v>
      </c>
      <c r="P733" t="s">
        <v>64</v>
      </c>
      <c r="Q733" t="s">
        <v>65</v>
      </c>
      <c r="R733" t="s">
        <v>244</v>
      </c>
      <c r="S733" s="1">
        <v>1750</v>
      </c>
      <c r="T733" t="s">
        <v>519</v>
      </c>
      <c r="U733" t="s">
        <v>522</v>
      </c>
      <c r="V733">
        <v>44.77</v>
      </c>
      <c r="X733">
        <v>1174</v>
      </c>
      <c r="Y733">
        <v>3</v>
      </c>
      <c r="Z733" s="2">
        <v>2.5600000000000002E-3</v>
      </c>
      <c r="AA733">
        <v>38.130000000000003</v>
      </c>
      <c r="AB733">
        <v>14.92</v>
      </c>
      <c r="AF733">
        <v>1</v>
      </c>
      <c r="AG733">
        <v>0</v>
      </c>
      <c r="AH733">
        <v>1</v>
      </c>
      <c r="AI733">
        <v>0</v>
      </c>
      <c r="AJ733">
        <v>7</v>
      </c>
      <c r="AK733">
        <v>9</v>
      </c>
      <c r="AL733">
        <v>13</v>
      </c>
      <c r="AM733" s="2">
        <v>1.107E-2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 s="9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 s="9">
        <v>0</v>
      </c>
      <c r="BH733">
        <v>0</v>
      </c>
      <c r="BI733">
        <v>1057</v>
      </c>
      <c r="BJ733">
        <v>1.111</v>
      </c>
      <c r="BK733">
        <v>42.36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44.77</v>
      </c>
      <c r="BS733">
        <v>3</v>
      </c>
      <c r="BT733">
        <v>1</v>
      </c>
    </row>
    <row r="734" spans="1:72" hidden="1">
      <c r="A734" s="51" t="s">
        <v>571</v>
      </c>
      <c r="B734" t="s">
        <v>376</v>
      </c>
      <c r="C734" t="s">
        <v>237</v>
      </c>
      <c r="D734" t="s">
        <v>377</v>
      </c>
      <c r="E734">
        <v>613929664</v>
      </c>
      <c r="F734" t="s">
        <v>378</v>
      </c>
      <c r="G734" t="s">
        <v>241</v>
      </c>
      <c r="H734" t="s">
        <v>375</v>
      </c>
      <c r="I734" t="s">
        <v>332</v>
      </c>
      <c r="J734" s="1">
        <v>119469.03</v>
      </c>
      <c r="K734" t="s">
        <v>379</v>
      </c>
      <c r="L734" t="s">
        <v>377</v>
      </c>
      <c r="M734">
        <v>179946614</v>
      </c>
      <c r="N734" t="s">
        <v>534</v>
      </c>
      <c r="O734" t="s">
        <v>243</v>
      </c>
      <c r="P734" t="s">
        <v>64</v>
      </c>
      <c r="Q734" t="s">
        <v>65</v>
      </c>
      <c r="R734" t="s">
        <v>244</v>
      </c>
      <c r="S734" s="1">
        <v>1750</v>
      </c>
      <c r="T734" t="s">
        <v>528</v>
      </c>
      <c r="U734" t="s">
        <v>530</v>
      </c>
      <c r="V734">
        <v>0</v>
      </c>
      <c r="X734">
        <v>0</v>
      </c>
      <c r="Y734">
        <v>0</v>
      </c>
      <c r="Z734" s="9">
        <v>0</v>
      </c>
      <c r="AA734">
        <v>0</v>
      </c>
      <c r="AB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 s="9">
        <v>0</v>
      </c>
      <c r="AN734">
        <v>1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 s="9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 s="9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</row>
    <row r="735" spans="1:72" hidden="1">
      <c r="A735" s="51" t="s">
        <v>571</v>
      </c>
      <c r="B735" t="s">
        <v>376</v>
      </c>
      <c r="C735" t="s">
        <v>237</v>
      </c>
      <c r="D735" t="s">
        <v>377</v>
      </c>
      <c r="E735">
        <v>613929664</v>
      </c>
      <c r="F735" t="s">
        <v>378</v>
      </c>
      <c r="G735" t="s">
        <v>241</v>
      </c>
      <c r="H735" t="s">
        <v>375</v>
      </c>
      <c r="I735" t="s">
        <v>332</v>
      </c>
      <c r="J735" s="1">
        <v>119469.03</v>
      </c>
      <c r="K735" t="s">
        <v>379</v>
      </c>
      <c r="L735" t="s">
        <v>377</v>
      </c>
      <c r="M735">
        <v>180385034</v>
      </c>
      <c r="N735" t="s">
        <v>540</v>
      </c>
      <c r="O735" t="s">
        <v>243</v>
      </c>
      <c r="P735" t="s">
        <v>64</v>
      </c>
      <c r="Q735" t="s">
        <v>65</v>
      </c>
      <c r="R735" t="s">
        <v>244</v>
      </c>
      <c r="S735" s="1">
        <v>2477.88</v>
      </c>
      <c r="T735" t="s">
        <v>539</v>
      </c>
      <c r="U735" t="s">
        <v>522</v>
      </c>
      <c r="V735">
        <v>87.8</v>
      </c>
      <c r="X735">
        <v>1835</v>
      </c>
      <c r="Y735">
        <v>8</v>
      </c>
      <c r="Z735" s="2">
        <v>4.3600000000000002E-3</v>
      </c>
      <c r="AA735">
        <v>47.85</v>
      </c>
      <c r="AB735">
        <v>10.98</v>
      </c>
      <c r="AF735">
        <v>4</v>
      </c>
      <c r="AG735">
        <v>0</v>
      </c>
      <c r="AH735">
        <v>0</v>
      </c>
      <c r="AI735">
        <v>0</v>
      </c>
      <c r="AJ735">
        <v>10</v>
      </c>
      <c r="AK735">
        <v>14</v>
      </c>
      <c r="AL735">
        <v>24</v>
      </c>
      <c r="AM735" s="2">
        <v>1.308E-2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 s="9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 s="9">
        <v>0</v>
      </c>
      <c r="BH735">
        <v>0</v>
      </c>
      <c r="BI735">
        <v>1644</v>
      </c>
      <c r="BJ735">
        <v>1.1160000000000001</v>
      </c>
      <c r="BK735">
        <v>53.41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87.8</v>
      </c>
      <c r="BS735">
        <v>8</v>
      </c>
      <c r="BT735">
        <v>2</v>
      </c>
    </row>
    <row r="736" spans="1:72" hidden="1">
      <c r="A736" s="51" t="s">
        <v>571</v>
      </c>
      <c r="B736" t="s">
        <v>376</v>
      </c>
      <c r="C736" t="s">
        <v>237</v>
      </c>
      <c r="D736" t="s">
        <v>377</v>
      </c>
      <c r="E736">
        <v>613929664</v>
      </c>
      <c r="F736" t="s">
        <v>378</v>
      </c>
      <c r="G736" t="s">
        <v>241</v>
      </c>
      <c r="H736" t="s">
        <v>375</v>
      </c>
      <c r="I736" t="s">
        <v>332</v>
      </c>
      <c r="J736" s="1">
        <v>119469.03</v>
      </c>
      <c r="K736" t="s">
        <v>379</v>
      </c>
      <c r="L736" t="s">
        <v>377</v>
      </c>
      <c r="M736">
        <v>180440254</v>
      </c>
      <c r="N736" t="s">
        <v>542</v>
      </c>
      <c r="O736" t="s">
        <v>243</v>
      </c>
      <c r="P736" t="s">
        <v>64</v>
      </c>
      <c r="Q736" t="s">
        <v>65</v>
      </c>
      <c r="R736" t="s">
        <v>244</v>
      </c>
      <c r="S736">
        <v>619.47</v>
      </c>
      <c r="T736" t="s">
        <v>541</v>
      </c>
      <c r="U736" t="s">
        <v>543</v>
      </c>
      <c r="V736">
        <v>17.12</v>
      </c>
      <c r="X736">
        <v>471</v>
      </c>
      <c r="Y736">
        <v>3</v>
      </c>
      <c r="Z736" s="2">
        <v>6.3699999999999998E-3</v>
      </c>
      <c r="AA736">
        <v>36.35</v>
      </c>
      <c r="AB736">
        <v>5.71</v>
      </c>
      <c r="AF736">
        <v>0</v>
      </c>
      <c r="AG736">
        <v>0</v>
      </c>
      <c r="AH736">
        <v>0</v>
      </c>
      <c r="AI736">
        <v>0</v>
      </c>
      <c r="AJ736">
        <v>4</v>
      </c>
      <c r="AK736">
        <v>4</v>
      </c>
      <c r="AL736">
        <v>7</v>
      </c>
      <c r="AM736" s="2">
        <v>1.486E-2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 s="9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 s="9">
        <v>0</v>
      </c>
      <c r="BH736">
        <v>0</v>
      </c>
      <c r="BI736">
        <v>471</v>
      </c>
      <c r="BJ736">
        <v>1</v>
      </c>
      <c r="BK736">
        <v>36.35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17.12</v>
      </c>
      <c r="BS736">
        <v>3</v>
      </c>
      <c r="BT736">
        <v>0</v>
      </c>
    </row>
    <row r="737" spans="1:72" hidden="1">
      <c r="A737" s="51" t="s">
        <v>571</v>
      </c>
      <c r="B737" t="s">
        <v>376</v>
      </c>
      <c r="C737" t="s">
        <v>237</v>
      </c>
      <c r="D737" t="s">
        <v>377</v>
      </c>
      <c r="E737">
        <v>613929664</v>
      </c>
      <c r="F737" t="s">
        <v>378</v>
      </c>
      <c r="G737" t="s">
        <v>241</v>
      </c>
      <c r="H737" t="s">
        <v>375</v>
      </c>
      <c r="I737" t="s">
        <v>332</v>
      </c>
      <c r="J737" s="1">
        <v>119469.03</v>
      </c>
      <c r="K737" t="s">
        <v>379</v>
      </c>
      <c r="L737" t="s">
        <v>377</v>
      </c>
      <c r="M737">
        <v>180656344</v>
      </c>
      <c r="N737" t="s">
        <v>550</v>
      </c>
      <c r="O737" t="s">
        <v>243</v>
      </c>
      <c r="P737" t="s">
        <v>64</v>
      </c>
      <c r="Q737" t="s">
        <v>65</v>
      </c>
      <c r="R737" t="s">
        <v>244</v>
      </c>
      <c r="S737" s="1">
        <v>2477.88</v>
      </c>
      <c r="T737" t="s">
        <v>549</v>
      </c>
      <c r="U737" t="s">
        <v>551</v>
      </c>
      <c r="V737">
        <v>45.79</v>
      </c>
      <c r="X737">
        <v>1356</v>
      </c>
      <c r="Y737">
        <v>11</v>
      </c>
      <c r="Z737" s="2">
        <v>8.1099999999999992E-3</v>
      </c>
      <c r="AA737">
        <v>33.770000000000003</v>
      </c>
      <c r="AB737">
        <v>4.16</v>
      </c>
      <c r="AF737">
        <v>2</v>
      </c>
      <c r="AG737">
        <v>0</v>
      </c>
      <c r="AH737">
        <v>0</v>
      </c>
      <c r="AI737">
        <v>0</v>
      </c>
      <c r="AJ737">
        <v>10</v>
      </c>
      <c r="AK737">
        <v>12</v>
      </c>
      <c r="AL737">
        <v>23</v>
      </c>
      <c r="AM737" s="2">
        <v>1.6959999999999999E-2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 s="9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 s="9">
        <v>0</v>
      </c>
      <c r="BH737">
        <v>0</v>
      </c>
      <c r="BI737">
        <v>1287</v>
      </c>
      <c r="BJ737">
        <v>1.054</v>
      </c>
      <c r="BK737">
        <v>35.58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45.79</v>
      </c>
      <c r="BS737">
        <v>11</v>
      </c>
      <c r="BT737">
        <v>0</v>
      </c>
    </row>
    <row r="738" spans="1:72" hidden="1">
      <c r="A738" s="51" t="s">
        <v>571</v>
      </c>
      <c r="B738" t="s">
        <v>376</v>
      </c>
      <c r="C738" t="s">
        <v>237</v>
      </c>
      <c r="D738" t="s">
        <v>377</v>
      </c>
      <c r="E738">
        <v>613929664</v>
      </c>
      <c r="F738" t="s">
        <v>378</v>
      </c>
      <c r="G738" t="s">
        <v>241</v>
      </c>
      <c r="H738" t="s">
        <v>375</v>
      </c>
      <c r="I738" t="s">
        <v>332</v>
      </c>
      <c r="J738" s="1">
        <v>119469.03</v>
      </c>
      <c r="K738" t="s">
        <v>379</v>
      </c>
      <c r="L738" t="s">
        <v>377</v>
      </c>
      <c r="M738">
        <v>180656454</v>
      </c>
      <c r="N738" t="s">
        <v>552</v>
      </c>
      <c r="O738" t="s">
        <v>243</v>
      </c>
      <c r="P738" t="s">
        <v>64</v>
      </c>
      <c r="Q738" t="s">
        <v>65</v>
      </c>
      <c r="R738" t="s">
        <v>244</v>
      </c>
      <c r="S738">
        <v>619.47</v>
      </c>
      <c r="T738" t="s">
        <v>549</v>
      </c>
      <c r="U738" t="s">
        <v>553</v>
      </c>
      <c r="V738">
        <v>22.69</v>
      </c>
      <c r="X738">
        <v>539</v>
      </c>
      <c r="Y738">
        <v>1</v>
      </c>
      <c r="Z738" s="2">
        <v>1.8600000000000001E-3</v>
      </c>
      <c r="AA738">
        <v>42.1</v>
      </c>
      <c r="AB738">
        <v>22.69</v>
      </c>
      <c r="AF738">
        <v>0</v>
      </c>
      <c r="AG738">
        <v>0</v>
      </c>
      <c r="AH738">
        <v>0</v>
      </c>
      <c r="AI738">
        <v>0</v>
      </c>
      <c r="AJ738">
        <v>1</v>
      </c>
      <c r="AK738">
        <v>1</v>
      </c>
      <c r="AL738">
        <v>2</v>
      </c>
      <c r="AM738" s="2">
        <v>3.7100000000000002E-3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 s="9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 s="9">
        <v>0</v>
      </c>
      <c r="BH738">
        <v>0</v>
      </c>
      <c r="BI738">
        <v>539</v>
      </c>
      <c r="BJ738">
        <v>1</v>
      </c>
      <c r="BK738">
        <v>42.1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22.69</v>
      </c>
      <c r="BS738">
        <v>1</v>
      </c>
      <c r="BT738">
        <v>0</v>
      </c>
    </row>
    <row r="739" spans="1:72" hidden="1">
      <c r="A739" s="51" t="s">
        <v>571</v>
      </c>
      <c r="B739" t="s">
        <v>376</v>
      </c>
      <c r="C739" t="s">
        <v>237</v>
      </c>
      <c r="D739" t="s">
        <v>377</v>
      </c>
      <c r="E739">
        <v>613929664</v>
      </c>
      <c r="F739" t="s">
        <v>378</v>
      </c>
      <c r="G739" t="s">
        <v>241</v>
      </c>
      <c r="H739" t="s">
        <v>375</v>
      </c>
      <c r="I739" t="s">
        <v>332</v>
      </c>
      <c r="J739" s="1">
        <v>119469.03</v>
      </c>
      <c r="K739" t="s">
        <v>379</v>
      </c>
      <c r="L739" t="s">
        <v>377</v>
      </c>
      <c r="M739">
        <v>180955464</v>
      </c>
      <c r="N739" t="s">
        <v>561</v>
      </c>
      <c r="O739" t="s">
        <v>243</v>
      </c>
      <c r="P739" t="s">
        <v>64</v>
      </c>
      <c r="Q739" t="s">
        <v>65</v>
      </c>
      <c r="R739" t="s">
        <v>244</v>
      </c>
      <c r="S739" s="1">
        <v>2477.88</v>
      </c>
      <c r="T739" t="s">
        <v>560</v>
      </c>
      <c r="U739" t="s">
        <v>566</v>
      </c>
      <c r="V739">
        <v>79.849999999999994</v>
      </c>
      <c r="X739">
        <v>2008</v>
      </c>
      <c r="Y739">
        <v>4</v>
      </c>
      <c r="Z739" s="2">
        <v>1.99E-3</v>
      </c>
      <c r="AA739">
        <v>39.770000000000003</v>
      </c>
      <c r="AB739">
        <v>19.96</v>
      </c>
      <c r="AF739">
        <v>1</v>
      </c>
      <c r="AG739">
        <v>0</v>
      </c>
      <c r="AH739">
        <v>0</v>
      </c>
      <c r="AI739">
        <v>0</v>
      </c>
      <c r="AJ739">
        <v>3</v>
      </c>
      <c r="AK739">
        <v>4</v>
      </c>
      <c r="AL739">
        <v>8</v>
      </c>
      <c r="AM739" s="2">
        <v>3.98E-3</v>
      </c>
      <c r="AN739">
        <v>1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 s="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 s="9">
        <v>0</v>
      </c>
      <c r="BH739">
        <v>0</v>
      </c>
      <c r="BI739">
        <v>1967</v>
      </c>
      <c r="BJ739">
        <v>1.0209999999999999</v>
      </c>
      <c r="BK739">
        <v>40.590000000000003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79.849999999999994</v>
      </c>
      <c r="BS739">
        <v>4</v>
      </c>
      <c r="BT739">
        <v>0</v>
      </c>
    </row>
    <row r="740" spans="1:72" hidden="1">
      <c r="A740" s="51" t="s">
        <v>571</v>
      </c>
      <c r="B740" t="s">
        <v>376</v>
      </c>
      <c r="C740" t="s">
        <v>237</v>
      </c>
      <c r="D740" t="s">
        <v>377</v>
      </c>
      <c r="E740">
        <v>613929664</v>
      </c>
      <c r="F740" t="s">
        <v>378</v>
      </c>
      <c r="G740" t="s">
        <v>241</v>
      </c>
      <c r="H740" t="s">
        <v>375</v>
      </c>
      <c r="I740" t="s">
        <v>332</v>
      </c>
      <c r="J740" s="1">
        <v>119469.03</v>
      </c>
      <c r="K740" t="s">
        <v>379</v>
      </c>
      <c r="L740" t="s">
        <v>377</v>
      </c>
      <c r="M740">
        <v>180962754</v>
      </c>
      <c r="N740" t="s">
        <v>562</v>
      </c>
      <c r="O740" t="s">
        <v>243</v>
      </c>
      <c r="P740" t="s">
        <v>64</v>
      </c>
      <c r="Q740" t="s">
        <v>65</v>
      </c>
      <c r="R740" t="s">
        <v>244</v>
      </c>
      <c r="S740">
        <v>619.47</v>
      </c>
      <c r="T740" t="s">
        <v>560</v>
      </c>
      <c r="U740" t="s">
        <v>566</v>
      </c>
      <c r="V740">
        <v>20.100000000000001</v>
      </c>
      <c r="X740">
        <v>471</v>
      </c>
      <c r="Y740">
        <v>0</v>
      </c>
      <c r="Z740" s="9">
        <v>0</v>
      </c>
      <c r="AA740">
        <v>42.68</v>
      </c>
      <c r="AB740">
        <v>0</v>
      </c>
      <c r="AF740">
        <v>1</v>
      </c>
      <c r="AG740">
        <v>0</v>
      </c>
      <c r="AH740">
        <v>0</v>
      </c>
      <c r="AI740">
        <v>0</v>
      </c>
      <c r="AJ740">
        <v>1</v>
      </c>
      <c r="AK740">
        <v>2</v>
      </c>
      <c r="AL740">
        <v>3</v>
      </c>
      <c r="AM740" s="2">
        <v>6.3699999999999998E-3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 s="9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 s="9">
        <v>0</v>
      </c>
      <c r="BH740">
        <v>0</v>
      </c>
      <c r="BI740">
        <v>469</v>
      </c>
      <c r="BJ740">
        <v>1.004</v>
      </c>
      <c r="BK740">
        <v>42.86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20.100000000000001</v>
      </c>
      <c r="BS740">
        <v>0</v>
      </c>
      <c r="BT740">
        <v>1</v>
      </c>
    </row>
    <row r="741" spans="1:72" hidden="1">
      <c r="A741" s="51" t="s">
        <v>572</v>
      </c>
      <c r="B741" t="s">
        <v>376</v>
      </c>
      <c r="C741" t="s">
        <v>237</v>
      </c>
      <c r="D741" t="s">
        <v>377</v>
      </c>
      <c r="E741">
        <v>613929664</v>
      </c>
      <c r="F741" t="s">
        <v>378</v>
      </c>
      <c r="G741" t="s">
        <v>241</v>
      </c>
      <c r="H741" t="s">
        <v>375</v>
      </c>
      <c r="I741" t="s">
        <v>332</v>
      </c>
      <c r="J741" s="1">
        <v>119469.03</v>
      </c>
      <c r="K741" t="s">
        <v>379</v>
      </c>
      <c r="L741" t="s">
        <v>377</v>
      </c>
      <c r="M741">
        <v>179693894</v>
      </c>
      <c r="N741" t="s">
        <v>521</v>
      </c>
      <c r="O741" t="s">
        <v>243</v>
      </c>
      <c r="P741" t="s">
        <v>64</v>
      </c>
      <c r="Q741" t="s">
        <v>65</v>
      </c>
      <c r="R741" t="s">
        <v>244</v>
      </c>
      <c r="S741" s="1">
        <v>1750</v>
      </c>
      <c r="T741" t="s">
        <v>519</v>
      </c>
      <c r="U741" t="s">
        <v>522</v>
      </c>
      <c r="V741">
        <v>29.4</v>
      </c>
      <c r="X741">
        <v>682</v>
      </c>
      <c r="Y741">
        <v>4</v>
      </c>
      <c r="Z741" s="2">
        <v>5.8700000000000002E-3</v>
      </c>
      <c r="AA741">
        <v>43.11</v>
      </c>
      <c r="AB741">
        <v>7.35</v>
      </c>
      <c r="AF741">
        <v>0</v>
      </c>
      <c r="AG741">
        <v>0</v>
      </c>
      <c r="AH741">
        <v>0</v>
      </c>
      <c r="AI741">
        <v>0</v>
      </c>
      <c r="AJ741">
        <v>3</v>
      </c>
      <c r="AK741">
        <v>3</v>
      </c>
      <c r="AL741">
        <v>8</v>
      </c>
      <c r="AM741" s="2">
        <v>1.1730000000000001E-2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 s="9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 s="9">
        <v>0</v>
      </c>
      <c r="BH741">
        <v>0</v>
      </c>
      <c r="BI741">
        <v>675</v>
      </c>
      <c r="BJ741">
        <v>1.01</v>
      </c>
      <c r="BK741">
        <v>43.56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29.4</v>
      </c>
      <c r="BS741">
        <v>4</v>
      </c>
      <c r="BT741">
        <v>1</v>
      </c>
    </row>
    <row r="742" spans="1:72" hidden="1">
      <c r="A742" s="51" t="s">
        <v>572</v>
      </c>
      <c r="B742" t="s">
        <v>376</v>
      </c>
      <c r="C742" t="s">
        <v>237</v>
      </c>
      <c r="D742" t="s">
        <v>377</v>
      </c>
      <c r="E742">
        <v>613929664</v>
      </c>
      <c r="F742" t="s">
        <v>378</v>
      </c>
      <c r="G742" t="s">
        <v>241</v>
      </c>
      <c r="H742" t="s">
        <v>375</v>
      </c>
      <c r="I742" t="s">
        <v>332</v>
      </c>
      <c r="J742" s="1">
        <v>119469.03</v>
      </c>
      <c r="K742" t="s">
        <v>379</v>
      </c>
      <c r="L742" t="s">
        <v>377</v>
      </c>
      <c r="M742">
        <v>179694564</v>
      </c>
      <c r="N742" t="s">
        <v>525</v>
      </c>
      <c r="O742" t="s">
        <v>243</v>
      </c>
      <c r="P742" t="s">
        <v>64</v>
      </c>
      <c r="Q742" t="s">
        <v>65</v>
      </c>
      <c r="R742" t="s">
        <v>244</v>
      </c>
      <c r="S742" s="1">
        <v>1750</v>
      </c>
      <c r="T742" t="s">
        <v>519</v>
      </c>
      <c r="U742" t="s">
        <v>522</v>
      </c>
      <c r="V742">
        <v>30.16</v>
      </c>
      <c r="X742">
        <v>792</v>
      </c>
      <c r="Y742">
        <v>2</v>
      </c>
      <c r="Z742" s="2">
        <v>2.5300000000000001E-3</v>
      </c>
      <c r="AA742">
        <v>38.08</v>
      </c>
      <c r="AB742">
        <v>15.08</v>
      </c>
      <c r="AF742">
        <v>0</v>
      </c>
      <c r="AG742">
        <v>0</v>
      </c>
      <c r="AH742">
        <v>0</v>
      </c>
      <c r="AI742">
        <v>0</v>
      </c>
      <c r="AJ742">
        <v>3</v>
      </c>
      <c r="AK742">
        <v>3</v>
      </c>
      <c r="AL742">
        <v>5</v>
      </c>
      <c r="AM742" s="2">
        <v>6.3099999999999996E-3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 s="9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 s="9">
        <v>0</v>
      </c>
      <c r="BH742">
        <v>0</v>
      </c>
      <c r="BI742">
        <v>792</v>
      </c>
      <c r="BJ742">
        <v>1</v>
      </c>
      <c r="BK742">
        <v>38.08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30.16</v>
      </c>
      <c r="BS742">
        <v>2</v>
      </c>
      <c r="BT742">
        <v>0</v>
      </c>
    </row>
    <row r="743" spans="1:72" hidden="1">
      <c r="A743" s="51" t="s">
        <v>572</v>
      </c>
      <c r="B743" t="s">
        <v>376</v>
      </c>
      <c r="C743" t="s">
        <v>237</v>
      </c>
      <c r="D743" t="s">
        <v>377</v>
      </c>
      <c r="E743">
        <v>613929664</v>
      </c>
      <c r="F743" t="s">
        <v>378</v>
      </c>
      <c r="G743" t="s">
        <v>241</v>
      </c>
      <c r="H743" t="s">
        <v>375</v>
      </c>
      <c r="I743" t="s">
        <v>332</v>
      </c>
      <c r="J743" s="1">
        <v>119469.03</v>
      </c>
      <c r="K743" t="s">
        <v>379</v>
      </c>
      <c r="L743" t="s">
        <v>377</v>
      </c>
      <c r="M743">
        <v>179946614</v>
      </c>
      <c r="N743" t="s">
        <v>534</v>
      </c>
      <c r="O743" t="s">
        <v>243</v>
      </c>
      <c r="P743" t="s">
        <v>64</v>
      </c>
      <c r="Q743" t="s">
        <v>65</v>
      </c>
      <c r="R743" t="s">
        <v>244</v>
      </c>
      <c r="S743" s="1">
        <v>1750</v>
      </c>
      <c r="T743" t="s">
        <v>528</v>
      </c>
      <c r="U743" t="s">
        <v>530</v>
      </c>
      <c r="V743">
        <v>0</v>
      </c>
      <c r="X743">
        <v>0</v>
      </c>
      <c r="Y743">
        <v>0</v>
      </c>
      <c r="Z743" s="9">
        <v>0</v>
      </c>
      <c r="AA743">
        <v>0</v>
      </c>
      <c r="AB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 s="9">
        <v>0</v>
      </c>
      <c r="AN743">
        <v>1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 s="9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 s="9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</row>
    <row r="744" spans="1:72" hidden="1">
      <c r="A744" s="51" t="s">
        <v>572</v>
      </c>
      <c r="B744" t="s">
        <v>376</v>
      </c>
      <c r="C744" t="s">
        <v>237</v>
      </c>
      <c r="D744" t="s">
        <v>377</v>
      </c>
      <c r="E744">
        <v>613929664</v>
      </c>
      <c r="F744" t="s">
        <v>378</v>
      </c>
      <c r="G744" t="s">
        <v>241</v>
      </c>
      <c r="H744" t="s">
        <v>375</v>
      </c>
      <c r="I744" t="s">
        <v>332</v>
      </c>
      <c r="J744" s="1">
        <v>119469.03</v>
      </c>
      <c r="K744" t="s">
        <v>379</v>
      </c>
      <c r="L744" t="s">
        <v>377</v>
      </c>
      <c r="M744">
        <v>180385034</v>
      </c>
      <c r="N744" t="s">
        <v>540</v>
      </c>
      <c r="O744" t="s">
        <v>243</v>
      </c>
      <c r="P744" t="s">
        <v>64</v>
      </c>
      <c r="Q744" t="s">
        <v>65</v>
      </c>
      <c r="R744" t="s">
        <v>244</v>
      </c>
      <c r="S744" s="1">
        <v>2477.88</v>
      </c>
      <c r="T744" t="s">
        <v>539</v>
      </c>
      <c r="U744" t="s">
        <v>522</v>
      </c>
      <c r="V744">
        <v>57.19</v>
      </c>
      <c r="X744">
        <v>1861</v>
      </c>
      <c r="Y744">
        <v>7</v>
      </c>
      <c r="Z744" s="2">
        <v>3.7599999999999999E-3</v>
      </c>
      <c r="AA744">
        <v>30.73</v>
      </c>
      <c r="AB744">
        <v>8.17</v>
      </c>
      <c r="AF744">
        <v>2</v>
      </c>
      <c r="AG744">
        <v>0</v>
      </c>
      <c r="AH744">
        <v>0</v>
      </c>
      <c r="AI744">
        <v>0</v>
      </c>
      <c r="AJ744">
        <v>5</v>
      </c>
      <c r="AK744">
        <v>7</v>
      </c>
      <c r="AL744">
        <v>14</v>
      </c>
      <c r="AM744" s="2">
        <v>7.5199999999999998E-3</v>
      </c>
      <c r="AN744">
        <v>1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 s="9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 s="9">
        <v>0</v>
      </c>
      <c r="BH744">
        <v>0</v>
      </c>
      <c r="BI744">
        <v>1861</v>
      </c>
      <c r="BJ744">
        <v>1</v>
      </c>
      <c r="BK744">
        <v>30.73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57.19</v>
      </c>
      <c r="BS744">
        <v>7</v>
      </c>
      <c r="BT744">
        <v>0</v>
      </c>
    </row>
    <row r="745" spans="1:72" hidden="1">
      <c r="A745" s="51" t="s">
        <v>572</v>
      </c>
      <c r="B745" t="s">
        <v>376</v>
      </c>
      <c r="C745" t="s">
        <v>237</v>
      </c>
      <c r="D745" t="s">
        <v>377</v>
      </c>
      <c r="E745">
        <v>613929664</v>
      </c>
      <c r="F745" t="s">
        <v>378</v>
      </c>
      <c r="G745" t="s">
        <v>241</v>
      </c>
      <c r="H745" t="s">
        <v>375</v>
      </c>
      <c r="I745" t="s">
        <v>332</v>
      </c>
      <c r="J745" s="1">
        <v>119469.03</v>
      </c>
      <c r="K745" t="s">
        <v>379</v>
      </c>
      <c r="L745" t="s">
        <v>377</v>
      </c>
      <c r="M745">
        <v>180440254</v>
      </c>
      <c r="N745" t="s">
        <v>542</v>
      </c>
      <c r="O745" t="s">
        <v>243</v>
      </c>
      <c r="P745" t="s">
        <v>64</v>
      </c>
      <c r="Q745" t="s">
        <v>65</v>
      </c>
      <c r="R745" t="s">
        <v>244</v>
      </c>
      <c r="S745">
        <v>619.47</v>
      </c>
      <c r="T745" t="s">
        <v>541</v>
      </c>
      <c r="U745" t="s">
        <v>543</v>
      </c>
      <c r="V745">
        <v>11.68</v>
      </c>
      <c r="X745">
        <v>309</v>
      </c>
      <c r="Y745">
        <v>2</v>
      </c>
      <c r="Z745" s="2">
        <v>6.4700000000000001E-3</v>
      </c>
      <c r="AA745">
        <v>37.799999999999997</v>
      </c>
      <c r="AB745">
        <v>5.84</v>
      </c>
      <c r="AF745">
        <v>1</v>
      </c>
      <c r="AG745">
        <v>0</v>
      </c>
      <c r="AH745">
        <v>1</v>
      </c>
      <c r="AI745">
        <v>0</v>
      </c>
      <c r="AJ745">
        <v>3</v>
      </c>
      <c r="AK745">
        <v>5</v>
      </c>
      <c r="AL745">
        <v>7</v>
      </c>
      <c r="AM745" s="2">
        <v>2.265E-2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 s="9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 s="9">
        <v>0</v>
      </c>
      <c r="BH745">
        <v>0</v>
      </c>
      <c r="BI745">
        <v>298</v>
      </c>
      <c r="BJ745">
        <v>1.0369999999999999</v>
      </c>
      <c r="BK745">
        <v>39.19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11.68</v>
      </c>
      <c r="BS745">
        <v>2</v>
      </c>
      <c r="BT745">
        <v>0</v>
      </c>
    </row>
    <row r="746" spans="1:72" hidden="1">
      <c r="A746" s="51" t="s">
        <v>572</v>
      </c>
      <c r="B746" t="s">
        <v>376</v>
      </c>
      <c r="C746" t="s">
        <v>237</v>
      </c>
      <c r="D746" t="s">
        <v>377</v>
      </c>
      <c r="E746">
        <v>613929664</v>
      </c>
      <c r="F746" t="s">
        <v>378</v>
      </c>
      <c r="G746" t="s">
        <v>241</v>
      </c>
      <c r="H746" t="s">
        <v>375</v>
      </c>
      <c r="I746" t="s">
        <v>332</v>
      </c>
      <c r="J746" s="1">
        <v>119469.03</v>
      </c>
      <c r="K746" t="s">
        <v>379</v>
      </c>
      <c r="L746" t="s">
        <v>377</v>
      </c>
      <c r="M746">
        <v>180656344</v>
      </c>
      <c r="N746" t="s">
        <v>550</v>
      </c>
      <c r="O746" t="s">
        <v>243</v>
      </c>
      <c r="P746" t="s">
        <v>64</v>
      </c>
      <c r="Q746" t="s">
        <v>65</v>
      </c>
      <c r="R746" t="s">
        <v>244</v>
      </c>
      <c r="S746" s="1">
        <v>2477.88</v>
      </c>
      <c r="T746" t="s">
        <v>549</v>
      </c>
      <c r="U746" t="s">
        <v>551</v>
      </c>
      <c r="V746">
        <v>32.700000000000003</v>
      </c>
      <c r="X746">
        <v>933</v>
      </c>
      <c r="Y746">
        <v>4</v>
      </c>
      <c r="Z746" s="2">
        <v>4.2900000000000004E-3</v>
      </c>
      <c r="AA746">
        <v>35.049999999999997</v>
      </c>
      <c r="AB746">
        <v>8.18</v>
      </c>
      <c r="AF746">
        <v>3</v>
      </c>
      <c r="AG746">
        <v>0</v>
      </c>
      <c r="AH746">
        <v>1</v>
      </c>
      <c r="AI746">
        <v>0</v>
      </c>
      <c r="AJ746">
        <v>8</v>
      </c>
      <c r="AK746">
        <v>12</v>
      </c>
      <c r="AL746">
        <v>16</v>
      </c>
      <c r="AM746" s="2">
        <v>1.7149999999999999E-2</v>
      </c>
      <c r="AN746">
        <v>1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 s="9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 s="9">
        <v>0</v>
      </c>
      <c r="BH746">
        <v>0</v>
      </c>
      <c r="BI746">
        <v>890</v>
      </c>
      <c r="BJ746">
        <v>1.048</v>
      </c>
      <c r="BK746">
        <v>36.74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32.700000000000003</v>
      </c>
      <c r="BS746">
        <v>4</v>
      </c>
      <c r="BT746">
        <v>0</v>
      </c>
    </row>
    <row r="747" spans="1:72" hidden="1">
      <c r="A747" s="51" t="s">
        <v>572</v>
      </c>
      <c r="B747" t="s">
        <v>376</v>
      </c>
      <c r="C747" t="s">
        <v>237</v>
      </c>
      <c r="D747" t="s">
        <v>377</v>
      </c>
      <c r="E747">
        <v>613929664</v>
      </c>
      <c r="F747" t="s">
        <v>378</v>
      </c>
      <c r="G747" t="s">
        <v>241</v>
      </c>
      <c r="H747" t="s">
        <v>375</v>
      </c>
      <c r="I747" t="s">
        <v>332</v>
      </c>
      <c r="J747" s="1">
        <v>119469.03</v>
      </c>
      <c r="K747" t="s">
        <v>379</v>
      </c>
      <c r="L747" t="s">
        <v>377</v>
      </c>
      <c r="M747">
        <v>180656454</v>
      </c>
      <c r="N747" t="s">
        <v>552</v>
      </c>
      <c r="O747" t="s">
        <v>243</v>
      </c>
      <c r="P747" t="s">
        <v>64</v>
      </c>
      <c r="Q747" t="s">
        <v>65</v>
      </c>
      <c r="R747" t="s">
        <v>244</v>
      </c>
      <c r="S747">
        <v>619.47</v>
      </c>
      <c r="T747" t="s">
        <v>549</v>
      </c>
      <c r="U747" t="s">
        <v>553</v>
      </c>
      <c r="V747">
        <v>15.06</v>
      </c>
      <c r="X747">
        <v>374</v>
      </c>
      <c r="Y747">
        <v>1</v>
      </c>
      <c r="Z747" s="2">
        <v>2.6700000000000001E-3</v>
      </c>
      <c r="AA747">
        <v>40.270000000000003</v>
      </c>
      <c r="AB747">
        <v>15.06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</v>
      </c>
      <c r="AM747" s="2">
        <v>2.6700000000000001E-3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 s="9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 s="9">
        <v>0</v>
      </c>
      <c r="BH747">
        <v>0</v>
      </c>
      <c r="BI747">
        <v>374</v>
      </c>
      <c r="BJ747">
        <v>1</v>
      </c>
      <c r="BK747">
        <v>40.270000000000003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15.06</v>
      </c>
      <c r="BS747">
        <v>1</v>
      </c>
      <c r="BT747">
        <v>0</v>
      </c>
    </row>
    <row r="748" spans="1:72" hidden="1">
      <c r="A748" s="51" t="s">
        <v>572</v>
      </c>
      <c r="B748" t="s">
        <v>376</v>
      </c>
      <c r="C748" t="s">
        <v>237</v>
      </c>
      <c r="D748" t="s">
        <v>377</v>
      </c>
      <c r="E748">
        <v>613929664</v>
      </c>
      <c r="F748" t="s">
        <v>378</v>
      </c>
      <c r="G748" t="s">
        <v>241</v>
      </c>
      <c r="H748" t="s">
        <v>375</v>
      </c>
      <c r="I748" t="s">
        <v>332</v>
      </c>
      <c r="J748" s="1">
        <v>119469.03</v>
      </c>
      <c r="K748" t="s">
        <v>379</v>
      </c>
      <c r="L748" t="s">
        <v>377</v>
      </c>
      <c r="M748">
        <v>180955464</v>
      </c>
      <c r="N748" t="s">
        <v>561</v>
      </c>
      <c r="O748" t="s">
        <v>243</v>
      </c>
      <c r="P748" t="s">
        <v>64</v>
      </c>
      <c r="Q748" t="s">
        <v>65</v>
      </c>
      <c r="R748" t="s">
        <v>244</v>
      </c>
      <c r="S748" s="1">
        <v>2477.88</v>
      </c>
      <c r="T748" t="s">
        <v>560</v>
      </c>
      <c r="U748" t="s">
        <v>566</v>
      </c>
      <c r="V748">
        <v>57.18</v>
      </c>
      <c r="X748">
        <v>1401</v>
      </c>
      <c r="Y748">
        <v>5</v>
      </c>
      <c r="Z748" s="2">
        <v>3.5699999999999998E-3</v>
      </c>
      <c r="AA748">
        <v>40.81</v>
      </c>
      <c r="AB748">
        <v>11.44</v>
      </c>
      <c r="AF748">
        <v>0</v>
      </c>
      <c r="AG748">
        <v>0</v>
      </c>
      <c r="AH748">
        <v>0</v>
      </c>
      <c r="AI748">
        <v>0</v>
      </c>
      <c r="AJ748">
        <v>6</v>
      </c>
      <c r="AK748">
        <v>6</v>
      </c>
      <c r="AL748">
        <v>11</v>
      </c>
      <c r="AM748" s="2">
        <v>7.8499999999999993E-3</v>
      </c>
      <c r="AN748">
        <v>1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 s="9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 s="9">
        <v>0</v>
      </c>
      <c r="BH748">
        <v>0</v>
      </c>
      <c r="BI748">
        <v>1401</v>
      </c>
      <c r="BJ748">
        <v>1</v>
      </c>
      <c r="BK748">
        <v>40.81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57.18</v>
      </c>
      <c r="BS748">
        <v>5</v>
      </c>
      <c r="BT748">
        <v>0</v>
      </c>
    </row>
    <row r="749" spans="1:72" hidden="1">
      <c r="A749" s="51" t="s">
        <v>572</v>
      </c>
      <c r="B749" t="s">
        <v>376</v>
      </c>
      <c r="C749" t="s">
        <v>237</v>
      </c>
      <c r="D749" t="s">
        <v>377</v>
      </c>
      <c r="E749">
        <v>613929664</v>
      </c>
      <c r="F749" t="s">
        <v>378</v>
      </c>
      <c r="G749" t="s">
        <v>241</v>
      </c>
      <c r="H749" t="s">
        <v>375</v>
      </c>
      <c r="I749" t="s">
        <v>332</v>
      </c>
      <c r="J749" s="1">
        <v>119469.03</v>
      </c>
      <c r="K749" t="s">
        <v>379</v>
      </c>
      <c r="L749" t="s">
        <v>377</v>
      </c>
      <c r="M749">
        <v>180962754</v>
      </c>
      <c r="N749" t="s">
        <v>562</v>
      </c>
      <c r="O749" t="s">
        <v>243</v>
      </c>
      <c r="P749" t="s">
        <v>64</v>
      </c>
      <c r="Q749" t="s">
        <v>65</v>
      </c>
      <c r="R749" t="s">
        <v>244</v>
      </c>
      <c r="S749">
        <v>619.47</v>
      </c>
      <c r="T749" t="s">
        <v>560</v>
      </c>
      <c r="U749" t="s">
        <v>566</v>
      </c>
      <c r="V749">
        <v>13.7</v>
      </c>
      <c r="X749">
        <v>312</v>
      </c>
      <c r="Y749">
        <v>2</v>
      </c>
      <c r="Z749" s="2">
        <v>6.4099999999999999E-3</v>
      </c>
      <c r="AA749">
        <v>43.91</v>
      </c>
      <c r="AB749">
        <v>6.85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2</v>
      </c>
      <c r="AM749" s="2">
        <v>6.4099999999999999E-3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 s="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 s="9">
        <v>0</v>
      </c>
      <c r="BH749">
        <v>0</v>
      </c>
      <c r="BI749">
        <v>304</v>
      </c>
      <c r="BJ749">
        <v>1.026</v>
      </c>
      <c r="BK749">
        <v>45.07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13.7</v>
      </c>
      <c r="BS749">
        <v>2</v>
      </c>
      <c r="BT749">
        <v>0</v>
      </c>
    </row>
    <row r="750" spans="1:72" hidden="1">
      <c r="A750" s="51" t="s">
        <v>573</v>
      </c>
      <c r="B750" t="s">
        <v>376</v>
      </c>
      <c r="C750" t="s">
        <v>237</v>
      </c>
      <c r="D750" t="s">
        <v>377</v>
      </c>
      <c r="E750">
        <v>613929664</v>
      </c>
      <c r="F750" t="s">
        <v>378</v>
      </c>
      <c r="G750" t="s">
        <v>241</v>
      </c>
      <c r="H750" t="s">
        <v>375</v>
      </c>
      <c r="I750" t="s">
        <v>332</v>
      </c>
      <c r="J750" s="1">
        <v>119469.03</v>
      </c>
      <c r="K750" t="s">
        <v>379</v>
      </c>
      <c r="L750" t="s">
        <v>377</v>
      </c>
      <c r="M750">
        <v>179693894</v>
      </c>
      <c r="N750" t="s">
        <v>521</v>
      </c>
      <c r="O750" t="s">
        <v>243</v>
      </c>
      <c r="P750" t="s">
        <v>64</v>
      </c>
      <c r="Q750" t="s">
        <v>65</v>
      </c>
      <c r="R750" t="s">
        <v>244</v>
      </c>
      <c r="S750" s="1">
        <v>1750</v>
      </c>
      <c r="T750" t="s">
        <v>519</v>
      </c>
      <c r="U750" t="s">
        <v>522</v>
      </c>
      <c r="V750">
        <v>26.16</v>
      </c>
      <c r="X750">
        <v>921</v>
      </c>
      <c r="Y750">
        <v>5</v>
      </c>
      <c r="Z750" s="2">
        <v>5.4299999999999999E-3</v>
      </c>
      <c r="AA750">
        <v>28.4</v>
      </c>
      <c r="AB750">
        <v>5.23</v>
      </c>
      <c r="AF750">
        <v>0</v>
      </c>
      <c r="AG750">
        <v>0</v>
      </c>
      <c r="AH750">
        <v>0</v>
      </c>
      <c r="AI750">
        <v>0</v>
      </c>
      <c r="AJ750">
        <v>2</v>
      </c>
      <c r="AK750">
        <v>2</v>
      </c>
      <c r="AL750">
        <v>7</v>
      </c>
      <c r="AM750" s="2">
        <v>7.6E-3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 s="9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 s="9">
        <v>0</v>
      </c>
      <c r="BH750">
        <v>0</v>
      </c>
      <c r="BI750">
        <v>921</v>
      </c>
      <c r="BJ750">
        <v>1</v>
      </c>
      <c r="BK750">
        <v>28.4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26.16</v>
      </c>
      <c r="BS750">
        <v>5</v>
      </c>
      <c r="BT750">
        <v>0</v>
      </c>
    </row>
    <row r="751" spans="1:72" hidden="1">
      <c r="A751" s="51" t="s">
        <v>573</v>
      </c>
      <c r="B751" t="s">
        <v>376</v>
      </c>
      <c r="C751" t="s">
        <v>237</v>
      </c>
      <c r="D751" t="s">
        <v>377</v>
      </c>
      <c r="E751">
        <v>613929664</v>
      </c>
      <c r="F751" t="s">
        <v>378</v>
      </c>
      <c r="G751" t="s">
        <v>241</v>
      </c>
      <c r="H751" t="s">
        <v>375</v>
      </c>
      <c r="I751" t="s">
        <v>332</v>
      </c>
      <c r="J751" s="1">
        <v>119469.03</v>
      </c>
      <c r="K751" t="s">
        <v>379</v>
      </c>
      <c r="L751" t="s">
        <v>377</v>
      </c>
      <c r="M751">
        <v>179694564</v>
      </c>
      <c r="N751" t="s">
        <v>525</v>
      </c>
      <c r="O751" t="s">
        <v>243</v>
      </c>
      <c r="P751" t="s">
        <v>64</v>
      </c>
      <c r="Q751" t="s">
        <v>65</v>
      </c>
      <c r="R751" t="s">
        <v>244</v>
      </c>
      <c r="S751" s="1">
        <v>1750</v>
      </c>
      <c r="T751" t="s">
        <v>519</v>
      </c>
      <c r="U751" t="s">
        <v>522</v>
      </c>
      <c r="V751">
        <v>27.76</v>
      </c>
      <c r="X751">
        <v>800</v>
      </c>
      <c r="Y751">
        <v>1</v>
      </c>
      <c r="Z751" s="2">
        <v>1.25E-3</v>
      </c>
      <c r="AA751">
        <v>34.700000000000003</v>
      </c>
      <c r="AB751">
        <v>27.76</v>
      </c>
      <c r="AF751">
        <v>3</v>
      </c>
      <c r="AG751">
        <v>0</v>
      </c>
      <c r="AH751">
        <v>0</v>
      </c>
      <c r="AI751">
        <v>0</v>
      </c>
      <c r="AJ751">
        <v>4</v>
      </c>
      <c r="AK751">
        <v>7</v>
      </c>
      <c r="AL751">
        <v>9</v>
      </c>
      <c r="AM751" s="2">
        <v>1.125E-2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 s="9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 s="9">
        <v>0</v>
      </c>
      <c r="BH751">
        <v>0</v>
      </c>
      <c r="BI751">
        <v>745</v>
      </c>
      <c r="BJ751">
        <v>1.0740000000000001</v>
      </c>
      <c r="BK751">
        <v>37.26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27.76</v>
      </c>
      <c r="BS751">
        <v>1</v>
      </c>
      <c r="BT751">
        <v>1</v>
      </c>
    </row>
    <row r="752" spans="1:72" hidden="1">
      <c r="A752" s="51" t="s">
        <v>573</v>
      </c>
      <c r="B752" t="s">
        <v>376</v>
      </c>
      <c r="C752" t="s">
        <v>237</v>
      </c>
      <c r="D752" t="s">
        <v>377</v>
      </c>
      <c r="E752">
        <v>613929664</v>
      </c>
      <c r="F752" t="s">
        <v>378</v>
      </c>
      <c r="G752" t="s">
        <v>241</v>
      </c>
      <c r="H752" t="s">
        <v>375</v>
      </c>
      <c r="I752" t="s">
        <v>332</v>
      </c>
      <c r="J752" s="1">
        <v>119469.03</v>
      </c>
      <c r="K752" t="s">
        <v>379</v>
      </c>
      <c r="L752" t="s">
        <v>377</v>
      </c>
      <c r="M752">
        <v>179946614</v>
      </c>
      <c r="N752" t="s">
        <v>534</v>
      </c>
      <c r="O752" t="s">
        <v>243</v>
      </c>
      <c r="P752" t="s">
        <v>64</v>
      </c>
      <c r="Q752" t="s">
        <v>65</v>
      </c>
      <c r="R752" t="s">
        <v>244</v>
      </c>
      <c r="S752" s="1">
        <v>1750</v>
      </c>
      <c r="T752" t="s">
        <v>528</v>
      </c>
      <c r="U752" t="s">
        <v>530</v>
      </c>
      <c r="V752">
        <v>0</v>
      </c>
      <c r="X752">
        <v>0</v>
      </c>
      <c r="Y752">
        <v>0</v>
      </c>
      <c r="Z752" s="9">
        <v>0</v>
      </c>
      <c r="AA752">
        <v>0</v>
      </c>
      <c r="AB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 s="9">
        <v>0</v>
      </c>
      <c r="AN752">
        <v>2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 s="9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 s="9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</row>
    <row r="753" spans="1:72" hidden="1">
      <c r="A753" s="51" t="s">
        <v>573</v>
      </c>
      <c r="B753" t="s">
        <v>376</v>
      </c>
      <c r="C753" t="s">
        <v>237</v>
      </c>
      <c r="D753" t="s">
        <v>377</v>
      </c>
      <c r="E753">
        <v>613929664</v>
      </c>
      <c r="F753" t="s">
        <v>378</v>
      </c>
      <c r="G753" t="s">
        <v>241</v>
      </c>
      <c r="H753" t="s">
        <v>375</v>
      </c>
      <c r="I753" t="s">
        <v>332</v>
      </c>
      <c r="J753" s="1">
        <v>119469.03</v>
      </c>
      <c r="K753" t="s">
        <v>379</v>
      </c>
      <c r="L753" t="s">
        <v>377</v>
      </c>
      <c r="M753">
        <v>180385034</v>
      </c>
      <c r="N753" t="s">
        <v>540</v>
      </c>
      <c r="O753" t="s">
        <v>243</v>
      </c>
      <c r="P753" t="s">
        <v>64</v>
      </c>
      <c r="Q753" t="s">
        <v>65</v>
      </c>
      <c r="R753" t="s">
        <v>244</v>
      </c>
      <c r="S753" s="1">
        <v>2477.88</v>
      </c>
      <c r="T753" t="s">
        <v>539</v>
      </c>
      <c r="U753" t="s">
        <v>522</v>
      </c>
      <c r="V753">
        <v>53.05</v>
      </c>
      <c r="X753">
        <v>1116</v>
      </c>
      <c r="Y753">
        <v>6</v>
      </c>
      <c r="Z753" s="2">
        <v>5.3800000000000002E-3</v>
      </c>
      <c r="AA753">
        <v>47.54</v>
      </c>
      <c r="AB753">
        <v>8.84</v>
      </c>
      <c r="AF753">
        <v>1</v>
      </c>
      <c r="AG753">
        <v>0</v>
      </c>
      <c r="AH753">
        <v>0</v>
      </c>
      <c r="AI753">
        <v>0</v>
      </c>
      <c r="AJ753">
        <v>9</v>
      </c>
      <c r="AK753">
        <v>10</v>
      </c>
      <c r="AL753">
        <v>19</v>
      </c>
      <c r="AM753" s="2">
        <v>1.703E-2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 s="9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 s="9">
        <v>0</v>
      </c>
      <c r="BH753">
        <v>0</v>
      </c>
      <c r="BI753">
        <v>1096</v>
      </c>
      <c r="BJ753">
        <v>1.018</v>
      </c>
      <c r="BK753">
        <v>48.4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53.05</v>
      </c>
      <c r="BS753">
        <v>6</v>
      </c>
      <c r="BT753">
        <v>3</v>
      </c>
    </row>
    <row r="754" spans="1:72" hidden="1">
      <c r="A754" s="51" t="s">
        <v>573</v>
      </c>
      <c r="B754" t="s">
        <v>376</v>
      </c>
      <c r="C754" t="s">
        <v>237</v>
      </c>
      <c r="D754" t="s">
        <v>377</v>
      </c>
      <c r="E754">
        <v>613929664</v>
      </c>
      <c r="F754" t="s">
        <v>378</v>
      </c>
      <c r="G754" t="s">
        <v>241</v>
      </c>
      <c r="H754" t="s">
        <v>375</v>
      </c>
      <c r="I754" t="s">
        <v>332</v>
      </c>
      <c r="J754" s="1">
        <v>119469.03</v>
      </c>
      <c r="K754" t="s">
        <v>379</v>
      </c>
      <c r="L754" t="s">
        <v>377</v>
      </c>
      <c r="M754">
        <v>180440254</v>
      </c>
      <c r="N754" t="s">
        <v>542</v>
      </c>
      <c r="O754" t="s">
        <v>243</v>
      </c>
      <c r="P754" t="s">
        <v>64</v>
      </c>
      <c r="Q754" t="s">
        <v>65</v>
      </c>
      <c r="R754" t="s">
        <v>244</v>
      </c>
      <c r="S754">
        <v>619.47</v>
      </c>
      <c r="T754" t="s">
        <v>541</v>
      </c>
      <c r="U754" t="s">
        <v>543</v>
      </c>
      <c r="V754">
        <v>10.85</v>
      </c>
      <c r="X754">
        <v>338</v>
      </c>
      <c r="Y754">
        <v>1</v>
      </c>
      <c r="Z754" s="2">
        <v>2.96E-3</v>
      </c>
      <c r="AA754">
        <v>32.1</v>
      </c>
      <c r="AB754">
        <v>10.85</v>
      </c>
      <c r="AF754">
        <v>0</v>
      </c>
      <c r="AG754">
        <v>0</v>
      </c>
      <c r="AH754">
        <v>0</v>
      </c>
      <c r="AI754">
        <v>0</v>
      </c>
      <c r="AJ754">
        <v>4</v>
      </c>
      <c r="AK754">
        <v>4</v>
      </c>
      <c r="AL754">
        <v>5</v>
      </c>
      <c r="AM754" s="2">
        <v>1.4789999999999999E-2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 s="9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 s="9">
        <v>0</v>
      </c>
      <c r="BH754">
        <v>0</v>
      </c>
      <c r="BI754">
        <v>314</v>
      </c>
      <c r="BJ754">
        <v>1.0760000000000001</v>
      </c>
      <c r="BK754">
        <v>34.549999999999997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10.85</v>
      </c>
      <c r="BS754">
        <v>1</v>
      </c>
      <c r="BT754">
        <v>0</v>
      </c>
    </row>
    <row r="755" spans="1:72" hidden="1">
      <c r="A755" s="51" t="s">
        <v>573</v>
      </c>
      <c r="B755" t="s">
        <v>376</v>
      </c>
      <c r="C755" t="s">
        <v>237</v>
      </c>
      <c r="D755" t="s">
        <v>377</v>
      </c>
      <c r="E755">
        <v>613929664</v>
      </c>
      <c r="F755" t="s">
        <v>378</v>
      </c>
      <c r="G755" t="s">
        <v>241</v>
      </c>
      <c r="H755" t="s">
        <v>375</v>
      </c>
      <c r="I755" t="s">
        <v>332</v>
      </c>
      <c r="J755" s="1">
        <v>119469.03</v>
      </c>
      <c r="K755" t="s">
        <v>379</v>
      </c>
      <c r="L755" t="s">
        <v>377</v>
      </c>
      <c r="M755">
        <v>180656344</v>
      </c>
      <c r="N755" t="s">
        <v>550</v>
      </c>
      <c r="O755" t="s">
        <v>243</v>
      </c>
      <c r="P755" t="s">
        <v>64</v>
      </c>
      <c r="Q755" t="s">
        <v>65</v>
      </c>
      <c r="R755" t="s">
        <v>244</v>
      </c>
      <c r="S755" s="1">
        <v>2477.88</v>
      </c>
      <c r="T755" t="s">
        <v>549</v>
      </c>
      <c r="U755" t="s">
        <v>551</v>
      </c>
      <c r="V755">
        <v>30.07</v>
      </c>
      <c r="X755">
        <v>981</v>
      </c>
      <c r="Y755">
        <v>2</v>
      </c>
      <c r="Z755" s="2">
        <v>2.0400000000000001E-3</v>
      </c>
      <c r="AA755">
        <v>30.65</v>
      </c>
      <c r="AB755">
        <v>15.04</v>
      </c>
      <c r="AF755">
        <v>1</v>
      </c>
      <c r="AG755">
        <v>0</v>
      </c>
      <c r="AH755">
        <v>0</v>
      </c>
      <c r="AI755">
        <v>0</v>
      </c>
      <c r="AJ755">
        <v>6</v>
      </c>
      <c r="AK755">
        <v>7</v>
      </c>
      <c r="AL755">
        <v>9</v>
      </c>
      <c r="AM755" s="2">
        <v>9.1699999999999993E-3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 s="9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 s="9">
        <v>0</v>
      </c>
      <c r="BH755">
        <v>0</v>
      </c>
      <c r="BI755">
        <v>979</v>
      </c>
      <c r="BJ755">
        <v>1.002</v>
      </c>
      <c r="BK755">
        <v>30.72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30.07</v>
      </c>
      <c r="BS755">
        <v>2</v>
      </c>
      <c r="BT755">
        <v>0</v>
      </c>
    </row>
    <row r="756" spans="1:72" hidden="1">
      <c r="A756" s="51" t="s">
        <v>573</v>
      </c>
      <c r="B756" t="s">
        <v>376</v>
      </c>
      <c r="C756" t="s">
        <v>237</v>
      </c>
      <c r="D756" t="s">
        <v>377</v>
      </c>
      <c r="E756">
        <v>613929664</v>
      </c>
      <c r="F756" t="s">
        <v>378</v>
      </c>
      <c r="G756" t="s">
        <v>241</v>
      </c>
      <c r="H756" t="s">
        <v>375</v>
      </c>
      <c r="I756" t="s">
        <v>332</v>
      </c>
      <c r="J756" s="1">
        <v>119469.03</v>
      </c>
      <c r="K756" t="s">
        <v>379</v>
      </c>
      <c r="L756" t="s">
        <v>377</v>
      </c>
      <c r="M756">
        <v>180656454</v>
      </c>
      <c r="N756" t="s">
        <v>552</v>
      </c>
      <c r="O756" t="s">
        <v>243</v>
      </c>
      <c r="P756" t="s">
        <v>64</v>
      </c>
      <c r="Q756" t="s">
        <v>65</v>
      </c>
      <c r="R756" t="s">
        <v>244</v>
      </c>
      <c r="S756">
        <v>619.47</v>
      </c>
      <c r="T756" t="s">
        <v>549</v>
      </c>
      <c r="U756" t="s">
        <v>553</v>
      </c>
      <c r="V756">
        <v>13.88</v>
      </c>
      <c r="X756">
        <v>358</v>
      </c>
      <c r="Y756">
        <v>0</v>
      </c>
      <c r="Z756" s="9">
        <v>0</v>
      </c>
      <c r="AA756">
        <v>38.770000000000003</v>
      </c>
      <c r="AB756">
        <v>0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1</v>
      </c>
      <c r="AL756">
        <v>2</v>
      </c>
      <c r="AM756" s="2">
        <v>5.5900000000000004E-3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 s="9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 s="9">
        <v>0</v>
      </c>
      <c r="BH756">
        <v>0</v>
      </c>
      <c r="BI756">
        <v>358</v>
      </c>
      <c r="BJ756">
        <v>1</v>
      </c>
      <c r="BK756">
        <v>38.770000000000003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13.88</v>
      </c>
      <c r="BS756">
        <v>0</v>
      </c>
      <c r="BT756">
        <v>1</v>
      </c>
    </row>
    <row r="757" spans="1:72" hidden="1">
      <c r="A757" s="51" t="s">
        <v>573</v>
      </c>
      <c r="B757" t="s">
        <v>376</v>
      </c>
      <c r="C757" t="s">
        <v>237</v>
      </c>
      <c r="D757" t="s">
        <v>377</v>
      </c>
      <c r="E757">
        <v>613929664</v>
      </c>
      <c r="F757" t="s">
        <v>378</v>
      </c>
      <c r="G757" t="s">
        <v>241</v>
      </c>
      <c r="H757" t="s">
        <v>375</v>
      </c>
      <c r="I757" t="s">
        <v>332</v>
      </c>
      <c r="J757" s="1">
        <v>119469.03</v>
      </c>
      <c r="K757" t="s">
        <v>379</v>
      </c>
      <c r="L757" t="s">
        <v>377</v>
      </c>
      <c r="M757">
        <v>180955464</v>
      </c>
      <c r="N757" t="s">
        <v>561</v>
      </c>
      <c r="O757" t="s">
        <v>243</v>
      </c>
      <c r="P757" t="s">
        <v>64</v>
      </c>
      <c r="Q757" t="s">
        <v>65</v>
      </c>
      <c r="R757" t="s">
        <v>244</v>
      </c>
      <c r="S757" s="1">
        <v>2477.88</v>
      </c>
      <c r="T757" t="s">
        <v>560</v>
      </c>
      <c r="U757" t="s">
        <v>566</v>
      </c>
      <c r="V757">
        <v>53.18</v>
      </c>
      <c r="X757">
        <v>1427</v>
      </c>
      <c r="Y757">
        <v>3</v>
      </c>
      <c r="Z757" s="2">
        <v>2.0999999999999999E-3</v>
      </c>
      <c r="AA757">
        <v>37.270000000000003</v>
      </c>
      <c r="AB757">
        <v>17.73</v>
      </c>
      <c r="AF757">
        <v>1</v>
      </c>
      <c r="AG757">
        <v>0</v>
      </c>
      <c r="AH757">
        <v>0</v>
      </c>
      <c r="AI757">
        <v>0</v>
      </c>
      <c r="AJ757">
        <v>2</v>
      </c>
      <c r="AK757">
        <v>3</v>
      </c>
      <c r="AL757">
        <v>6</v>
      </c>
      <c r="AM757" s="2">
        <v>4.1999999999999997E-3</v>
      </c>
      <c r="AN757">
        <v>2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 s="9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 s="9">
        <v>0</v>
      </c>
      <c r="BH757">
        <v>0</v>
      </c>
      <c r="BI757">
        <v>1340</v>
      </c>
      <c r="BJ757">
        <v>1.0649999999999999</v>
      </c>
      <c r="BK757">
        <v>39.69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53.18</v>
      </c>
      <c r="BS757">
        <v>3</v>
      </c>
      <c r="BT757">
        <v>0</v>
      </c>
    </row>
    <row r="758" spans="1:72" hidden="1">
      <c r="A758" s="51" t="s">
        <v>573</v>
      </c>
      <c r="B758" t="s">
        <v>376</v>
      </c>
      <c r="C758" t="s">
        <v>237</v>
      </c>
      <c r="D758" t="s">
        <v>377</v>
      </c>
      <c r="E758">
        <v>613929664</v>
      </c>
      <c r="F758" t="s">
        <v>378</v>
      </c>
      <c r="G758" t="s">
        <v>241</v>
      </c>
      <c r="H758" t="s">
        <v>375</v>
      </c>
      <c r="I758" t="s">
        <v>332</v>
      </c>
      <c r="J758" s="1">
        <v>119469.03</v>
      </c>
      <c r="K758" t="s">
        <v>379</v>
      </c>
      <c r="L758" t="s">
        <v>377</v>
      </c>
      <c r="M758">
        <v>180962754</v>
      </c>
      <c r="N758" t="s">
        <v>562</v>
      </c>
      <c r="O758" t="s">
        <v>243</v>
      </c>
      <c r="P758" t="s">
        <v>64</v>
      </c>
      <c r="Q758" t="s">
        <v>65</v>
      </c>
      <c r="R758" t="s">
        <v>244</v>
      </c>
      <c r="S758">
        <v>619.47</v>
      </c>
      <c r="T758" t="s">
        <v>560</v>
      </c>
      <c r="U758" t="s">
        <v>566</v>
      </c>
      <c r="V758">
        <v>12.67</v>
      </c>
      <c r="W758" s="39">
        <f>SUM(V685:V758)</f>
        <v>3132.5999999999995</v>
      </c>
      <c r="X758">
        <v>309</v>
      </c>
      <c r="Y758">
        <v>0</v>
      </c>
      <c r="Z758" s="9">
        <v>0</v>
      </c>
      <c r="AA758">
        <v>41</v>
      </c>
      <c r="AB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 s="9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 s="9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 s="9">
        <v>0</v>
      </c>
      <c r="BH758">
        <v>0</v>
      </c>
      <c r="BI758">
        <v>309</v>
      </c>
      <c r="BJ758">
        <v>1</v>
      </c>
      <c r="BK758">
        <v>41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12.67</v>
      </c>
      <c r="BS758">
        <v>0</v>
      </c>
      <c r="BT758">
        <v>0</v>
      </c>
    </row>
    <row r="759" spans="1:72" hidden="1">
      <c r="A759" s="51" t="s">
        <v>574</v>
      </c>
      <c r="B759" t="s">
        <v>376</v>
      </c>
      <c r="C759" t="s">
        <v>237</v>
      </c>
      <c r="D759" t="s">
        <v>377</v>
      </c>
      <c r="E759">
        <v>613929664</v>
      </c>
      <c r="F759" t="s">
        <v>378</v>
      </c>
      <c r="G759" t="s">
        <v>241</v>
      </c>
      <c r="H759" t="s">
        <v>375</v>
      </c>
      <c r="I759" t="s">
        <v>332</v>
      </c>
      <c r="J759">
        <v>119469.03</v>
      </c>
      <c r="K759" t="s">
        <v>379</v>
      </c>
      <c r="L759" t="s">
        <v>377</v>
      </c>
      <c r="M759">
        <v>179368394</v>
      </c>
      <c r="N759" t="s">
        <v>514</v>
      </c>
      <c r="O759" t="s">
        <v>243</v>
      </c>
      <c r="P759" t="s">
        <v>64</v>
      </c>
      <c r="Q759" t="s">
        <v>65</v>
      </c>
      <c r="R759" t="s">
        <v>244</v>
      </c>
      <c r="S759">
        <v>1750</v>
      </c>
      <c r="T759" t="s">
        <v>509</v>
      </c>
      <c r="U759" t="s">
        <v>511</v>
      </c>
      <c r="V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1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</row>
    <row r="760" spans="1:72" hidden="1">
      <c r="A760" s="51" t="s">
        <v>574</v>
      </c>
      <c r="B760" t="s">
        <v>376</v>
      </c>
      <c r="C760" t="s">
        <v>237</v>
      </c>
      <c r="D760" t="s">
        <v>377</v>
      </c>
      <c r="E760">
        <v>613929664</v>
      </c>
      <c r="F760" t="s">
        <v>378</v>
      </c>
      <c r="G760" t="s">
        <v>241</v>
      </c>
      <c r="H760" t="s">
        <v>375</v>
      </c>
      <c r="I760" t="s">
        <v>332</v>
      </c>
      <c r="J760">
        <v>119469.03</v>
      </c>
      <c r="K760" t="s">
        <v>379</v>
      </c>
      <c r="L760" t="s">
        <v>377</v>
      </c>
      <c r="M760">
        <v>179693894</v>
      </c>
      <c r="N760" t="s">
        <v>521</v>
      </c>
      <c r="O760" t="s">
        <v>243</v>
      </c>
      <c r="P760" t="s">
        <v>64</v>
      </c>
      <c r="Q760" t="s">
        <v>65</v>
      </c>
      <c r="R760" t="s">
        <v>244</v>
      </c>
      <c r="S760">
        <v>1750</v>
      </c>
      <c r="T760" t="s">
        <v>519</v>
      </c>
      <c r="U760" t="s">
        <v>522</v>
      </c>
      <c r="V760">
        <v>41.33</v>
      </c>
      <c r="X760">
        <v>1593</v>
      </c>
      <c r="Y760">
        <v>3</v>
      </c>
      <c r="Z760">
        <v>1.8799999999999999E-3</v>
      </c>
      <c r="AA760">
        <v>25.94</v>
      </c>
      <c r="AB760">
        <v>13.78</v>
      </c>
      <c r="AF760">
        <v>3</v>
      </c>
      <c r="AG760">
        <v>0</v>
      </c>
      <c r="AH760">
        <v>1</v>
      </c>
      <c r="AI760">
        <v>0</v>
      </c>
      <c r="AJ760">
        <v>5</v>
      </c>
      <c r="AK760">
        <v>9</v>
      </c>
      <c r="AL760">
        <v>13</v>
      </c>
      <c r="AM760">
        <v>8.1600000000000006E-3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1593</v>
      </c>
      <c r="BJ760">
        <v>1</v>
      </c>
      <c r="BK760">
        <v>25.94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41.33</v>
      </c>
      <c r="BS760">
        <v>3</v>
      </c>
      <c r="BT760">
        <v>1</v>
      </c>
    </row>
    <row r="761" spans="1:72" hidden="1">
      <c r="A761" s="51" t="s">
        <v>574</v>
      </c>
      <c r="B761" t="s">
        <v>376</v>
      </c>
      <c r="C761" t="s">
        <v>237</v>
      </c>
      <c r="D761" t="s">
        <v>377</v>
      </c>
      <c r="E761">
        <v>613929664</v>
      </c>
      <c r="F761" t="s">
        <v>378</v>
      </c>
      <c r="G761" t="s">
        <v>241</v>
      </c>
      <c r="H761" t="s">
        <v>375</v>
      </c>
      <c r="I761" t="s">
        <v>332</v>
      </c>
      <c r="J761">
        <v>119469.03</v>
      </c>
      <c r="K761" t="s">
        <v>379</v>
      </c>
      <c r="L761" t="s">
        <v>377</v>
      </c>
      <c r="M761">
        <v>179694564</v>
      </c>
      <c r="N761" t="s">
        <v>525</v>
      </c>
      <c r="O761" t="s">
        <v>243</v>
      </c>
      <c r="P761" t="s">
        <v>64</v>
      </c>
      <c r="Q761" t="s">
        <v>65</v>
      </c>
      <c r="R761" t="s">
        <v>244</v>
      </c>
      <c r="S761">
        <v>1750</v>
      </c>
      <c r="T761" t="s">
        <v>519</v>
      </c>
      <c r="U761" t="s">
        <v>522</v>
      </c>
      <c r="V761">
        <v>47.24</v>
      </c>
      <c r="X761">
        <v>1269</v>
      </c>
      <c r="Y761">
        <v>3</v>
      </c>
      <c r="Z761">
        <v>2.3600000000000001E-3</v>
      </c>
      <c r="AA761">
        <v>37.229999999999997</v>
      </c>
      <c r="AB761">
        <v>15.75</v>
      </c>
      <c r="AF761">
        <v>0</v>
      </c>
      <c r="AG761">
        <v>0</v>
      </c>
      <c r="AH761">
        <v>0</v>
      </c>
      <c r="AI761">
        <v>0</v>
      </c>
      <c r="AJ761">
        <v>3</v>
      </c>
      <c r="AK761">
        <v>3</v>
      </c>
      <c r="AL761">
        <v>6</v>
      </c>
      <c r="AM761">
        <v>4.7299999999999998E-3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1175</v>
      </c>
      <c r="BJ761">
        <v>1.08</v>
      </c>
      <c r="BK761">
        <v>40.200000000000003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47.24</v>
      </c>
      <c r="BS761">
        <v>3</v>
      </c>
      <c r="BT761">
        <v>0</v>
      </c>
    </row>
    <row r="762" spans="1:72" hidden="1">
      <c r="A762" s="51" t="s">
        <v>574</v>
      </c>
      <c r="B762" t="s">
        <v>376</v>
      </c>
      <c r="C762" t="s">
        <v>237</v>
      </c>
      <c r="D762" t="s">
        <v>377</v>
      </c>
      <c r="E762">
        <v>613929664</v>
      </c>
      <c r="F762" t="s">
        <v>378</v>
      </c>
      <c r="G762" t="s">
        <v>241</v>
      </c>
      <c r="H762" t="s">
        <v>375</v>
      </c>
      <c r="I762" t="s">
        <v>332</v>
      </c>
      <c r="J762">
        <v>119469.03</v>
      </c>
      <c r="K762" t="s">
        <v>379</v>
      </c>
      <c r="L762" t="s">
        <v>377</v>
      </c>
      <c r="M762">
        <v>179946614</v>
      </c>
      <c r="N762" t="s">
        <v>534</v>
      </c>
      <c r="O762" t="s">
        <v>243</v>
      </c>
      <c r="P762" t="s">
        <v>64</v>
      </c>
      <c r="Q762" t="s">
        <v>65</v>
      </c>
      <c r="R762" t="s">
        <v>244</v>
      </c>
      <c r="S762">
        <v>1750</v>
      </c>
      <c r="T762" t="s">
        <v>528</v>
      </c>
      <c r="U762" t="s">
        <v>530</v>
      </c>
      <c r="V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1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</row>
    <row r="763" spans="1:72" hidden="1">
      <c r="A763" s="51" t="s">
        <v>574</v>
      </c>
      <c r="B763" t="s">
        <v>376</v>
      </c>
      <c r="C763" t="s">
        <v>237</v>
      </c>
      <c r="D763" t="s">
        <v>377</v>
      </c>
      <c r="E763">
        <v>613929664</v>
      </c>
      <c r="F763" t="s">
        <v>378</v>
      </c>
      <c r="G763" t="s">
        <v>241</v>
      </c>
      <c r="H763" t="s">
        <v>375</v>
      </c>
      <c r="I763" t="s">
        <v>332</v>
      </c>
      <c r="J763">
        <v>119469.03</v>
      </c>
      <c r="K763" t="s">
        <v>379</v>
      </c>
      <c r="L763" t="s">
        <v>377</v>
      </c>
      <c r="M763">
        <v>180385034</v>
      </c>
      <c r="N763" t="s">
        <v>540</v>
      </c>
      <c r="O763" t="s">
        <v>243</v>
      </c>
      <c r="P763" t="s">
        <v>64</v>
      </c>
      <c r="Q763" t="s">
        <v>65</v>
      </c>
      <c r="R763" t="s">
        <v>244</v>
      </c>
      <c r="S763">
        <v>2477.88</v>
      </c>
      <c r="T763" t="s">
        <v>539</v>
      </c>
      <c r="U763" t="s">
        <v>522</v>
      </c>
      <c r="V763">
        <v>85.47</v>
      </c>
      <c r="X763">
        <v>3046</v>
      </c>
      <c r="Y763">
        <v>7</v>
      </c>
      <c r="Z763">
        <v>2.3E-3</v>
      </c>
      <c r="AA763">
        <v>28.06</v>
      </c>
      <c r="AB763">
        <v>12.21</v>
      </c>
      <c r="AF763">
        <v>4</v>
      </c>
      <c r="AG763">
        <v>0</v>
      </c>
      <c r="AH763">
        <v>0</v>
      </c>
      <c r="AI763">
        <v>0</v>
      </c>
      <c r="AJ763">
        <v>9</v>
      </c>
      <c r="AK763">
        <v>13</v>
      </c>
      <c r="AL763">
        <v>20</v>
      </c>
      <c r="AM763">
        <v>6.5700000000000003E-3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2626</v>
      </c>
      <c r="BJ763">
        <v>1.1599999999999999</v>
      </c>
      <c r="BK763">
        <v>32.549999999999997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85.47</v>
      </c>
      <c r="BS763">
        <v>7</v>
      </c>
      <c r="BT763">
        <v>0</v>
      </c>
    </row>
    <row r="764" spans="1:72" hidden="1">
      <c r="A764" s="51" t="s">
        <v>574</v>
      </c>
      <c r="B764" t="s">
        <v>376</v>
      </c>
      <c r="C764" t="s">
        <v>237</v>
      </c>
      <c r="D764" t="s">
        <v>377</v>
      </c>
      <c r="E764">
        <v>613929664</v>
      </c>
      <c r="F764" t="s">
        <v>378</v>
      </c>
      <c r="G764" t="s">
        <v>241</v>
      </c>
      <c r="H764" t="s">
        <v>375</v>
      </c>
      <c r="I764" t="s">
        <v>332</v>
      </c>
      <c r="J764">
        <v>119469.03</v>
      </c>
      <c r="K764" t="s">
        <v>379</v>
      </c>
      <c r="L764" t="s">
        <v>377</v>
      </c>
      <c r="M764">
        <v>180440254</v>
      </c>
      <c r="N764" t="s">
        <v>542</v>
      </c>
      <c r="O764" t="s">
        <v>243</v>
      </c>
      <c r="P764" t="s">
        <v>64</v>
      </c>
      <c r="Q764" t="s">
        <v>65</v>
      </c>
      <c r="R764" t="s">
        <v>244</v>
      </c>
      <c r="S764">
        <v>619.47</v>
      </c>
      <c r="T764" t="s">
        <v>541</v>
      </c>
      <c r="U764" t="s">
        <v>543</v>
      </c>
      <c r="V764">
        <v>18.32</v>
      </c>
      <c r="X764">
        <v>509</v>
      </c>
      <c r="Y764">
        <v>1</v>
      </c>
      <c r="Z764">
        <v>1.9599999999999999E-3</v>
      </c>
      <c r="AA764">
        <v>35.99</v>
      </c>
      <c r="AB764">
        <v>18.32</v>
      </c>
      <c r="AF764">
        <v>1</v>
      </c>
      <c r="AG764">
        <v>0</v>
      </c>
      <c r="AH764">
        <v>0</v>
      </c>
      <c r="AI764">
        <v>0</v>
      </c>
      <c r="AJ764">
        <v>6</v>
      </c>
      <c r="AK764">
        <v>7</v>
      </c>
      <c r="AL764">
        <v>8</v>
      </c>
      <c r="AM764">
        <v>1.5720000000000001E-2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509</v>
      </c>
      <c r="BJ764">
        <v>1</v>
      </c>
      <c r="BK764">
        <v>35.99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18.32</v>
      </c>
      <c r="BS764">
        <v>1</v>
      </c>
      <c r="BT764">
        <v>0</v>
      </c>
    </row>
    <row r="765" spans="1:72" hidden="1">
      <c r="A765" s="51" t="s">
        <v>574</v>
      </c>
      <c r="B765" t="s">
        <v>376</v>
      </c>
      <c r="C765" t="s">
        <v>237</v>
      </c>
      <c r="D765" t="s">
        <v>377</v>
      </c>
      <c r="E765">
        <v>613929664</v>
      </c>
      <c r="F765" t="s">
        <v>378</v>
      </c>
      <c r="G765" t="s">
        <v>241</v>
      </c>
      <c r="H765" t="s">
        <v>375</v>
      </c>
      <c r="I765" t="s">
        <v>332</v>
      </c>
      <c r="J765">
        <v>119469.03</v>
      </c>
      <c r="K765" t="s">
        <v>379</v>
      </c>
      <c r="L765" t="s">
        <v>377</v>
      </c>
      <c r="M765">
        <v>180656344</v>
      </c>
      <c r="N765" t="s">
        <v>550</v>
      </c>
      <c r="O765" t="s">
        <v>243</v>
      </c>
      <c r="P765" t="s">
        <v>64</v>
      </c>
      <c r="Q765" t="s">
        <v>65</v>
      </c>
      <c r="R765" t="s">
        <v>244</v>
      </c>
      <c r="S765">
        <v>2477.88</v>
      </c>
      <c r="T765" t="s">
        <v>549</v>
      </c>
      <c r="U765" t="s">
        <v>551</v>
      </c>
      <c r="V765">
        <v>47.74</v>
      </c>
      <c r="X765">
        <v>1426</v>
      </c>
      <c r="Y765">
        <v>5</v>
      </c>
      <c r="Z765">
        <v>3.5100000000000001E-3</v>
      </c>
      <c r="AA765">
        <v>33.479999999999997</v>
      </c>
      <c r="AB765">
        <v>9.5500000000000007</v>
      </c>
      <c r="AF765">
        <v>3</v>
      </c>
      <c r="AG765">
        <v>0</v>
      </c>
      <c r="AH765">
        <v>0</v>
      </c>
      <c r="AI765">
        <v>0</v>
      </c>
      <c r="AJ765">
        <v>7</v>
      </c>
      <c r="AK765">
        <v>10</v>
      </c>
      <c r="AL765">
        <v>15</v>
      </c>
      <c r="AM765">
        <v>1.052E-2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1426</v>
      </c>
      <c r="BJ765">
        <v>1</v>
      </c>
      <c r="BK765">
        <v>33.479999999999997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47.74</v>
      </c>
      <c r="BS765">
        <v>5</v>
      </c>
      <c r="BT765">
        <v>0</v>
      </c>
    </row>
    <row r="766" spans="1:72" hidden="1">
      <c r="A766" s="51" t="s">
        <v>574</v>
      </c>
      <c r="B766" t="s">
        <v>376</v>
      </c>
      <c r="C766" t="s">
        <v>237</v>
      </c>
      <c r="D766" t="s">
        <v>377</v>
      </c>
      <c r="E766">
        <v>613929664</v>
      </c>
      <c r="F766" t="s">
        <v>378</v>
      </c>
      <c r="G766" t="s">
        <v>241</v>
      </c>
      <c r="H766" t="s">
        <v>375</v>
      </c>
      <c r="I766" t="s">
        <v>332</v>
      </c>
      <c r="J766">
        <v>119469.03</v>
      </c>
      <c r="K766" t="s">
        <v>379</v>
      </c>
      <c r="L766" t="s">
        <v>377</v>
      </c>
      <c r="M766">
        <v>180656454</v>
      </c>
      <c r="N766" t="s">
        <v>552</v>
      </c>
      <c r="O766" t="s">
        <v>243</v>
      </c>
      <c r="P766" t="s">
        <v>64</v>
      </c>
      <c r="Q766" t="s">
        <v>65</v>
      </c>
      <c r="R766" t="s">
        <v>244</v>
      </c>
      <c r="S766">
        <v>619.47</v>
      </c>
      <c r="T766" t="s">
        <v>549</v>
      </c>
      <c r="U766" t="s">
        <v>553</v>
      </c>
      <c r="V766">
        <v>23.9</v>
      </c>
      <c r="X766">
        <v>513</v>
      </c>
      <c r="Y766">
        <v>2</v>
      </c>
      <c r="Z766">
        <v>3.8999999999999998E-3</v>
      </c>
      <c r="AA766">
        <v>46.59</v>
      </c>
      <c r="AB766">
        <v>11.95</v>
      </c>
      <c r="AF766">
        <v>0</v>
      </c>
      <c r="AG766">
        <v>0</v>
      </c>
      <c r="AH766">
        <v>0</v>
      </c>
      <c r="AI766">
        <v>0</v>
      </c>
      <c r="AJ766">
        <v>2</v>
      </c>
      <c r="AK766">
        <v>2</v>
      </c>
      <c r="AL766">
        <v>4</v>
      </c>
      <c r="AM766">
        <v>7.7999999999999996E-3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513</v>
      </c>
      <c r="BJ766">
        <v>1</v>
      </c>
      <c r="BK766">
        <v>46.59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23.9</v>
      </c>
      <c r="BS766">
        <v>2</v>
      </c>
      <c r="BT766">
        <v>0</v>
      </c>
    </row>
    <row r="767" spans="1:72" hidden="1">
      <c r="A767" s="51" t="s">
        <v>574</v>
      </c>
      <c r="B767" t="s">
        <v>376</v>
      </c>
      <c r="C767" t="s">
        <v>237</v>
      </c>
      <c r="D767" t="s">
        <v>377</v>
      </c>
      <c r="E767">
        <v>613929664</v>
      </c>
      <c r="F767" t="s">
        <v>378</v>
      </c>
      <c r="G767" t="s">
        <v>241</v>
      </c>
      <c r="H767" t="s">
        <v>375</v>
      </c>
      <c r="I767" t="s">
        <v>332</v>
      </c>
      <c r="J767">
        <v>119469.03</v>
      </c>
      <c r="K767" t="s">
        <v>379</v>
      </c>
      <c r="L767" t="s">
        <v>377</v>
      </c>
      <c r="M767">
        <v>180955464</v>
      </c>
      <c r="N767" t="s">
        <v>561</v>
      </c>
      <c r="O767" t="s">
        <v>243</v>
      </c>
      <c r="P767" t="s">
        <v>64</v>
      </c>
      <c r="Q767" t="s">
        <v>65</v>
      </c>
      <c r="R767" t="s">
        <v>244</v>
      </c>
      <c r="S767">
        <v>2477.88</v>
      </c>
      <c r="T767" t="s">
        <v>560</v>
      </c>
      <c r="U767" t="s">
        <v>566</v>
      </c>
      <c r="V767">
        <v>83.57</v>
      </c>
      <c r="X767">
        <v>2192</v>
      </c>
      <c r="Y767">
        <v>2</v>
      </c>
      <c r="Z767">
        <v>9.1E-4</v>
      </c>
      <c r="AA767">
        <v>38.130000000000003</v>
      </c>
      <c r="AB767">
        <v>41.79</v>
      </c>
      <c r="AF767">
        <v>0</v>
      </c>
      <c r="AG767">
        <v>0</v>
      </c>
      <c r="AH767">
        <v>0</v>
      </c>
      <c r="AI767">
        <v>0</v>
      </c>
      <c r="AJ767">
        <v>7</v>
      </c>
      <c r="AK767">
        <v>7</v>
      </c>
      <c r="AL767">
        <v>10</v>
      </c>
      <c r="AM767">
        <v>4.5599999999999998E-3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2061</v>
      </c>
      <c r="BJ767">
        <v>1.0640000000000001</v>
      </c>
      <c r="BK767">
        <v>40.549999999999997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83.57</v>
      </c>
      <c r="BS767">
        <v>2</v>
      </c>
      <c r="BT767">
        <v>1</v>
      </c>
    </row>
    <row r="768" spans="1:72" hidden="1">
      <c r="A768" s="51" t="s">
        <v>574</v>
      </c>
      <c r="B768" t="s">
        <v>376</v>
      </c>
      <c r="C768" t="s">
        <v>237</v>
      </c>
      <c r="D768" t="s">
        <v>377</v>
      </c>
      <c r="E768">
        <v>613929664</v>
      </c>
      <c r="F768" t="s">
        <v>378</v>
      </c>
      <c r="G768" t="s">
        <v>241</v>
      </c>
      <c r="H768" t="s">
        <v>375</v>
      </c>
      <c r="I768" t="s">
        <v>332</v>
      </c>
      <c r="J768">
        <v>119469.03</v>
      </c>
      <c r="K768" t="s">
        <v>379</v>
      </c>
      <c r="L768" t="s">
        <v>377</v>
      </c>
      <c r="M768">
        <v>180962754</v>
      </c>
      <c r="N768" t="s">
        <v>562</v>
      </c>
      <c r="O768" t="s">
        <v>243</v>
      </c>
      <c r="P768" t="s">
        <v>64</v>
      </c>
      <c r="Q768" t="s">
        <v>65</v>
      </c>
      <c r="R768" t="s">
        <v>244</v>
      </c>
      <c r="S768">
        <v>619.47</v>
      </c>
      <c r="T768" t="s">
        <v>560</v>
      </c>
      <c r="U768" t="s">
        <v>566</v>
      </c>
      <c r="V768">
        <v>21.35</v>
      </c>
      <c r="X768">
        <v>482</v>
      </c>
      <c r="Y768">
        <v>1</v>
      </c>
      <c r="Z768">
        <v>2.0699999999999998E-3</v>
      </c>
      <c r="AA768">
        <v>44.29</v>
      </c>
      <c r="AB768">
        <v>21.35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2.0699999999999998E-3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482</v>
      </c>
      <c r="BJ768">
        <v>1</v>
      </c>
      <c r="BK768">
        <v>44.29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21.35</v>
      </c>
      <c r="BS768">
        <v>1</v>
      </c>
      <c r="BT768">
        <v>0</v>
      </c>
    </row>
    <row r="769" spans="1:72" hidden="1">
      <c r="A769" s="51" t="s">
        <v>575</v>
      </c>
      <c r="B769" t="s">
        <v>376</v>
      </c>
      <c r="C769" t="s">
        <v>237</v>
      </c>
      <c r="D769" t="s">
        <v>377</v>
      </c>
      <c r="E769">
        <v>613929664</v>
      </c>
      <c r="F769" t="s">
        <v>378</v>
      </c>
      <c r="G769" t="s">
        <v>241</v>
      </c>
      <c r="H769" t="s">
        <v>375</v>
      </c>
      <c r="I769" t="s">
        <v>332</v>
      </c>
      <c r="J769">
        <v>119469.03</v>
      </c>
      <c r="K769" t="s">
        <v>379</v>
      </c>
      <c r="L769" t="s">
        <v>377</v>
      </c>
      <c r="M769">
        <v>175975664</v>
      </c>
      <c r="N769" t="s">
        <v>431</v>
      </c>
      <c r="O769" t="s">
        <v>243</v>
      </c>
      <c r="P769" t="s">
        <v>64</v>
      </c>
      <c r="Q769" t="s">
        <v>65</v>
      </c>
      <c r="R769" t="s">
        <v>244</v>
      </c>
      <c r="S769">
        <v>1750</v>
      </c>
      <c r="T769" t="s">
        <v>428</v>
      </c>
      <c r="U769" t="s">
        <v>430</v>
      </c>
      <c r="V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1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</row>
    <row r="770" spans="1:72" hidden="1">
      <c r="A770" s="51" t="s">
        <v>575</v>
      </c>
      <c r="B770" t="s">
        <v>376</v>
      </c>
      <c r="C770" t="s">
        <v>237</v>
      </c>
      <c r="D770" t="s">
        <v>377</v>
      </c>
      <c r="E770">
        <v>613929664</v>
      </c>
      <c r="F770" t="s">
        <v>378</v>
      </c>
      <c r="G770" t="s">
        <v>241</v>
      </c>
      <c r="H770" t="s">
        <v>375</v>
      </c>
      <c r="I770" t="s">
        <v>332</v>
      </c>
      <c r="J770">
        <v>119469.03</v>
      </c>
      <c r="K770" t="s">
        <v>379</v>
      </c>
      <c r="L770" t="s">
        <v>377</v>
      </c>
      <c r="M770">
        <v>179368814</v>
      </c>
      <c r="N770" t="s">
        <v>510</v>
      </c>
      <c r="O770" t="s">
        <v>243</v>
      </c>
      <c r="P770" t="s">
        <v>64</v>
      </c>
      <c r="Q770" t="s">
        <v>65</v>
      </c>
      <c r="R770" t="s">
        <v>244</v>
      </c>
      <c r="S770">
        <v>1750</v>
      </c>
      <c r="T770" t="s">
        <v>509</v>
      </c>
      <c r="U770" t="s">
        <v>511</v>
      </c>
      <c r="V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1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</row>
    <row r="771" spans="1:72" hidden="1">
      <c r="A771" s="51" t="s">
        <v>575</v>
      </c>
      <c r="B771" t="s">
        <v>376</v>
      </c>
      <c r="C771" t="s">
        <v>237</v>
      </c>
      <c r="D771" t="s">
        <v>377</v>
      </c>
      <c r="E771">
        <v>613929664</v>
      </c>
      <c r="F771" t="s">
        <v>378</v>
      </c>
      <c r="G771" t="s">
        <v>241</v>
      </c>
      <c r="H771" t="s">
        <v>375</v>
      </c>
      <c r="I771" t="s">
        <v>332</v>
      </c>
      <c r="J771">
        <v>119469.03</v>
      </c>
      <c r="K771" t="s">
        <v>379</v>
      </c>
      <c r="L771" t="s">
        <v>377</v>
      </c>
      <c r="M771">
        <v>179693894</v>
      </c>
      <c r="N771" t="s">
        <v>521</v>
      </c>
      <c r="O771" t="s">
        <v>243</v>
      </c>
      <c r="P771" t="s">
        <v>64</v>
      </c>
      <c r="Q771" t="s">
        <v>65</v>
      </c>
      <c r="R771" t="s">
        <v>244</v>
      </c>
      <c r="S771">
        <v>1750</v>
      </c>
      <c r="T771" t="s">
        <v>519</v>
      </c>
      <c r="U771" t="s">
        <v>522</v>
      </c>
      <c r="V771">
        <v>44.32</v>
      </c>
      <c r="X771">
        <v>1136</v>
      </c>
      <c r="Y771">
        <v>2</v>
      </c>
      <c r="Z771">
        <v>1.7600000000000001E-3</v>
      </c>
      <c r="AA771">
        <v>39.01</v>
      </c>
      <c r="AB771">
        <v>22.16</v>
      </c>
      <c r="AF771">
        <v>0</v>
      </c>
      <c r="AG771">
        <v>0</v>
      </c>
      <c r="AH771">
        <v>0</v>
      </c>
      <c r="AI771">
        <v>0</v>
      </c>
      <c r="AJ771">
        <v>2</v>
      </c>
      <c r="AK771">
        <v>2</v>
      </c>
      <c r="AL771">
        <v>4</v>
      </c>
      <c r="AM771">
        <v>3.5200000000000001E-3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1136</v>
      </c>
      <c r="BJ771">
        <v>1</v>
      </c>
      <c r="BK771">
        <v>39.01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44.32</v>
      </c>
      <c r="BS771">
        <v>2</v>
      </c>
      <c r="BT771">
        <v>0</v>
      </c>
    </row>
    <row r="772" spans="1:72" hidden="1">
      <c r="A772" s="51" t="s">
        <v>575</v>
      </c>
      <c r="B772" t="s">
        <v>376</v>
      </c>
      <c r="C772" t="s">
        <v>237</v>
      </c>
      <c r="D772" t="s">
        <v>377</v>
      </c>
      <c r="E772">
        <v>613929664</v>
      </c>
      <c r="F772" t="s">
        <v>378</v>
      </c>
      <c r="G772" t="s">
        <v>241</v>
      </c>
      <c r="H772" t="s">
        <v>375</v>
      </c>
      <c r="I772" t="s">
        <v>332</v>
      </c>
      <c r="J772">
        <v>119469.03</v>
      </c>
      <c r="K772" t="s">
        <v>379</v>
      </c>
      <c r="L772" t="s">
        <v>377</v>
      </c>
      <c r="M772">
        <v>179694564</v>
      </c>
      <c r="N772" t="s">
        <v>525</v>
      </c>
      <c r="O772" t="s">
        <v>243</v>
      </c>
      <c r="P772" t="s">
        <v>64</v>
      </c>
      <c r="Q772" t="s">
        <v>65</v>
      </c>
      <c r="R772" t="s">
        <v>244</v>
      </c>
      <c r="S772">
        <v>1750</v>
      </c>
      <c r="T772" t="s">
        <v>519</v>
      </c>
      <c r="U772" t="s">
        <v>522</v>
      </c>
      <c r="V772">
        <v>50.26</v>
      </c>
      <c r="X772">
        <v>1388</v>
      </c>
      <c r="Y772">
        <v>4</v>
      </c>
      <c r="Z772">
        <v>2.8800000000000002E-3</v>
      </c>
      <c r="AA772">
        <v>36.21</v>
      </c>
      <c r="AB772">
        <v>12.57</v>
      </c>
      <c r="AF772">
        <v>1</v>
      </c>
      <c r="AG772">
        <v>0</v>
      </c>
      <c r="AH772">
        <v>0</v>
      </c>
      <c r="AI772">
        <v>0</v>
      </c>
      <c r="AJ772">
        <v>5</v>
      </c>
      <c r="AK772">
        <v>6</v>
      </c>
      <c r="AL772">
        <v>10</v>
      </c>
      <c r="AM772">
        <v>7.1999999999999998E-3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1347</v>
      </c>
      <c r="BJ772">
        <v>1.03</v>
      </c>
      <c r="BK772">
        <v>37.31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50.26</v>
      </c>
      <c r="BS772">
        <v>4</v>
      </c>
      <c r="BT772">
        <v>0</v>
      </c>
    </row>
    <row r="773" spans="1:72" hidden="1">
      <c r="A773" s="51" t="s">
        <v>575</v>
      </c>
      <c r="B773" t="s">
        <v>376</v>
      </c>
      <c r="C773" t="s">
        <v>237</v>
      </c>
      <c r="D773" t="s">
        <v>377</v>
      </c>
      <c r="E773">
        <v>613929664</v>
      </c>
      <c r="F773" t="s">
        <v>378</v>
      </c>
      <c r="G773" t="s">
        <v>241</v>
      </c>
      <c r="H773" t="s">
        <v>375</v>
      </c>
      <c r="I773" t="s">
        <v>332</v>
      </c>
      <c r="J773">
        <v>119469.03</v>
      </c>
      <c r="K773" t="s">
        <v>379</v>
      </c>
      <c r="L773" t="s">
        <v>377</v>
      </c>
      <c r="M773">
        <v>179946294</v>
      </c>
      <c r="N773" t="s">
        <v>529</v>
      </c>
      <c r="O773" t="s">
        <v>243</v>
      </c>
      <c r="P773" t="s">
        <v>64</v>
      </c>
      <c r="Q773" t="s">
        <v>65</v>
      </c>
      <c r="R773" t="s">
        <v>244</v>
      </c>
      <c r="S773">
        <v>1750</v>
      </c>
      <c r="T773" t="s">
        <v>528</v>
      </c>
      <c r="U773" t="s">
        <v>530</v>
      </c>
      <c r="V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1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</row>
    <row r="774" spans="1:72" hidden="1">
      <c r="A774" s="51" t="s">
        <v>575</v>
      </c>
      <c r="B774" t="s">
        <v>376</v>
      </c>
      <c r="C774" t="s">
        <v>237</v>
      </c>
      <c r="D774" t="s">
        <v>377</v>
      </c>
      <c r="E774">
        <v>613929664</v>
      </c>
      <c r="F774" t="s">
        <v>378</v>
      </c>
      <c r="G774" t="s">
        <v>241</v>
      </c>
      <c r="H774" t="s">
        <v>375</v>
      </c>
      <c r="I774" t="s">
        <v>332</v>
      </c>
      <c r="J774">
        <v>119469.03</v>
      </c>
      <c r="K774" t="s">
        <v>379</v>
      </c>
      <c r="L774" t="s">
        <v>377</v>
      </c>
      <c r="M774">
        <v>180385034</v>
      </c>
      <c r="N774" t="s">
        <v>540</v>
      </c>
      <c r="O774" t="s">
        <v>243</v>
      </c>
      <c r="P774" t="s">
        <v>64</v>
      </c>
      <c r="Q774" t="s">
        <v>65</v>
      </c>
      <c r="R774" t="s">
        <v>244</v>
      </c>
      <c r="S774">
        <v>2477.88</v>
      </c>
      <c r="T774" t="s">
        <v>539</v>
      </c>
      <c r="U774" t="s">
        <v>522</v>
      </c>
      <c r="V774">
        <v>90.33</v>
      </c>
      <c r="X774">
        <v>2788</v>
      </c>
      <c r="Y774">
        <v>12</v>
      </c>
      <c r="Z774">
        <v>4.3E-3</v>
      </c>
      <c r="AA774">
        <v>32.4</v>
      </c>
      <c r="AB774">
        <v>7.53</v>
      </c>
      <c r="AF774">
        <v>1</v>
      </c>
      <c r="AG774">
        <v>0</v>
      </c>
      <c r="AH774">
        <v>0</v>
      </c>
      <c r="AI774">
        <v>0</v>
      </c>
      <c r="AJ774">
        <v>8</v>
      </c>
      <c r="AK774">
        <v>9</v>
      </c>
      <c r="AL774">
        <v>23</v>
      </c>
      <c r="AM774">
        <v>8.2500000000000004E-3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2788</v>
      </c>
      <c r="BJ774">
        <v>1</v>
      </c>
      <c r="BK774">
        <v>32.4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90.33</v>
      </c>
      <c r="BS774">
        <v>12</v>
      </c>
      <c r="BT774">
        <v>2</v>
      </c>
    </row>
    <row r="775" spans="1:72" hidden="1">
      <c r="A775" s="51" t="s">
        <v>575</v>
      </c>
      <c r="B775" t="s">
        <v>376</v>
      </c>
      <c r="C775" t="s">
        <v>237</v>
      </c>
      <c r="D775" t="s">
        <v>377</v>
      </c>
      <c r="E775">
        <v>613929664</v>
      </c>
      <c r="F775" t="s">
        <v>378</v>
      </c>
      <c r="G775" t="s">
        <v>241</v>
      </c>
      <c r="H775" t="s">
        <v>375</v>
      </c>
      <c r="I775" t="s">
        <v>332</v>
      </c>
      <c r="J775">
        <v>119469.03</v>
      </c>
      <c r="K775" t="s">
        <v>379</v>
      </c>
      <c r="L775" t="s">
        <v>377</v>
      </c>
      <c r="M775">
        <v>180440254</v>
      </c>
      <c r="N775" t="s">
        <v>542</v>
      </c>
      <c r="O775" t="s">
        <v>243</v>
      </c>
      <c r="P775" t="s">
        <v>64</v>
      </c>
      <c r="Q775" t="s">
        <v>65</v>
      </c>
      <c r="R775" t="s">
        <v>244</v>
      </c>
      <c r="S775">
        <v>619.47</v>
      </c>
      <c r="T775" t="s">
        <v>541</v>
      </c>
      <c r="U775" t="s">
        <v>543</v>
      </c>
      <c r="V775">
        <v>19.96</v>
      </c>
      <c r="X775">
        <v>543</v>
      </c>
      <c r="Y775">
        <v>3</v>
      </c>
      <c r="Z775">
        <v>5.5199999999999997E-3</v>
      </c>
      <c r="AA775">
        <v>36.76</v>
      </c>
      <c r="AB775">
        <v>6.65</v>
      </c>
      <c r="AF775">
        <v>1</v>
      </c>
      <c r="AG775">
        <v>0</v>
      </c>
      <c r="AH775">
        <v>0</v>
      </c>
      <c r="AI775">
        <v>0</v>
      </c>
      <c r="AJ775">
        <v>2</v>
      </c>
      <c r="AK775">
        <v>3</v>
      </c>
      <c r="AL775">
        <v>7</v>
      </c>
      <c r="AM775">
        <v>1.289E-2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502</v>
      </c>
      <c r="BJ775">
        <v>1.0820000000000001</v>
      </c>
      <c r="BK775">
        <v>39.76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19.96</v>
      </c>
      <c r="BS775">
        <v>3</v>
      </c>
      <c r="BT775">
        <v>1</v>
      </c>
    </row>
    <row r="776" spans="1:72" hidden="1">
      <c r="A776" s="51" t="s">
        <v>575</v>
      </c>
      <c r="B776" t="s">
        <v>376</v>
      </c>
      <c r="C776" t="s">
        <v>237</v>
      </c>
      <c r="D776" t="s">
        <v>377</v>
      </c>
      <c r="E776">
        <v>613929664</v>
      </c>
      <c r="F776" t="s">
        <v>378</v>
      </c>
      <c r="G776" t="s">
        <v>241</v>
      </c>
      <c r="H776" t="s">
        <v>375</v>
      </c>
      <c r="I776" t="s">
        <v>332</v>
      </c>
      <c r="J776">
        <v>119469.03</v>
      </c>
      <c r="K776" t="s">
        <v>379</v>
      </c>
      <c r="L776" t="s">
        <v>377</v>
      </c>
      <c r="M776">
        <v>180656344</v>
      </c>
      <c r="N776" t="s">
        <v>550</v>
      </c>
      <c r="O776" t="s">
        <v>243</v>
      </c>
      <c r="P776" t="s">
        <v>64</v>
      </c>
      <c r="Q776" t="s">
        <v>65</v>
      </c>
      <c r="R776" t="s">
        <v>244</v>
      </c>
      <c r="S776">
        <v>2477.88</v>
      </c>
      <c r="T776" t="s">
        <v>549</v>
      </c>
      <c r="U776" t="s">
        <v>551</v>
      </c>
      <c r="V776">
        <v>50.51</v>
      </c>
      <c r="X776">
        <v>1584</v>
      </c>
      <c r="Y776">
        <v>8</v>
      </c>
      <c r="Z776">
        <v>5.0499999999999998E-3</v>
      </c>
      <c r="AA776">
        <v>31.89</v>
      </c>
      <c r="AB776">
        <v>6.31</v>
      </c>
      <c r="AF776">
        <v>1</v>
      </c>
      <c r="AG776">
        <v>0</v>
      </c>
      <c r="AH776">
        <v>0</v>
      </c>
      <c r="AI776">
        <v>0</v>
      </c>
      <c r="AJ776">
        <v>4</v>
      </c>
      <c r="AK776">
        <v>5</v>
      </c>
      <c r="AL776">
        <v>13</v>
      </c>
      <c r="AM776">
        <v>8.2100000000000003E-3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1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1527</v>
      </c>
      <c r="BJ776">
        <v>1.0369999999999999</v>
      </c>
      <c r="BK776">
        <v>33.08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50.51</v>
      </c>
      <c r="BS776">
        <v>8</v>
      </c>
      <c r="BT776">
        <v>0</v>
      </c>
    </row>
    <row r="777" spans="1:72" hidden="1">
      <c r="A777" s="51" t="s">
        <v>575</v>
      </c>
      <c r="B777" t="s">
        <v>376</v>
      </c>
      <c r="C777" t="s">
        <v>237</v>
      </c>
      <c r="D777" t="s">
        <v>377</v>
      </c>
      <c r="E777">
        <v>613929664</v>
      </c>
      <c r="F777" t="s">
        <v>378</v>
      </c>
      <c r="G777" t="s">
        <v>241</v>
      </c>
      <c r="H777" t="s">
        <v>375</v>
      </c>
      <c r="I777" t="s">
        <v>332</v>
      </c>
      <c r="J777">
        <v>119469.03</v>
      </c>
      <c r="K777" t="s">
        <v>379</v>
      </c>
      <c r="L777" t="s">
        <v>377</v>
      </c>
      <c r="M777">
        <v>180656454</v>
      </c>
      <c r="N777" t="s">
        <v>552</v>
      </c>
      <c r="O777" t="s">
        <v>243</v>
      </c>
      <c r="P777" t="s">
        <v>64</v>
      </c>
      <c r="Q777" t="s">
        <v>65</v>
      </c>
      <c r="R777" t="s">
        <v>244</v>
      </c>
      <c r="S777">
        <v>619.47</v>
      </c>
      <c r="T777" t="s">
        <v>549</v>
      </c>
      <c r="U777" t="s">
        <v>553</v>
      </c>
      <c r="V777">
        <v>25.5</v>
      </c>
      <c r="X777">
        <v>481</v>
      </c>
      <c r="Y777">
        <v>1</v>
      </c>
      <c r="Z777">
        <v>2.0799999999999998E-3</v>
      </c>
      <c r="AA777">
        <v>53.01</v>
      </c>
      <c r="AB777">
        <v>25.5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1</v>
      </c>
      <c r="AL777">
        <v>2</v>
      </c>
      <c r="AM777">
        <v>4.1599999999999996E-3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475</v>
      </c>
      <c r="BJ777">
        <v>1.0129999999999999</v>
      </c>
      <c r="BK777">
        <v>53.68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25.5</v>
      </c>
      <c r="BS777">
        <v>1</v>
      </c>
      <c r="BT777">
        <v>0</v>
      </c>
    </row>
    <row r="778" spans="1:72" hidden="1">
      <c r="A778" s="51" t="s">
        <v>575</v>
      </c>
      <c r="B778" t="s">
        <v>376</v>
      </c>
      <c r="C778" t="s">
        <v>237</v>
      </c>
      <c r="D778" t="s">
        <v>377</v>
      </c>
      <c r="E778">
        <v>613929664</v>
      </c>
      <c r="F778" t="s">
        <v>378</v>
      </c>
      <c r="G778" t="s">
        <v>241</v>
      </c>
      <c r="H778" t="s">
        <v>375</v>
      </c>
      <c r="I778" t="s">
        <v>332</v>
      </c>
      <c r="J778">
        <v>119469.03</v>
      </c>
      <c r="K778" t="s">
        <v>379</v>
      </c>
      <c r="L778" t="s">
        <v>377</v>
      </c>
      <c r="M778">
        <v>180955464</v>
      </c>
      <c r="N778" t="s">
        <v>561</v>
      </c>
      <c r="O778" t="s">
        <v>243</v>
      </c>
      <c r="P778" t="s">
        <v>64</v>
      </c>
      <c r="Q778" t="s">
        <v>65</v>
      </c>
      <c r="R778" t="s">
        <v>244</v>
      </c>
      <c r="S778">
        <v>2477.88</v>
      </c>
      <c r="T778" t="s">
        <v>560</v>
      </c>
      <c r="U778" t="s">
        <v>566</v>
      </c>
      <c r="V778">
        <v>88.4</v>
      </c>
      <c r="X778">
        <v>2030</v>
      </c>
      <c r="Y778">
        <v>6</v>
      </c>
      <c r="Z778">
        <v>2.96E-3</v>
      </c>
      <c r="AA778">
        <v>43.55</v>
      </c>
      <c r="AB778">
        <v>14.73</v>
      </c>
      <c r="AF778">
        <v>0</v>
      </c>
      <c r="AG778">
        <v>0</v>
      </c>
      <c r="AH778">
        <v>0</v>
      </c>
      <c r="AI778">
        <v>0</v>
      </c>
      <c r="AJ778">
        <v>8</v>
      </c>
      <c r="AK778">
        <v>8</v>
      </c>
      <c r="AL778">
        <v>14</v>
      </c>
      <c r="AM778">
        <v>6.8999999999999999E-3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1952</v>
      </c>
      <c r="BJ778">
        <v>1.04</v>
      </c>
      <c r="BK778">
        <v>45.29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88.4</v>
      </c>
      <c r="BS778">
        <v>6</v>
      </c>
      <c r="BT778">
        <v>0</v>
      </c>
    </row>
    <row r="779" spans="1:72" hidden="1">
      <c r="A779" s="51" t="s">
        <v>575</v>
      </c>
      <c r="B779" t="s">
        <v>376</v>
      </c>
      <c r="C779" t="s">
        <v>237</v>
      </c>
      <c r="D779" t="s">
        <v>377</v>
      </c>
      <c r="E779">
        <v>613929664</v>
      </c>
      <c r="F779" t="s">
        <v>378</v>
      </c>
      <c r="G779" t="s">
        <v>241</v>
      </c>
      <c r="H779" t="s">
        <v>375</v>
      </c>
      <c r="I779" t="s">
        <v>332</v>
      </c>
      <c r="J779">
        <v>119469.03</v>
      </c>
      <c r="K779" t="s">
        <v>379</v>
      </c>
      <c r="L779" t="s">
        <v>377</v>
      </c>
      <c r="M779">
        <v>180962754</v>
      </c>
      <c r="N779" t="s">
        <v>562</v>
      </c>
      <c r="O779" t="s">
        <v>243</v>
      </c>
      <c r="P779" t="s">
        <v>64</v>
      </c>
      <c r="Q779" t="s">
        <v>65</v>
      </c>
      <c r="R779" t="s">
        <v>244</v>
      </c>
      <c r="S779">
        <v>619.47</v>
      </c>
      <c r="T779" t="s">
        <v>560</v>
      </c>
      <c r="U779" t="s">
        <v>566</v>
      </c>
      <c r="V779">
        <v>22.16</v>
      </c>
      <c r="X779">
        <v>525</v>
      </c>
      <c r="Y779">
        <v>4</v>
      </c>
      <c r="Z779">
        <v>7.62E-3</v>
      </c>
      <c r="AA779">
        <v>42.21</v>
      </c>
      <c r="AB779">
        <v>5.54</v>
      </c>
      <c r="AF779">
        <v>0</v>
      </c>
      <c r="AG779">
        <v>0</v>
      </c>
      <c r="AH779">
        <v>0</v>
      </c>
      <c r="AI779">
        <v>0</v>
      </c>
      <c r="AJ779">
        <v>1</v>
      </c>
      <c r="AK779">
        <v>1</v>
      </c>
      <c r="AL779">
        <v>5</v>
      </c>
      <c r="AM779">
        <v>9.5200000000000007E-3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525</v>
      </c>
      <c r="BJ779">
        <v>1</v>
      </c>
      <c r="BK779">
        <v>42.21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22.16</v>
      </c>
      <c r="BS779">
        <v>4</v>
      </c>
      <c r="BT779">
        <v>0</v>
      </c>
    </row>
    <row r="780" spans="1:72" hidden="1">
      <c r="A780" s="51" t="s">
        <v>575</v>
      </c>
      <c r="B780" t="s">
        <v>376</v>
      </c>
      <c r="C780" t="s">
        <v>237</v>
      </c>
      <c r="D780" t="s">
        <v>377</v>
      </c>
      <c r="E780">
        <v>613929664</v>
      </c>
      <c r="F780" t="s">
        <v>378</v>
      </c>
      <c r="G780" t="s">
        <v>241</v>
      </c>
      <c r="H780" t="s">
        <v>375</v>
      </c>
      <c r="I780" t="s">
        <v>332</v>
      </c>
      <c r="J780">
        <v>119469.03</v>
      </c>
      <c r="K780" t="s">
        <v>379</v>
      </c>
      <c r="L780" t="s">
        <v>377</v>
      </c>
      <c r="M780">
        <v>181471804</v>
      </c>
      <c r="N780" t="s">
        <v>576</v>
      </c>
      <c r="O780" t="s">
        <v>243</v>
      </c>
      <c r="P780" t="s">
        <v>64</v>
      </c>
      <c r="Q780" t="s">
        <v>65</v>
      </c>
      <c r="R780" t="s">
        <v>244</v>
      </c>
      <c r="S780">
        <v>2477.88</v>
      </c>
      <c r="T780" t="s">
        <v>575</v>
      </c>
      <c r="U780" t="s">
        <v>577</v>
      </c>
      <c r="V780">
        <v>93.81</v>
      </c>
      <c r="X780">
        <v>2792</v>
      </c>
      <c r="Y780">
        <v>6</v>
      </c>
      <c r="Z780">
        <v>2.15E-3</v>
      </c>
      <c r="AA780">
        <v>33.6</v>
      </c>
      <c r="AB780">
        <v>15.64</v>
      </c>
      <c r="AF780">
        <v>1</v>
      </c>
      <c r="AG780">
        <v>0</v>
      </c>
      <c r="AH780">
        <v>0</v>
      </c>
      <c r="AI780">
        <v>0</v>
      </c>
      <c r="AJ780">
        <v>3</v>
      </c>
      <c r="AK780">
        <v>4</v>
      </c>
      <c r="AL780">
        <v>12</v>
      </c>
      <c r="AM780">
        <v>4.3E-3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2770</v>
      </c>
      <c r="BJ780">
        <v>1.008</v>
      </c>
      <c r="BK780">
        <v>33.869999999999997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93.81</v>
      </c>
      <c r="BS780">
        <v>6</v>
      </c>
      <c r="BT780">
        <v>2</v>
      </c>
    </row>
    <row r="781" spans="1:72" hidden="1">
      <c r="A781" s="51" t="s">
        <v>575</v>
      </c>
      <c r="B781" t="s">
        <v>376</v>
      </c>
      <c r="C781" t="s">
        <v>237</v>
      </c>
      <c r="D781" t="s">
        <v>377</v>
      </c>
      <c r="E781">
        <v>613929664</v>
      </c>
      <c r="F781" t="s">
        <v>378</v>
      </c>
      <c r="G781" t="s">
        <v>241</v>
      </c>
      <c r="H781" t="s">
        <v>375</v>
      </c>
      <c r="I781" t="s">
        <v>332</v>
      </c>
      <c r="J781">
        <v>119469.03</v>
      </c>
      <c r="K781" t="s">
        <v>379</v>
      </c>
      <c r="L781" t="s">
        <v>377</v>
      </c>
      <c r="M781">
        <v>181472914</v>
      </c>
      <c r="N781" t="s">
        <v>578</v>
      </c>
      <c r="O781" t="s">
        <v>243</v>
      </c>
      <c r="P781" t="s">
        <v>64</v>
      </c>
      <c r="Q781" t="s">
        <v>65</v>
      </c>
      <c r="R781" t="s">
        <v>244</v>
      </c>
      <c r="S781">
        <v>619.47</v>
      </c>
      <c r="T781" t="s">
        <v>575</v>
      </c>
      <c r="U781" t="s">
        <v>577</v>
      </c>
      <c r="V781">
        <v>23.96</v>
      </c>
      <c r="X781">
        <v>740</v>
      </c>
      <c r="Y781">
        <v>2</v>
      </c>
      <c r="Z781">
        <v>2.7000000000000001E-3</v>
      </c>
      <c r="AA781">
        <v>32.380000000000003</v>
      </c>
      <c r="AB781">
        <v>11.98</v>
      </c>
      <c r="AF781">
        <v>0</v>
      </c>
      <c r="AG781">
        <v>0</v>
      </c>
      <c r="AH781">
        <v>0</v>
      </c>
      <c r="AI781">
        <v>0</v>
      </c>
      <c r="AJ781">
        <v>2</v>
      </c>
      <c r="AK781">
        <v>2</v>
      </c>
      <c r="AL781">
        <v>4</v>
      </c>
      <c r="AM781">
        <v>5.4099999999999999E-3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722</v>
      </c>
      <c r="BJ781">
        <v>1.0249999999999999</v>
      </c>
      <c r="BK781">
        <v>33.19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23.96</v>
      </c>
      <c r="BS781">
        <v>2</v>
      </c>
      <c r="BT781">
        <v>0</v>
      </c>
    </row>
    <row r="782" spans="1:72" hidden="1">
      <c r="A782" s="51" t="s">
        <v>579</v>
      </c>
      <c r="B782" t="s">
        <v>376</v>
      </c>
      <c r="C782" t="s">
        <v>237</v>
      </c>
      <c r="D782" t="s">
        <v>377</v>
      </c>
      <c r="E782">
        <v>613929664</v>
      </c>
      <c r="F782" t="s">
        <v>378</v>
      </c>
      <c r="G782" t="s">
        <v>241</v>
      </c>
      <c r="H782" t="s">
        <v>375</v>
      </c>
      <c r="I782" t="s">
        <v>332</v>
      </c>
      <c r="J782">
        <v>119469.03</v>
      </c>
      <c r="K782" t="s">
        <v>379</v>
      </c>
      <c r="L782" t="s">
        <v>377</v>
      </c>
      <c r="M782">
        <v>175583324</v>
      </c>
      <c r="N782" t="s">
        <v>417</v>
      </c>
      <c r="O782" t="s">
        <v>243</v>
      </c>
      <c r="P782" t="s">
        <v>64</v>
      </c>
      <c r="Q782" t="s">
        <v>65</v>
      </c>
      <c r="R782" t="s">
        <v>244</v>
      </c>
      <c r="S782">
        <v>2500</v>
      </c>
      <c r="T782" t="s">
        <v>407</v>
      </c>
      <c r="U782" t="s">
        <v>416</v>
      </c>
      <c r="V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2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</row>
    <row r="783" spans="1:72" hidden="1">
      <c r="A783" s="51" t="s">
        <v>579</v>
      </c>
      <c r="B783" t="s">
        <v>376</v>
      </c>
      <c r="C783" t="s">
        <v>237</v>
      </c>
      <c r="D783" t="s">
        <v>377</v>
      </c>
      <c r="E783">
        <v>613929664</v>
      </c>
      <c r="F783" t="s">
        <v>378</v>
      </c>
      <c r="G783" t="s">
        <v>241</v>
      </c>
      <c r="H783" t="s">
        <v>375</v>
      </c>
      <c r="I783" t="s">
        <v>332</v>
      </c>
      <c r="J783">
        <v>119469.03</v>
      </c>
      <c r="K783" t="s">
        <v>379</v>
      </c>
      <c r="L783" t="s">
        <v>377</v>
      </c>
      <c r="M783">
        <v>179693894</v>
      </c>
      <c r="N783" t="s">
        <v>521</v>
      </c>
      <c r="O783" t="s">
        <v>243</v>
      </c>
      <c r="P783" t="s">
        <v>64</v>
      </c>
      <c r="Q783" t="s">
        <v>65</v>
      </c>
      <c r="R783" t="s">
        <v>244</v>
      </c>
      <c r="S783">
        <v>1750</v>
      </c>
      <c r="T783" t="s">
        <v>519</v>
      </c>
      <c r="U783" t="s">
        <v>522</v>
      </c>
      <c r="V783">
        <v>42.32</v>
      </c>
      <c r="X783">
        <v>1233</v>
      </c>
      <c r="Y783">
        <v>3</v>
      </c>
      <c r="Z783">
        <v>2.4299999999999999E-3</v>
      </c>
      <c r="AA783">
        <v>34.32</v>
      </c>
      <c r="AB783">
        <v>14.11</v>
      </c>
      <c r="AF783">
        <v>1</v>
      </c>
      <c r="AG783">
        <v>0</v>
      </c>
      <c r="AH783">
        <v>0</v>
      </c>
      <c r="AI783">
        <v>0</v>
      </c>
      <c r="AJ783">
        <v>4</v>
      </c>
      <c r="AK783">
        <v>5</v>
      </c>
      <c r="AL783">
        <v>8</v>
      </c>
      <c r="AM783">
        <v>6.4900000000000001E-3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1233</v>
      </c>
      <c r="BJ783">
        <v>1</v>
      </c>
      <c r="BK783">
        <v>34.32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42.32</v>
      </c>
      <c r="BS783">
        <v>3</v>
      </c>
      <c r="BT783">
        <v>0</v>
      </c>
    </row>
    <row r="784" spans="1:72" hidden="1">
      <c r="A784" s="51" t="s">
        <v>579</v>
      </c>
      <c r="B784" t="s">
        <v>376</v>
      </c>
      <c r="C784" t="s">
        <v>237</v>
      </c>
      <c r="D784" t="s">
        <v>377</v>
      </c>
      <c r="E784">
        <v>613929664</v>
      </c>
      <c r="F784" t="s">
        <v>378</v>
      </c>
      <c r="G784" t="s">
        <v>241</v>
      </c>
      <c r="H784" t="s">
        <v>375</v>
      </c>
      <c r="I784" t="s">
        <v>332</v>
      </c>
      <c r="J784">
        <v>119469.03</v>
      </c>
      <c r="K784" t="s">
        <v>379</v>
      </c>
      <c r="L784" t="s">
        <v>377</v>
      </c>
      <c r="M784">
        <v>179694564</v>
      </c>
      <c r="N784" t="s">
        <v>525</v>
      </c>
      <c r="O784" t="s">
        <v>243</v>
      </c>
      <c r="P784" t="s">
        <v>64</v>
      </c>
      <c r="Q784" t="s">
        <v>65</v>
      </c>
      <c r="R784" t="s">
        <v>244</v>
      </c>
      <c r="S784">
        <v>1750</v>
      </c>
      <c r="T784" t="s">
        <v>519</v>
      </c>
      <c r="U784" t="s">
        <v>522</v>
      </c>
      <c r="V784">
        <v>48.9</v>
      </c>
      <c r="X784">
        <v>1334</v>
      </c>
      <c r="Y784">
        <v>4</v>
      </c>
      <c r="Z784">
        <v>3.0000000000000001E-3</v>
      </c>
      <c r="AA784">
        <v>36.659999999999997</v>
      </c>
      <c r="AB784">
        <v>12.23</v>
      </c>
      <c r="AF784">
        <v>3</v>
      </c>
      <c r="AG784">
        <v>0</v>
      </c>
      <c r="AH784">
        <v>0</v>
      </c>
      <c r="AI784">
        <v>0</v>
      </c>
      <c r="AJ784">
        <v>5</v>
      </c>
      <c r="AK784">
        <v>8</v>
      </c>
      <c r="AL784">
        <v>12</v>
      </c>
      <c r="AM784">
        <v>8.9999999999999993E-3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1228</v>
      </c>
      <c r="BJ784">
        <v>1.0860000000000001</v>
      </c>
      <c r="BK784">
        <v>39.82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48.9</v>
      </c>
      <c r="BS784">
        <v>4</v>
      </c>
      <c r="BT784">
        <v>0</v>
      </c>
    </row>
    <row r="785" spans="1:72" hidden="1">
      <c r="A785" s="51" t="s">
        <v>579</v>
      </c>
      <c r="B785" t="s">
        <v>376</v>
      </c>
      <c r="C785" t="s">
        <v>237</v>
      </c>
      <c r="D785" t="s">
        <v>377</v>
      </c>
      <c r="E785">
        <v>613929664</v>
      </c>
      <c r="F785" t="s">
        <v>378</v>
      </c>
      <c r="G785" t="s">
        <v>241</v>
      </c>
      <c r="H785" t="s">
        <v>375</v>
      </c>
      <c r="I785" t="s">
        <v>332</v>
      </c>
      <c r="J785">
        <v>119469.03</v>
      </c>
      <c r="K785" t="s">
        <v>379</v>
      </c>
      <c r="L785" t="s">
        <v>377</v>
      </c>
      <c r="M785">
        <v>179946614</v>
      </c>
      <c r="N785" t="s">
        <v>534</v>
      </c>
      <c r="O785" t="s">
        <v>243</v>
      </c>
      <c r="P785" t="s">
        <v>64</v>
      </c>
      <c r="Q785" t="s">
        <v>65</v>
      </c>
      <c r="R785" t="s">
        <v>244</v>
      </c>
      <c r="S785">
        <v>1750</v>
      </c>
      <c r="T785" t="s">
        <v>528</v>
      </c>
      <c r="U785" t="s">
        <v>530</v>
      </c>
      <c r="V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1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</row>
    <row r="786" spans="1:72" hidden="1">
      <c r="A786" s="51" t="s">
        <v>579</v>
      </c>
      <c r="B786" t="s">
        <v>376</v>
      </c>
      <c r="C786" t="s">
        <v>237</v>
      </c>
      <c r="D786" t="s">
        <v>377</v>
      </c>
      <c r="E786">
        <v>613929664</v>
      </c>
      <c r="F786" t="s">
        <v>378</v>
      </c>
      <c r="G786" t="s">
        <v>241</v>
      </c>
      <c r="H786" t="s">
        <v>375</v>
      </c>
      <c r="I786" t="s">
        <v>332</v>
      </c>
      <c r="J786">
        <v>119469.03</v>
      </c>
      <c r="K786" t="s">
        <v>379</v>
      </c>
      <c r="L786" t="s">
        <v>377</v>
      </c>
      <c r="M786">
        <v>180385034</v>
      </c>
      <c r="N786" t="s">
        <v>540</v>
      </c>
      <c r="O786" t="s">
        <v>243</v>
      </c>
      <c r="P786" t="s">
        <v>64</v>
      </c>
      <c r="Q786" t="s">
        <v>65</v>
      </c>
      <c r="R786" t="s">
        <v>244</v>
      </c>
      <c r="S786">
        <v>2477.88</v>
      </c>
      <c r="T786" t="s">
        <v>539</v>
      </c>
      <c r="U786" t="s">
        <v>522</v>
      </c>
      <c r="V786">
        <v>87.22</v>
      </c>
      <c r="X786">
        <v>2016</v>
      </c>
      <c r="Y786">
        <v>5</v>
      </c>
      <c r="Z786">
        <v>2.48E-3</v>
      </c>
      <c r="AA786">
        <v>43.26</v>
      </c>
      <c r="AB786">
        <v>17.440000000000001</v>
      </c>
      <c r="AF786">
        <v>1</v>
      </c>
      <c r="AG786">
        <v>0</v>
      </c>
      <c r="AH786">
        <v>0</v>
      </c>
      <c r="AI786">
        <v>0</v>
      </c>
      <c r="AJ786">
        <v>3</v>
      </c>
      <c r="AK786">
        <v>4</v>
      </c>
      <c r="AL786">
        <v>11</v>
      </c>
      <c r="AM786">
        <v>5.4599999999999996E-3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2016</v>
      </c>
      <c r="BJ786">
        <v>1</v>
      </c>
      <c r="BK786">
        <v>43.26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87.22</v>
      </c>
      <c r="BS786">
        <v>5</v>
      </c>
      <c r="BT786">
        <v>2</v>
      </c>
    </row>
    <row r="787" spans="1:72" hidden="1">
      <c r="A787" s="51" t="s">
        <v>579</v>
      </c>
      <c r="B787" t="s">
        <v>376</v>
      </c>
      <c r="C787" t="s">
        <v>237</v>
      </c>
      <c r="D787" t="s">
        <v>377</v>
      </c>
      <c r="E787">
        <v>613929664</v>
      </c>
      <c r="F787" t="s">
        <v>378</v>
      </c>
      <c r="G787" t="s">
        <v>241</v>
      </c>
      <c r="H787" t="s">
        <v>375</v>
      </c>
      <c r="I787" t="s">
        <v>332</v>
      </c>
      <c r="J787">
        <v>119469.03</v>
      </c>
      <c r="K787" t="s">
        <v>379</v>
      </c>
      <c r="L787" t="s">
        <v>377</v>
      </c>
      <c r="M787">
        <v>180440254</v>
      </c>
      <c r="N787" t="s">
        <v>542</v>
      </c>
      <c r="O787" t="s">
        <v>243</v>
      </c>
      <c r="P787" t="s">
        <v>64</v>
      </c>
      <c r="Q787" t="s">
        <v>65</v>
      </c>
      <c r="R787" t="s">
        <v>244</v>
      </c>
      <c r="S787">
        <v>619.47</v>
      </c>
      <c r="T787" t="s">
        <v>541</v>
      </c>
      <c r="U787" t="s">
        <v>543</v>
      </c>
      <c r="V787">
        <v>19.350000000000001</v>
      </c>
      <c r="X787">
        <v>517</v>
      </c>
      <c r="Y787">
        <v>3</v>
      </c>
      <c r="Z787">
        <v>5.7999999999999996E-3</v>
      </c>
      <c r="AA787">
        <v>37.43</v>
      </c>
      <c r="AB787">
        <v>6.45</v>
      </c>
      <c r="AF787">
        <v>2</v>
      </c>
      <c r="AG787">
        <v>0</v>
      </c>
      <c r="AH787">
        <v>0</v>
      </c>
      <c r="AI787">
        <v>0</v>
      </c>
      <c r="AJ787">
        <v>1</v>
      </c>
      <c r="AK787">
        <v>3</v>
      </c>
      <c r="AL787">
        <v>6</v>
      </c>
      <c r="AM787">
        <v>1.1610000000000001E-2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517</v>
      </c>
      <c r="BJ787">
        <v>1</v>
      </c>
      <c r="BK787">
        <v>37.43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19.350000000000001</v>
      </c>
      <c r="BS787">
        <v>3</v>
      </c>
      <c r="BT787">
        <v>0</v>
      </c>
    </row>
    <row r="788" spans="1:72" hidden="1">
      <c r="A788" s="51" t="s">
        <v>579</v>
      </c>
      <c r="B788" t="s">
        <v>376</v>
      </c>
      <c r="C788" t="s">
        <v>237</v>
      </c>
      <c r="D788" t="s">
        <v>377</v>
      </c>
      <c r="E788">
        <v>613929664</v>
      </c>
      <c r="F788" t="s">
        <v>378</v>
      </c>
      <c r="G788" t="s">
        <v>241</v>
      </c>
      <c r="H788" t="s">
        <v>375</v>
      </c>
      <c r="I788" t="s">
        <v>332</v>
      </c>
      <c r="J788">
        <v>119469.03</v>
      </c>
      <c r="K788" t="s">
        <v>379</v>
      </c>
      <c r="L788" t="s">
        <v>377</v>
      </c>
      <c r="M788">
        <v>180656344</v>
      </c>
      <c r="N788" t="s">
        <v>550</v>
      </c>
      <c r="O788" t="s">
        <v>243</v>
      </c>
      <c r="P788" t="s">
        <v>64</v>
      </c>
      <c r="Q788" t="s">
        <v>65</v>
      </c>
      <c r="R788" t="s">
        <v>244</v>
      </c>
      <c r="S788">
        <v>2477.88</v>
      </c>
      <c r="T788" t="s">
        <v>549</v>
      </c>
      <c r="U788" t="s">
        <v>551</v>
      </c>
      <c r="V788">
        <v>49.09</v>
      </c>
      <c r="X788">
        <v>1560</v>
      </c>
      <c r="Y788">
        <v>11</v>
      </c>
      <c r="Z788">
        <v>7.0499999999999998E-3</v>
      </c>
      <c r="AA788">
        <v>31.47</v>
      </c>
      <c r="AB788">
        <v>4.46</v>
      </c>
      <c r="AF788">
        <v>3</v>
      </c>
      <c r="AG788">
        <v>0</v>
      </c>
      <c r="AH788">
        <v>0</v>
      </c>
      <c r="AI788">
        <v>0</v>
      </c>
      <c r="AJ788">
        <v>2</v>
      </c>
      <c r="AK788">
        <v>5</v>
      </c>
      <c r="AL788">
        <v>16</v>
      </c>
      <c r="AM788">
        <v>1.026E-2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1353</v>
      </c>
      <c r="BJ788">
        <v>1.153</v>
      </c>
      <c r="BK788">
        <v>36.28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49.09</v>
      </c>
      <c r="BS788">
        <v>11</v>
      </c>
      <c r="BT788">
        <v>0</v>
      </c>
    </row>
    <row r="789" spans="1:72" hidden="1">
      <c r="A789" s="51" t="s">
        <v>579</v>
      </c>
      <c r="B789" t="s">
        <v>376</v>
      </c>
      <c r="C789" t="s">
        <v>237</v>
      </c>
      <c r="D789" t="s">
        <v>377</v>
      </c>
      <c r="E789">
        <v>613929664</v>
      </c>
      <c r="F789" t="s">
        <v>378</v>
      </c>
      <c r="G789" t="s">
        <v>241</v>
      </c>
      <c r="H789" t="s">
        <v>375</v>
      </c>
      <c r="I789" t="s">
        <v>332</v>
      </c>
      <c r="J789">
        <v>119469.03</v>
      </c>
      <c r="K789" t="s">
        <v>379</v>
      </c>
      <c r="L789" t="s">
        <v>377</v>
      </c>
      <c r="M789">
        <v>180656454</v>
      </c>
      <c r="N789" t="s">
        <v>552</v>
      </c>
      <c r="O789" t="s">
        <v>243</v>
      </c>
      <c r="P789" t="s">
        <v>64</v>
      </c>
      <c r="Q789" t="s">
        <v>65</v>
      </c>
      <c r="R789" t="s">
        <v>244</v>
      </c>
      <c r="S789">
        <v>619.47</v>
      </c>
      <c r="T789" t="s">
        <v>549</v>
      </c>
      <c r="U789" t="s">
        <v>553</v>
      </c>
      <c r="V789">
        <v>24.73</v>
      </c>
      <c r="X789">
        <v>616</v>
      </c>
      <c r="Y789">
        <v>2</v>
      </c>
      <c r="Z789">
        <v>3.2499999999999999E-3</v>
      </c>
      <c r="AA789">
        <v>40.15</v>
      </c>
      <c r="AB789">
        <v>12.37</v>
      </c>
      <c r="AF789">
        <v>0</v>
      </c>
      <c r="AG789">
        <v>0</v>
      </c>
      <c r="AH789">
        <v>0</v>
      </c>
      <c r="AI789">
        <v>0</v>
      </c>
      <c r="AJ789">
        <v>2</v>
      </c>
      <c r="AK789">
        <v>2</v>
      </c>
      <c r="AL789">
        <v>4</v>
      </c>
      <c r="AM789">
        <v>6.4900000000000001E-3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616</v>
      </c>
      <c r="BJ789">
        <v>1</v>
      </c>
      <c r="BK789">
        <v>40.15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24.73</v>
      </c>
      <c r="BS789">
        <v>2</v>
      </c>
      <c r="BT789">
        <v>0</v>
      </c>
    </row>
    <row r="790" spans="1:72" hidden="1">
      <c r="A790" s="51" t="s">
        <v>579</v>
      </c>
      <c r="B790" t="s">
        <v>376</v>
      </c>
      <c r="C790" t="s">
        <v>237</v>
      </c>
      <c r="D790" t="s">
        <v>377</v>
      </c>
      <c r="E790">
        <v>613929664</v>
      </c>
      <c r="F790" t="s">
        <v>378</v>
      </c>
      <c r="G790" t="s">
        <v>241</v>
      </c>
      <c r="H790" t="s">
        <v>375</v>
      </c>
      <c r="I790" t="s">
        <v>332</v>
      </c>
      <c r="J790">
        <v>119469.03</v>
      </c>
      <c r="K790" t="s">
        <v>379</v>
      </c>
      <c r="L790" t="s">
        <v>377</v>
      </c>
      <c r="M790">
        <v>180955464</v>
      </c>
      <c r="N790" t="s">
        <v>561</v>
      </c>
      <c r="O790" t="s">
        <v>243</v>
      </c>
      <c r="P790" t="s">
        <v>64</v>
      </c>
      <c r="Q790" t="s">
        <v>65</v>
      </c>
      <c r="R790" t="s">
        <v>244</v>
      </c>
      <c r="S790">
        <v>2477.88</v>
      </c>
      <c r="T790" t="s">
        <v>560</v>
      </c>
      <c r="U790" t="s">
        <v>566</v>
      </c>
      <c r="V790">
        <v>86.24</v>
      </c>
      <c r="X790">
        <v>2086</v>
      </c>
      <c r="Y790">
        <v>10</v>
      </c>
      <c r="Z790">
        <v>4.79E-3</v>
      </c>
      <c r="AA790">
        <v>41.34</v>
      </c>
      <c r="AB790">
        <v>8.6199999999999992</v>
      </c>
      <c r="AF790">
        <v>1</v>
      </c>
      <c r="AG790">
        <v>0</v>
      </c>
      <c r="AH790">
        <v>0</v>
      </c>
      <c r="AI790">
        <v>0</v>
      </c>
      <c r="AJ790">
        <v>10</v>
      </c>
      <c r="AK790">
        <v>11</v>
      </c>
      <c r="AL790">
        <v>22</v>
      </c>
      <c r="AM790">
        <v>1.055E-2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2076</v>
      </c>
      <c r="BJ790">
        <v>1.0049999999999999</v>
      </c>
      <c r="BK790">
        <v>41.54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86.24</v>
      </c>
      <c r="BS790">
        <v>10</v>
      </c>
      <c r="BT790">
        <v>1</v>
      </c>
    </row>
    <row r="791" spans="1:72" hidden="1">
      <c r="A791" s="51" t="s">
        <v>579</v>
      </c>
      <c r="B791" t="s">
        <v>376</v>
      </c>
      <c r="C791" t="s">
        <v>237</v>
      </c>
      <c r="D791" t="s">
        <v>377</v>
      </c>
      <c r="E791">
        <v>613929664</v>
      </c>
      <c r="F791" t="s">
        <v>378</v>
      </c>
      <c r="G791" t="s">
        <v>241</v>
      </c>
      <c r="H791" t="s">
        <v>375</v>
      </c>
      <c r="I791" t="s">
        <v>332</v>
      </c>
      <c r="J791">
        <v>119469.03</v>
      </c>
      <c r="K791" t="s">
        <v>379</v>
      </c>
      <c r="L791" t="s">
        <v>377</v>
      </c>
      <c r="M791">
        <v>180962754</v>
      </c>
      <c r="N791" t="s">
        <v>562</v>
      </c>
      <c r="O791" t="s">
        <v>243</v>
      </c>
      <c r="P791" t="s">
        <v>64</v>
      </c>
      <c r="Q791" t="s">
        <v>65</v>
      </c>
      <c r="R791" t="s">
        <v>244</v>
      </c>
      <c r="S791">
        <v>619.47</v>
      </c>
      <c r="T791" t="s">
        <v>560</v>
      </c>
      <c r="U791" t="s">
        <v>566</v>
      </c>
      <c r="V791">
        <v>22.1</v>
      </c>
      <c r="X791">
        <v>496</v>
      </c>
      <c r="Y791">
        <v>7</v>
      </c>
      <c r="Z791">
        <v>1.4109999999999999E-2</v>
      </c>
      <c r="AA791">
        <v>44.56</v>
      </c>
      <c r="AB791">
        <v>3.16</v>
      </c>
      <c r="AF791">
        <v>0</v>
      </c>
      <c r="AG791">
        <v>0</v>
      </c>
      <c r="AH791">
        <v>0</v>
      </c>
      <c r="AI791">
        <v>0</v>
      </c>
      <c r="AJ791">
        <v>4</v>
      </c>
      <c r="AK791">
        <v>4</v>
      </c>
      <c r="AL791">
        <v>11</v>
      </c>
      <c r="AM791">
        <v>2.2179999999999998E-2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475</v>
      </c>
      <c r="BJ791">
        <v>1.044</v>
      </c>
      <c r="BK791">
        <v>46.53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22.1</v>
      </c>
      <c r="BS791">
        <v>7</v>
      </c>
      <c r="BT791">
        <v>0</v>
      </c>
    </row>
    <row r="792" spans="1:72" hidden="1">
      <c r="A792" s="51" t="s">
        <v>579</v>
      </c>
      <c r="B792" t="s">
        <v>376</v>
      </c>
      <c r="C792" t="s">
        <v>237</v>
      </c>
      <c r="D792" t="s">
        <v>377</v>
      </c>
      <c r="E792">
        <v>613929664</v>
      </c>
      <c r="F792" t="s">
        <v>378</v>
      </c>
      <c r="G792" t="s">
        <v>241</v>
      </c>
      <c r="H792" t="s">
        <v>375</v>
      </c>
      <c r="I792" t="s">
        <v>332</v>
      </c>
      <c r="J792">
        <v>119469.03</v>
      </c>
      <c r="K792" t="s">
        <v>379</v>
      </c>
      <c r="L792" t="s">
        <v>377</v>
      </c>
      <c r="M792">
        <v>181471804</v>
      </c>
      <c r="N792" t="s">
        <v>576</v>
      </c>
      <c r="O792" t="s">
        <v>243</v>
      </c>
      <c r="P792" t="s">
        <v>64</v>
      </c>
      <c r="Q792" t="s">
        <v>65</v>
      </c>
      <c r="R792" t="s">
        <v>244</v>
      </c>
      <c r="S792">
        <v>2477.88</v>
      </c>
      <c r="T792" t="s">
        <v>575</v>
      </c>
      <c r="U792" t="s">
        <v>577</v>
      </c>
      <c r="V792">
        <v>90.16</v>
      </c>
      <c r="X792">
        <v>2292</v>
      </c>
      <c r="Y792">
        <v>4</v>
      </c>
      <c r="Z792">
        <v>1.75E-3</v>
      </c>
      <c r="AA792">
        <v>39.340000000000003</v>
      </c>
      <c r="AB792">
        <v>22.54</v>
      </c>
      <c r="AF792">
        <v>4</v>
      </c>
      <c r="AG792">
        <v>0</v>
      </c>
      <c r="AH792">
        <v>0</v>
      </c>
      <c r="AI792">
        <v>0</v>
      </c>
      <c r="AJ792">
        <v>5</v>
      </c>
      <c r="AK792">
        <v>9</v>
      </c>
      <c r="AL792">
        <v>16</v>
      </c>
      <c r="AM792">
        <v>6.9800000000000001E-3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2259</v>
      </c>
      <c r="BJ792">
        <v>1.0149999999999999</v>
      </c>
      <c r="BK792">
        <v>39.909999999999997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90.16</v>
      </c>
      <c r="BS792">
        <v>4</v>
      </c>
      <c r="BT792">
        <v>3</v>
      </c>
    </row>
    <row r="793" spans="1:72" hidden="1">
      <c r="A793" s="51" t="s">
        <v>579</v>
      </c>
      <c r="B793" t="s">
        <v>376</v>
      </c>
      <c r="C793" t="s">
        <v>237</v>
      </c>
      <c r="D793" t="s">
        <v>377</v>
      </c>
      <c r="E793">
        <v>613929664</v>
      </c>
      <c r="F793" t="s">
        <v>378</v>
      </c>
      <c r="G793" t="s">
        <v>241</v>
      </c>
      <c r="H793" t="s">
        <v>375</v>
      </c>
      <c r="I793" t="s">
        <v>332</v>
      </c>
      <c r="J793">
        <v>119469.03</v>
      </c>
      <c r="K793" t="s">
        <v>379</v>
      </c>
      <c r="L793" t="s">
        <v>377</v>
      </c>
      <c r="M793">
        <v>181472914</v>
      </c>
      <c r="N793" t="s">
        <v>578</v>
      </c>
      <c r="O793" t="s">
        <v>243</v>
      </c>
      <c r="P793" t="s">
        <v>64</v>
      </c>
      <c r="Q793" t="s">
        <v>65</v>
      </c>
      <c r="R793" t="s">
        <v>244</v>
      </c>
      <c r="S793">
        <v>619.47</v>
      </c>
      <c r="T793" t="s">
        <v>575</v>
      </c>
      <c r="U793" t="s">
        <v>577</v>
      </c>
      <c r="V793">
        <v>22.88</v>
      </c>
      <c r="X793">
        <v>505</v>
      </c>
      <c r="Y793">
        <v>1</v>
      </c>
      <c r="Z793">
        <v>1.98E-3</v>
      </c>
      <c r="AA793">
        <v>45.31</v>
      </c>
      <c r="AB793">
        <v>22.88</v>
      </c>
      <c r="AF793">
        <v>2</v>
      </c>
      <c r="AG793">
        <v>0</v>
      </c>
      <c r="AH793">
        <v>0</v>
      </c>
      <c r="AI793">
        <v>0</v>
      </c>
      <c r="AJ793">
        <v>1</v>
      </c>
      <c r="AK793">
        <v>3</v>
      </c>
      <c r="AL793">
        <v>4</v>
      </c>
      <c r="AM793">
        <v>7.92E-3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475</v>
      </c>
      <c r="BJ793">
        <v>1.0629999999999999</v>
      </c>
      <c r="BK793">
        <v>48.17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22.88</v>
      </c>
      <c r="BS793">
        <v>1</v>
      </c>
      <c r="BT793">
        <v>0</v>
      </c>
    </row>
    <row r="794" spans="1:72" hidden="1">
      <c r="A794" s="51" t="s">
        <v>522</v>
      </c>
      <c r="B794" t="s">
        <v>376</v>
      </c>
      <c r="C794" t="s">
        <v>237</v>
      </c>
      <c r="D794" t="s">
        <v>377</v>
      </c>
      <c r="E794">
        <v>613929664</v>
      </c>
      <c r="F794" t="s">
        <v>378</v>
      </c>
      <c r="G794" t="s">
        <v>241</v>
      </c>
      <c r="H794" t="s">
        <v>375</v>
      </c>
      <c r="I794" t="s">
        <v>332</v>
      </c>
      <c r="J794">
        <v>119469.03</v>
      </c>
      <c r="K794" t="s">
        <v>379</v>
      </c>
      <c r="L794" t="s">
        <v>377</v>
      </c>
      <c r="M794">
        <v>179693894</v>
      </c>
      <c r="N794" t="s">
        <v>521</v>
      </c>
      <c r="O794" t="s">
        <v>243</v>
      </c>
      <c r="P794" t="s">
        <v>64</v>
      </c>
      <c r="Q794" t="s">
        <v>65</v>
      </c>
      <c r="R794" t="s">
        <v>244</v>
      </c>
      <c r="S794">
        <v>1750</v>
      </c>
      <c r="T794" t="s">
        <v>519</v>
      </c>
      <c r="U794" t="s">
        <v>522</v>
      </c>
      <c r="V794">
        <v>40.39</v>
      </c>
      <c r="X794">
        <v>1165</v>
      </c>
      <c r="Y794">
        <v>1</v>
      </c>
      <c r="Z794">
        <v>8.5999999999999998E-4</v>
      </c>
      <c r="AA794">
        <v>34.67</v>
      </c>
      <c r="AB794">
        <v>40.39</v>
      </c>
      <c r="AF794">
        <v>0</v>
      </c>
      <c r="AG794">
        <v>0</v>
      </c>
      <c r="AH794">
        <v>1</v>
      </c>
      <c r="AI794">
        <v>0</v>
      </c>
      <c r="AJ794">
        <v>0</v>
      </c>
      <c r="AK794">
        <v>1</v>
      </c>
      <c r="AL794">
        <v>4</v>
      </c>
      <c r="AM794">
        <v>3.4299999999999999E-3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1165</v>
      </c>
      <c r="BJ794">
        <v>1</v>
      </c>
      <c r="BK794">
        <v>34.67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40.39</v>
      </c>
      <c r="BS794">
        <v>1</v>
      </c>
      <c r="BT794">
        <v>2</v>
      </c>
    </row>
    <row r="795" spans="1:72" hidden="1">
      <c r="A795" s="51" t="s">
        <v>522</v>
      </c>
      <c r="B795" t="s">
        <v>376</v>
      </c>
      <c r="C795" t="s">
        <v>237</v>
      </c>
      <c r="D795" t="s">
        <v>377</v>
      </c>
      <c r="E795">
        <v>613929664</v>
      </c>
      <c r="F795" t="s">
        <v>378</v>
      </c>
      <c r="G795" t="s">
        <v>241</v>
      </c>
      <c r="H795" t="s">
        <v>375</v>
      </c>
      <c r="I795" t="s">
        <v>332</v>
      </c>
      <c r="J795">
        <v>119469.03</v>
      </c>
      <c r="K795" t="s">
        <v>379</v>
      </c>
      <c r="L795" t="s">
        <v>377</v>
      </c>
      <c r="M795">
        <v>179694564</v>
      </c>
      <c r="N795" t="s">
        <v>525</v>
      </c>
      <c r="O795" t="s">
        <v>243</v>
      </c>
      <c r="P795" t="s">
        <v>64</v>
      </c>
      <c r="Q795" t="s">
        <v>65</v>
      </c>
      <c r="R795" t="s">
        <v>244</v>
      </c>
      <c r="S795">
        <v>1750</v>
      </c>
      <c r="T795" t="s">
        <v>519</v>
      </c>
      <c r="U795" t="s">
        <v>522</v>
      </c>
      <c r="V795">
        <v>45.99</v>
      </c>
      <c r="X795">
        <v>1304</v>
      </c>
      <c r="Y795">
        <v>1</v>
      </c>
      <c r="Z795">
        <v>7.6999999999999996E-4</v>
      </c>
      <c r="AA795">
        <v>35.270000000000003</v>
      </c>
      <c r="AB795">
        <v>45.99</v>
      </c>
      <c r="AF795">
        <v>2</v>
      </c>
      <c r="AG795">
        <v>1</v>
      </c>
      <c r="AH795">
        <v>0</v>
      </c>
      <c r="AI795">
        <v>0</v>
      </c>
      <c r="AJ795">
        <v>8</v>
      </c>
      <c r="AK795">
        <v>11</v>
      </c>
      <c r="AL795">
        <v>12</v>
      </c>
      <c r="AM795">
        <v>9.1999999999999998E-3</v>
      </c>
      <c r="AN795">
        <v>2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3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1304</v>
      </c>
      <c r="BJ795">
        <v>1</v>
      </c>
      <c r="BK795">
        <v>35.270000000000003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45.99</v>
      </c>
      <c r="BS795">
        <v>1</v>
      </c>
      <c r="BT795">
        <v>0</v>
      </c>
    </row>
    <row r="796" spans="1:72" hidden="1">
      <c r="A796" s="51" t="s">
        <v>522</v>
      </c>
      <c r="B796" t="s">
        <v>376</v>
      </c>
      <c r="C796" t="s">
        <v>237</v>
      </c>
      <c r="D796" t="s">
        <v>377</v>
      </c>
      <c r="E796">
        <v>613929664</v>
      </c>
      <c r="F796" t="s">
        <v>378</v>
      </c>
      <c r="G796" t="s">
        <v>241</v>
      </c>
      <c r="H796" t="s">
        <v>375</v>
      </c>
      <c r="I796" t="s">
        <v>332</v>
      </c>
      <c r="J796">
        <v>119469.03</v>
      </c>
      <c r="K796" t="s">
        <v>379</v>
      </c>
      <c r="L796" t="s">
        <v>377</v>
      </c>
      <c r="M796">
        <v>179946614</v>
      </c>
      <c r="N796" t="s">
        <v>534</v>
      </c>
      <c r="O796" t="s">
        <v>243</v>
      </c>
      <c r="P796" t="s">
        <v>64</v>
      </c>
      <c r="Q796" t="s">
        <v>65</v>
      </c>
      <c r="R796" t="s">
        <v>244</v>
      </c>
      <c r="S796">
        <v>1750</v>
      </c>
      <c r="T796" t="s">
        <v>528</v>
      </c>
      <c r="U796" t="s">
        <v>530</v>
      </c>
      <c r="V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1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</row>
    <row r="797" spans="1:72" hidden="1">
      <c r="A797" s="51" t="s">
        <v>522</v>
      </c>
      <c r="B797" t="s">
        <v>376</v>
      </c>
      <c r="C797" t="s">
        <v>237</v>
      </c>
      <c r="D797" t="s">
        <v>377</v>
      </c>
      <c r="E797">
        <v>613929664</v>
      </c>
      <c r="F797" t="s">
        <v>378</v>
      </c>
      <c r="G797" t="s">
        <v>241</v>
      </c>
      <c r="H797" t="s">
        <v>375</v>
      </c>
      <c r="I797" t="s">
        <v>332</v>
      </c>
      <c r="J797">
        <v>119469.03</v>
      </c>
      <c r="K797" t="s">
        <v>379</v>
      </c>
      <c r="L797" t="s">
        <v>377</v>
      </c>
      <c r="M797">
        <v>180385034</v>
      </c>
      <c r="N797" t="s">
        <v>540</v>
      </c>
      <c r="O797" t="s">
        <v>243</v>
      </c>
      <c r="P797" t="s">
        <v>64</v>
      </c>
      <c r="Q797" t="s">
        <v>65</v>
      </c>
      <c r="R797" t="s">
        <v>244</v>
      </c>
      <c r="S797">
        <v>2477.88</v>
      </c>
      <c r="T797" t="s">
        <v>539</v>
      </c>
      <c r="U797" t="s">
        <v>522</v>
      </c>
      <c r="V797">
        <v>82.2</v>
      </c>
      <c r="X797">
        <v>1521</v>
      </c>
      <c r="Y797">
        <v>7</v>
      </c>
      <c r="Z797">
        <v>4.5999999999999999E-3</v>
      </c>
      <c r="AA797">
        <v>54.04</v>
      </c>
      <c r="AB797">
        <v>11.74</v>
      </c>
      <c r="AF797">
        <v>4</v>
      </c>
      <c r="AG797">
        <v>0</v>
      </c>
      <c r="AH797">
        <v>0</v>
      </c>
      <c r="AI797">
        <v>0</v>
      </c>
      <c r="AJ797">
        <v>5</v>
      </c>
      <c r="AK797">
        <v>9</v>
      </c>
      <c r="AL797">
        <v>16</v>
      </c>
      <c r="AM797">
        <v>1.052E-2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1436</v>
      </c>
      <c r="BJ797">
        <v>1.0589999999999999</v>
      </c>
      <c r="BK797">
        <v>57.24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82.2</v>
      </c>
      <c r="BS797">
        <v>7</v>
      </c>
      <c r="BT797">
        <v>0</v>
      </c>
    </row>
    <row r="798" spans="1:72" hidden="1">
      <c r="A798" s="51" t="s">
        <v>522</v>
      </c>
      <c r="B798" t="s">
        <v>376</v>
      </c>
      <c r="C798" t="s">
        <v>237</v>
      </c>
      <c r="D798" t="s">
        <v>377</v>
      </c>
      <c r="E798">
        <v>613929664</v>
      </c>
      <c r="F798" t="s">
        <v>378</v>
      </c>
      <c r="G798" t="s">
        <v>241</v>
      </c>
      <c r="H798" t="s">
        <v>375</v>
      </c>
      <c r="I798" t="s">
        <v>332</v>
      </c>
      <c r="J798">
        <v>119469.03</v>
      </c>
      <c r="K798" t="s">
        <v>379</v>
      </c>
      <c r="L798" t="s">
        <v>377</v>
      </c>
      <c r="M798">
        <v>180440254</v>
      </c>
      <c r="N798" t="s">
        <v>542</v>
      </c>
      <c r="O798" t="s">
        <v>243</v>
      </c>
      <c r="P798" t="s">
        <v>64</v>
      </c>
      <c r="Q798" t="s">
        <v>65</v>
      </c>
      <c r="R798" t="s">
        <v>244</v>
      </c>
      <c r="S798">
        <v>619.47</v>
      </c>
      <c r="T798" t="s">
        <v>541</v>
      </c>
      <c r="U798" t="s">
        <v>543</v>
      </c>
      <c r="V798">
        <v>18.3</v>
      </c>
      <c r="X798">
        <v>517</v>
      </c>
      <c r="Y798">
        <v>2</v>
      </c>
      <c r="Z798">
        <v>3.8700000000000002E-3</v>
      </c>
      <c r="AA798">
        <v>35.4</v>
      </c>
      <c r="AB798">
        <v>9.15</v>
      </c>
      <c r="AF798">
        <v>1</v>
      </c>
      <c r="AG798">
        <v>0</v>
      </c>
      <c r="AH798">
        <v>0</v>
      </c>
      <c r="AI798">
        <v>0</v>
      </c>
      <c r="AJ798">
        <v>2</v>
      </c>
      <c r="AK798">
        <v>3</v>
      </c>
      <c r="AL798">
        <v>6</v>
      </c>
      <c r="AM798">
        <v>1.1610000000000001E-2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517</v>
      </c>
      <c r="BJ798">
        <v>1</v>
      </c>
      <c r="BK798">
        <v>35.4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18.3</v>
      </c>
      <c r="BS798">
        <v>2</v>
      </c>
      <c r="BT798">
        <v>1</v>
      </c>
    </row>
    <row r="799" spans="1:72" hidden="1">
      <c r="A799" s="51" t="s">
        <v>522</v>
      </c>
      <c r="B799" t="s">
        <v>376</v>
      </c>
      <c r="C799" t="s">
        <v>237</v>
      </c>
      <c r="D799" t="s">
        <v>377</v>
      </c>
      <c r="E799">
        <v>613929664</v>
      </c>
      <c r="F799" t="s">
        <v>378</v>
      </c>
      <c r="G799" t="s">
        <v>241</v>
      </c>
      <c r="H799" t="s">
        <v>375</v>
      </c>
      <c r="I799" t="s">
        <v>332</v>
      </c>
      <c r="J799">
        <v>119469.03</v>
      </c>
      <c r="K799" t="s">
        <v>379</v>
      </c>
      <c r="L799" t="s">
        <v>377</v>
      </c>
      <c r="M799">
        <v>180656344</v>
      </c>
      <c r="N799" t="s">
        <v>550</v>
      </c>
      <c r="O799" t="s">
        <v>243</v>
      </c>
      <c r="P799" t="s">
        <v>64</v>
      </c>
      <c r="Q799" t="s">
        <v>65</v>
      </c>
      <c r="R799" t="s">
        <v>244</v>
      </c>
      <c r="S799">
        <v>2477.88</v>
      </c>
      <c r="T799" t="s">
        <v>549</v>
      </c>
      <c r="U799" t="s">
        <v>551</v>
      </c>
      <c r="V799">
        <v>46.25</v>
      </c>
      <c r="X799">
        <v>1465</v>
      </c>
      <c r="Y799">
        <v>6</v>
      </c>
      <c r="Z799">
        <v>4.1000000000000003E-3</v>
      </c>
      <c r="AA799">
        <v>31.57</v>
      </c>
      <c r="AB799">
        <v>7.71</v>
      </c>
      <c r="AF799">
        <v>0</v>
      </c>
      <c r="AG799">
        <v>0</v>
      </c>
      <c r="AH799">
        <v>0</v>
      </c>
      <c r="AI799">
        <v>0</v>
      </c>
      <c r="AJ799">
        <v>5</v>
      </c>
      <c r="AK799">
        <v>5</v>
      </c>
      <c r="AL799">
        <v>11</v>
      </c>
      <c r="AM799">
        <v>7.5100000000000002E-3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1433</v>
      </c>
      <c r="BJ799">
        <v>1.022</v>
      </c>
      <c r="BK799">
        <v>32.270000000000003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46.25</v>
      </c>
      <c r="BS799">
        <v>6</v>
      </c>
      <c r="BT799">
        <v>0</v>
      </c>
    </row>
    <row r="800" spans="1:72" hidden="1">
      <c r="A800" s="51" t="s">
        <v>522</v>
      </c>
      <c r="B800" t="s">
        <v>376</v>
      </c>
      <c r="C800" t="s">
        <v>237</v>
      </c>
      <c r="D800" t="s">
        <v>377</v>
      </c>
      <c r="E800">
        <v>613929664</v>
      </c>
      <c r="F800" t="s">
        <v>378</v>
      </c>
      <c r="G800" t="s">
        <v>241</v>
      </c>
      <c r="H800" t="s">
        <v>375</v>
      </c>
      <c r="I800" t="s">
        <v>332</v>
      </c>
      <c r="J800">
        <v>119469.03</v>
      </c>
      <c r="K800" t="s">
        <v>379</v>
      </c>
      <c r="L800" t="s">
        <v>377</v>
      </c>
      <c r="M800">
        <v>180656454</v>
      </c>
      <c r="N800" t="s">
        <v>552</v>
      </c>
      <c r="O800" t="s">
        <v>243</v>
      </c>
      <c r="P800" t="s">
        <v>64</v>
      </c>
      <c r="Q800" t="s">
        <v>65</v>
      </c>
      <c r="R800" t="s">
        <v>244</v>
      </c>
      <c r="S800">
        <v>619.47</v>
      </c>
      <c r="T800" t="s">
        <v>549</v>
      </c>
      <c r="U800" t="s">
        <v>553</v>
      </c>
      <c r="V800">
        <v>23.32</v>
      </c>
      <c r="X800">
        <v>632</v>
      </c>
      <c r="Y800">
        <v>0</v>
      </c>
      <c r="Z800">
        <v>0</v>
      </c>
      <c r="AA800">
        <v>36.9</v>
      </c>
      <c r="AB800">
        <v>0</v>
      </c>
      <c r="AF800">
        <v>1</v>
      </c>
      <c r="AG800">
        <v>0</v>
      </c>
      <c r="AH800">
        <v>0</v>
      </c>
      <c r="AI800">
        <v>0</v>
      </c>
      <c r="AJ800">
        <v>4</v>
      </c>
      <c r="AK800">
        <v>5</v>
      </c>
      <c r="AL800">
        <v>5</v>
      </c>
      <c r="AM800">
        <v>7.9100000000000004E-3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632</v>
      </c>
      <c r="BJ800">
        <v>1</v>
      </c>
      <c r="BK800">
        <v>36.9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23.32</v>
      </c>
      <c r="BS800">
        <v>0</v>
      </c>
      <c r="BT800">
        <v>0</v>
      </c>
    </row>
    <row r="801" spans="1:72" hidden="1">
      <c r="A801" s="51" t="s">
        <v>522</v>
      </c>
      <c r="B801" t="s">
        <v>376</v>
      </c>
      <c r="C801" t="s">
        <v>237</v>
      </c>
      <c r="D801" t="s">
        <v>377</v>
      </c>
      <c r="E801">
        <v>613929664</v>
      </c>
      <c r="F801" t="s">
        <v>378</v>
      </c>
      <c r="G801" t="s">
        <v>241</v>
      </c>
      <c r="H801" t="s">
        <v>375</v>
      </c>
      <c r="I801" t="s">
        <v>332</v>
      </c>
      <c r="J801">
        <v>119469.03</v>
      </c>
      <c r="K801" t="s">
        <v>379</v>
      </c>
      <c r="L801" t="s">
        <v>377</v>
      </c>
      <c r="M801">
        <v>180955464</v>
      </c>
      <c r="N801" t="s">
        <v>561</v>
      </c>
      <c r="O801" t="s">
        <v>243</v>
      </c>
      <c r="P801" t="s">
        <v>64</v>
      </c>
      <c r="Q801" t="s">
        <v>65</v>
      </c>
      <c r="R801" t="s">
        <v>244</v>
      </c>
      <c r="S801">
        <v>2477.88</v>
      </c>
      <c r="T801" t="s">
        <v>560</v>
      </c>
      <c r="U801" t="s">
        <v>566</v>
      </c>
      <c r="V801">
        <v>81.66</v>
      </c>
      <c r="X801">
        <v>1979</v>
      </c>
      <c r="Y801">
        <v>7</v>
      </c>
      <c r="Z801">
        <v>3.5400000000000002E-3</v>
      </c>
      <c r="AA801">
        <v>41.26</v>
      </c>
      <c r="AB801">
        <v>11.67</v>
      </c>
      <c r="AF801">
        <v>4</v>
      </c>
      <c r="AG801">
        <v>0</v>
      </c>
      <c r="AH801">
        <v>0</v>
      </c>
      <c r="AI801">
        <v>0</v>
      </c>
      <c r="AJ801">
        <v>6</v>
      </c>
      <c r="AK801">
        <v>10</v>
      </c>
      <c r="AL801">
        <v>18</v>
      </c>
      <c r="AM801">
        <v>9.1000000000000004E-3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1921</v>
      </c>
      <c r="BJ801">
        <v>1.03</v>
      </c>
      <c r="BK801">
        <v>42.51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81.66</v>
      </c>
      <c r="BS801">
        <v>7</v>
      </c>
      <c r="BT801">
        <v>1</v>
      </c>
    </row>
    <row r="802" spans="1:72" hidden="1">
      <c r="A802" s="51" t="s">
        <v>522</v>
      </c>
      <c r="B802" t="s">
        <v>376</v>
      </c>
      <c r="C802" t="s">
        <v>237</v>
      </c>
      <c r="D802" t="s">
        <v>377</v>
      </c>
      <c r="E802">
        <v>613929664</v>
      </c>
      <c r="F802" t="s">
        <v>378</v>
      </c>
      <c r="G802" t="s">
        <v>241</v>
      </c>
      <c r="H802" t="s">
        <v>375</v>
      </c>
      <c r="I802" t="s">
        <v>332</v>
      </c>
      <c r="J802">
        <v>119469.03</v>
      </c>
      <c r="K802" t="s">
        <v>379</v>
      </c>
      <c r="L802" t="s">
        <v>377</v>
      </c>
      <c r="M802">
        <v>180962754</v>
      </c>
      <c r="N802" t="s">
        <v>562</v>
      </c>
      <c r="O802" t="s">
        <v>243</v>
      </c>
      <c r="P802" t="s">
        <v>64</v>
      </c>
      <c r="Q802" t="s">
        <v>65</v>
      </c>
      <c r="R802" t="s">
        <v>244</v>
      </c>
      <c r="S802">
        <v>619.47</v>
      </c>
      <c r="T802" t="s">
        <v>560</v>
      </c>
      <c r="U802" t="s">
        <v>566</v>
      </c>
      <c r="V802">
        <v>20.97</v>
      </c>
      <c r="X802">
        <v>543</v>
      </c>
      <c r="Y802">
        <v>2</v>
      </c>
      <c r="Z802">
        <v>3.6800000000000001E-3</v>
      </c>
      <c r="AA802">
        <v>38.619999999999997</v>
      </c>
      <c r="AB802">
        <v>10.49</v>
      </c>
      <c r="AF802">
        <v>0</v>
      </c>
      <c r="AG802">
        <v>0</v>
      </c>
      <c r="AH802">
        <v>0</v>
      </c>
      <c r="AI802">
        <v>0</v>
      </c>
      <c r="AJ802">
        <v>6</v>
      </c>
      <c r="AK802">
        <v>6</v>
      </c>
      <c r="AL802">
        <v>8</v>
      </c>
      <c r="AM802">
        <v>1.473E-2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543</v>
      </c>
      <c r="BJ802">
        <v>1</v>
      </c>
      <c r="BK802">
        <v>38.619999999999997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20.97</v>
      </c>
      <c r="BS802">
        <v>2</v>
      </c>
      <c r="BT802">
        <v>0</v>
      </c>
    </row>
    <row r="803" spans="1:72" hidden="1">
      <c r="A803" s="51" t="s">
        <v>522</v>
      </c>
      <c r="B803" t="s">
        <v>376</v>
      </c>
      <c r="C803" t="s">
        <v>237</v>
      </c>
      <c r="D803" t="s">
        <v>377</v>
      </c>
      <c r="E803">
        <v>613929664</v>
      </c>
      <c r="F803" t="s">
        <v>378</v>
      </c>
      <c r="G803" t="s">
        <v>241</v>
      </c>
      <c r="H803" t="s">
        <v>375</v>
      </c>
      <c r="I803" t="s">
        <v>332</v>
      </c>
      <c r="J803">
        <v>119469.03</v>
      </c>
      <c r="K803" t="s">
        <v>379</v>
      </c>
      <c r="L803" t="s">
        <v>377</v>
      </c>
      <c r="M803">
        <v>181471804</v>
      </c>
      <c r="N803" t="s">
        <v>576</v>
      </c>
      <c r="O803" t="s">
        <v>243</v>
      </c>
      <c r="P803" t="s">
        <v>64</v>
      </c>
      <c r="Q803" t="s">
        <v>65</v>
      </c>
      <c r="R803" t="s">
        <v>244</v>
      </c>
      <c r="S803">
        <v>2477.88</v>
      </c>
      <c r="T803" t="s">
        <v>575</v>
      </c>
      <c r="U803" t="s">
        <v>577</v>
      </c>
      <c r="V803">
        <v>84.93</v>
      </c>
      <c r="X803">
        <v>2851</v>
      </c>
      <c r="Y803">
        <v>4</v>
      </c>
      <c r="Z803">
        <v>1.4E-3</v>
      </c>
      <c r="AA803">
        <v>29.79</v>
      </c>
      <c r="AB803">
        <v>21.23</v>
      </c>
      <c r="AF803">
        <v>0</v>
      </c>
      <c r="AG803">
        <v>0</v>
      </c>
      <c r="AH803">
        <v>0</v>
      </c>
      <c r="AI803">
        <v>0</v>
      </c>
      <c r="AJ803">
        <v>7</v>
      </c>
      <c r="AK803">
        <v>7</v>
      </c>
      <c r="AL803">
        <v>12</v>
      </c>
      <c r="AM803">
        <v>4.2100000000000002E-3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2745</v>
      </c>
      <c r="BJ803">
        <v>1.0389999999999999</v>
      </c>
      <c r="BK803">
        <v>30.94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84.93</v>
      </c>
      <c r="BS803">
        <v>4</v>
      </c>
      <c r="BT803">
        <v>1</v>
      </c>
    </row>
    <row r="804" spans="1:72" hidden="1">
      <c r="A804" s="51" t="s">
        <v>522</v>
      </c>
      <c r="B804" t="s">
        <v>376</v>
      </c>
      <c r="C804" t="s">
        <v>237</v>
      </c>
      <c r="D804" t="s">
        <v>377</v>
      </c>
      <c r="E804">
        <v>613929664</v>
      </c>
      <c r="F804" t="s">
        <v>378</v>
      </c>
      <c r="G804" t="s">
        <v>241</v>
      </c>
      <c r="H804" t="s">
        <v>375</v>
      </c>
      <c r="I804" t="s">
        <v>332</v>
      </c>
      <c r="J804">
        <v>119469.03</v>
      </c>
      <c r="K804" t="s">
        <v>379</v>
      </c>
      <c r="L804" t="s">
        <v>377</v>
      </c>
      <c r="M804">
        <v>181472914</v>
      </c>
      <c r="N804" t="s">
        <v>578</v>
      </c>
      <c r="O804" t="s">
        <v>243</v>
      </c>
      <c r="P804" t="s">
        <v>64</v>
      </c>
      <c r="Q804" t="s">
        <v>65</v>
      </c>
      <c r="R804" t="s">
        <v>244</v>
      </c>
      <c r="S804">
        <v>619.47</v>
      </c>
      <c r="T804" t="s">
        <v>575</v>
      </c>
      <c r="U804" t="s">
        <v>577</v>
      </c>
      <c r="V804">
        <v>22.22</v>
      </c>
      <c r="X804">
        <v>608</v>
      </c>
      <c r="Y804">
        <v>2</v>
      </c>
      <c r="Z804">
        <v>3.29E-3</v>
      </c>
      <c r="AA804">
        <v>36.549999999999997</v>
      </c>
      <c r="AB804">
        <v>11.11</v>
      </c>
      <c r="AF804">
        <v>1</v>
      </c>
      <c r="AG804">
        <v>0</v>
      </c>
      <c r="AH804">
        <v>1</v>
      </c>
      <c r="AI804">
        <v>0</v>
      </c>
      <c r="AJ804">
        <v>2</v>
      </c>
      <c r="AK804">
        <v>4</v>
      </c>
      <c r="AL804">
        <v>6</v>
      </c>
      <c r="AM804">
        <v>9.8700000000000003E-3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608</v>
      </c>
      <c r="BJ804">
        <v>1</v>
      </c>
      <c r="BK804">
        <v>36.549999999999997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22.22</v>
      </c>
      <c r="BS804">
        <v>2</v>
      </c>
      <c r="BT804">
        <v>0</v>
      </c>
    </row>
    <row r="805" spans="1:72" hidden="1">
      <c r="A805" s="51" t="s">
        <v>543</v>
      </c>
      <c r="B805" t="s">
        <v>376</v>
      </c>
      <c r="C805" t="s">
        <v>237</v>
      </c>
      <c r="D805" t="s">
        <v>377</v>
      </c>
      <c r="E805">
        <v>613929664</v>
      </c>
      <c r="F805" t="s">
        <v>378</v>
      </c>
      <c r="G805" t="s">
        <v>241</v>
      </c>
      <c r="H805" t="s">
        <v>375</v>
      </c>
      <c r="I805" t="s">
        <v>332</v>
      </c>
      <c r="J805">
        <v>119469.03</v>
      </c>
      <c r="K805" t="s">
        <v>379</v>
      </c>
      <c r="L805" t="s">
        <v>377</v>
      </c>
      <c r="M805">
        <v>175932384</v>
      </c>
      <c r="N805" t="s">
        <v>427</v>
      </c>
      <c r="O805" t="s">
        <v>243</v>
      </c>
      <c r="P805" t="s">
        <v>64</v>
      </c>
      <c r="Q805" t="s">
        <v>65</v>
      </c>
      <c r="R805" t="s">
        <v>244</v>
      </c>
      <c r="S805">
        <v>2500</v>
      </c>
      <c r="T805" t="s">
        <v>424</v>
      </c>
      <c r="U805" t="s">
        <v>426</v>
      </c>
      <c r="V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</row>
    <row r="806" spans="1:72" hidden="1">
      <c r="A806" s="51" t="s">
        <v>543</v>
      </c>
      <c r="B806" t="s">
        <v>376</v>
      </c>
      <c r="C806" t="s">
        <v>237</v>
      </c>
      <c r="D806" t="s">
        <v>377</v>
      </c>
      <c r="E806">
        <v>613929664</v>
      </c>
      <c r="F806" t="s">
        <v>378</v>
      </c>
      <c r="G806" t="s">
        <v>241</v>
      </c>
      <c r="H806" t="s">
        <v>375</v>
      </c>
      <c r="I806" t="s">
        <v>332</v>
      </c>
      <c r="J806">
        <v>119469.03</v>
      </c>
      <c r="K806" t="s">
        <v>379</v>
      </c>
      <c r="L806" t="s">
        <v>377</v>
      </c>
      <c r="M806">
        <v>179694564</v>
      </c>
      <c r="N806" t="s">
        <v>525</v>
      </c>
      <c r="O806" t="s">
        <v>243</v>
      </c>
      <c r="P806" t="s">
        <v>64</v>
      </c>
      <c r="Q806" t="s">
        <v>65</v>
      </c>
      <c r="R806" t="s">
        <v>244</v>
      </c>
      <c r="S806">
        <v>1750</v>
      </c>
      <c r="T806" t="s">
        <v>519</v>
      </c>
      <c r="U806" t="s">
        <v>522</v>
      </c>
      <c r="V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3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</row>
    <row r="807" spans="1:72" hidden="1">
      <c r="A807" s="51" t="s">
        <v>543</v>
      </c>
      <c r="B807" t="s">
        <v>376</v>
      </c>
      <c r="C807" t="s">
        <v>237</v>
      </c>
      <c r="D807" t="s">
        <v>377</v>
      </c>
      <c r="E807">
        <v>613929664</v>
      </c>
      <c r="F807" t="s">
        <v>378</v>
      </c>
      <c r="G807" t="s">
        <v>241</v>
      </c>
      <c r="H807" t="s">
        <v>375</v>
      </c>
      <c r="I807" t="s">
        <v>332</v>
      </c>
      <c r="J807">
        <v>119469.03</v>
      </c>
      <c r="K807" t="s">
        <v>379</v>
      </c>
      <c r="L807" t="s">
        <v>377</v>
      </c>
      <c r="M807">
        <v>179946614</v>
      </c>
      <c r="N807" t="s">
        <v>534</v>
      </c>
      <c r="O807" t="s">
        <v>243</v>
      </c>
      <c r="P807" t="s">
        <v>64</v>
      </c>
      <c r="Q807" t="s">
        <v>65</v>
      </c>
      <c r="R807" t="s">
        <v>244</v>
      </c>
      <c r="S807">
        <v>1750</v>
      </c>
      <c r="T807" t="s">
        <v>528</v>
      </c>
      <c r="U807" t="s">
        <v>530</v>
      </c>
      <c r="V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1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</row>
    <row r="808" spans="1:72" hidden="1">
      <c r="A808" s="51" t="s">
        <v>543</v>
      </c>
      <c r="B808" t="s">
        <v>376</v>
      </c>
      <c r="C808" t="s">
        <v>237</v>
      </c>
      <c r="D808" t="s">
        <v>377</v>
      </c>
      <c r="E808">
        <v>613929664</v>
      </c>
      <c r="F808" t="s">
        <v>378</v>
      </c>
      <c r="G808" t="s">
        <v>241</v>
      </c>
      <c r="H808" t="s">
        <v>375</v>
      </c>
      <c r="I808" t="s">
        <v>332</v>
      </c>
      <c r="J808">
        <v>119469.03</v>
      </c>
      <c r="K808" t="s">
        <v>379</v>
      </c>
      <c r="L808" t="s">
        <v>377</v>
      </c>
      <c r="M808">
        <v>180440254</v>
      </c>
      <c r="N808" t="s">
        <v>542</v>
      </c>
      <c r="O808" t="s">
        <v>243</v>
      </c>
      <c r="P808" t="s">
        <v>64</v>
      </c>
      <c r="Q808" t="s">
        <v>65</v>
      </c>
      <c r="R808" t="s">
        <v>244</v>
      </c>
      <c r="S808">
        <v>619.47</v>
      </c>
      <c r="T808" t="s">
        <v>541</v>
      </c>
      <c r="U808" t="s">
        <v>543</v>
      </c>
      <c r="V808">
        <v>16.649999999999999</v>
      </c>
      <c r="X808">
        <v>568</v>
      </c>
      <c r="Y808">
        <v>1</v>
      </c>
      <c r="Z808">
        <v>1.7600000000000001E-3</v>
      </c>
      <c r="AA808">
        <v>29.31</v>
      </c>
      <c r="AB808">
        <v>16.649999999999999</v>
      </c>
      <c r="AF808">
        <v>2</v>
      </c>
      <c r="AG808">
        <v>0</v>
      </c>
      <c r="AH808">
        <v>0</v>
      </c>
      <c r="AI808">
        <v>0</v>
      </c>
      <c r="AJ808">
        <v>0</v>
      </c>
      <c r="AK808">
        <v>2</v>
      </c>
      <c r="AL808">
        <v>3</v>
      </c>
      <c r="AM808">
        <v>5.28E-3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558</v>
      </c>
      <c r="BJ808">
        <v>1.018</v>
      </c>
      <c r="BK808">
        <v>29.84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16.649999999999999</v>
      </c>
      <c r="BS808">
        <v>1</v>
      </c>
      <c r="BT808">
        <v>0</v>
      </c>
    </row>
    <row r="809" spans="1:72" hidden="1">
      <c r="A809" s="51" t="s">
        <v>543</v>
      </c>
      <c r="B809" t="s">
        <v>376</v>
      </c>
      <c r="C809" t="s">
        <v>237</v>
      </c>
      <c r="D809" t="s">
        <v>377</v>
      </c>
      <c r="E809">
        <v>613929664</v>
      </c>
      <c r="F809" t="s">
        <v>378</v>
      </c>
      <c r="G809" t="s">
        <v>241</v>
      </c>
      <c r="H809" t="s">
        <v>375</v>
      </c>
      <c r="I809" t="s">
        <v>332</v>
      </c>
      <c r="J809">
        <v>119469.03</v>
      </c>
      <c r="K809" t="s">
        <v>379</v>
      </c>
      <c r="L809" t="s">
        <v>377</v>
      </c>
      <c r="M809">
        <v>180656344</v>
      </c>
      <c r="N809" t="s">
        <v>550</v>
      </c>
      <c r="O809" t="s">
        <v>243</v>
      </c>
      <c r="P809" t="s">
        <v>64</v>
      </c>
      <c r="Q809" t="s">
        <v>65</v>
      </c>
      <c r="R809" t="s">
        <v>244</v>
      </c>
      <c r="S809">
        <v>2477.88</v>
      </c>
      <c r="T809" t="s">
        <v>549</v>
      </c>
      <c r="U809" t="s">
        <v>551</v>
      </c>
      <c r="V809">
        <v>45.05</v>
      </c>
      <c r="X809">
        <v>1051</v>
      </c>
      <c r="Y809">
        <v>3</v>
      </c>
      <c r="Z809">
        <v>2.8500000000000001E-3</v>
      </c>
      <c r="AA809">
        <v>42.86</v>
      </c>
      <c r="AB809">
        <v>15.02</v>
      </c>
      <c r="AF809">
        <v>0</v>
      </c>
      <c r="AG809">
        <v>0</v>
      </c>
      <c r="AH809">
        <v>0</v>
      </c>
      <c r="AI809">
        <v>0</v>
      </c>
      <c r="AJ809">
        <v>1</v>
      </c>
      <c r="AK809">
        <v>1</v>
      </c>
      <c r="AL809">
        <v>4</v>
      </c>
      <c r="AM809">
        <v>3.81E-3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1051</v>
      </c>
      <c r="BJ809">
        <v>1</v>
      </c>
      <c r="BK809">
        <v>42.86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45.05</v>
      </c>
      <c r="BS809">
        <v>3</v>
      </c>
      <c r="BT809">
        <v>0</v>
      </c>
    </row>
    <row r="810" spans="1:72" hidden="1">
      <c r="A810" s="51" t="s">
        <v>543</v>
      </c>
      <c r="B810" t="s">
        <v>376</v>
      </c>
      <c r="C810" t="s">
        <v>237</v>
      </c>
      <c r="D810" t="s">
        <v>377</v>
      </c>
      <c r="E810">
        <v>613929664</v>
      </c>
      <c r="F810" t="s">
        <v>378</v>
      </c>
      <c r="G810" t="s">
        <v>241</v>
      </c>
      <c r="H810" t="s">
        <v>375</v>
      </c>
      <c r="I810" t="s">
        <v>332</v>
      </c>
      <c r="J810">
        <v>119469.03</v>
      </c>
      <c r="K810" t="s">
        <v>379</v>
      </c>
      <c r="L810" t="s">
        <v>377</v>
      </c>
      <c r="M810">
        <v>180656454</v>
      </c>
      <c r="N810" t="s">
        <v>552</v>
      </c>
      <c r="O810" t="s">
        <v>243</v>
      </c>
      <c r="P810" t="s">
        <v>64</v>
      </c>
      <c r="Q810" t="s">
        <v>65</v>
      </c>
      <c r="R810" t="s">
        <v>244</v>
      </c>
      <c r="S810">
        <v>619.47</v>
      </c>
      <c r="T810" t="s">
        <v>549</v>
      </c>
      <c r="U810" t="s">
        <v>553</v>
      </c>
      <c r="V810">
        <v>22.63</v>
      </c>
      <c r="X810">
        <v>709</v>
      </c>
      <c r="Y810">
        <v>3</v>
      </c>
      <c r="Z810">
        <v>4.2300000000000003E-3</v>
      </c>
      <c r="AA810">
        <v>31.92</v>
      </c>
      <c r="AB810">
        <v>7.54</v>
      </c>
      <c r="AF810">
        <v>0</v>
      </c>
      <c r="AG810">
        <v>0</v>
      </c>
      <c r="AH810">
        <v>0</v>
      </c>
      <c r="AI810">
        <v>0</v>
      </c>
      <c r="AJ810">
        <v>1</v>
      </c>
      <c r="AK810">
        <v>1</v>
      </c>
      <c r="AL810">
        <v>4</v>
      </c>
      <c r="AM810">
        <v>5.64E-3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694</v>
      </c>
      <c r="BJ810">
        <v>1.022</v>
      </c>
      <c r="BK810">
        <v>32.61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22.63</v>
      </c>
      <c r="BS810">
        <v>3</v>
      </c>
      <c r="BT810">
        <v>0</v>
      </c>
    </row>
    <row r="811" spans="1:72" hidden="1">
      <c r="A811" s="51" t="s">
        <v>543</v>
      </c>
      <c r="B811" t="s">
        <v>376</v>
      </c>
      <c r="C811" t="s">
        <v>237</v>
      </c>
      <c r="D811" t="s">
        <v>377</v>
      </c>
      <c r="E811">
        <v>613929664</v>
      </c>
      <c r="F811" t="s">
        <v>378</v>
      </c>
      <c r="G811" t="s">
        <v>241</v>
      </c>
      <c r="H811" t="s">
        <v>375</v>
      </c>
      <c r="I811" t="s">
        <v>332</v>
      </c>
      <c r="J811">
        <v>119469.03</v>
      </c>
      <c r="K811" t="s">
        <v>379</v>
      </c>
      <c r="L811" t="s">
        <v>377</v>
      </c>
      <c r="M811">
        <v>180955464</v>
      </c>
      <c r="N811" t="s">
        <v>561</v>
      </c>
      <c r="O811" t="s">
        <v>243</v>
      </c>
      <c r="P811" t="s">
        <v>64</v>
      </c>
      <c r="Q811" t="s">
        <v>65</v>
      </c>
      <c r="R811" t="s">
        <v>244</v>
      </c>
      <c r="S811">
        <v>2477.88</v>
      </c>
      <c r="T811" t="s">
        <v>560</v>
      </c>
      <c r="U811" t="s">
        <v>566</v>
      </c>
      <c r="V811">
        <v>78.67</v>
      </c>
      <c r="X811">
        <v>2192</v>
      </c>
      <c r="Y811">
        <v>4</v>
      </c>
      <c r="Z811">
        <v>1.82E-3</v>
      </c>
      <c r="AA811">
        <v>35.89</v>
      </c>
      <c r="AB811">
        <v>19.670000000000002</v>
      </c>
      <c r="AF811">
        <v>1</v>
      </c>
      <c r="AG811">
        <v>0</v>
      </c>
      <c r="AH811">
        <v>1</v>
      </c>
      <c r="AI811">
        <v>0</v>
      </c>
      <c r="AJ811">
        <v>7</v>
      </c>
      <c r="AK811">
        <v>9</v>
      </c>
      <c r="AL811">
        <v>14</v>
      </c>
      <c r="AM811">
        <v>6.3899999999999998E-3</v>
      </c>
      <c r="AN811">
        <v>1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2192</v>
      </c>
      <c r="BJ811">
        <v>1</v>
      </c>
      <c r="BK811">
        <v>35.89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78.67</v>
      </c>
      <c r="BS811">
        <v>4</v>
      </c>
      <c r="BT811">
        <v>1</v>
      </c>
    </row>
    <row r="812" spans="1:72" hidden="1">
      <c r="A812" s="51" t="s">
        <v>543</v>
      </c>
      <c r="B812" t="s">
        <v>376</v>
      </c>
      <c r="C812" t="s">
        <v>237</v>
      </c>
      <c r="D812" t="s">
        <v>377</v>
      </c>
      <c r="E812">
        <v>613929664</v>
      </c>
      <c r="F812" t="s">
        <v>378</v>
      </c>
      <c r="G812" t="s">
        <v>241</v>
      </c>
      <c r="H812" t="s">
        <v>375</v>
      </c>
      <c r="I812" t="s">
        <v>332</v>
      </c>
      <c r="J812">
        <v>119469.03</v>
      </c>
      <c r="K812" t="s">
        <v>379</v>
      </c>
      <c r="L812" t="s">
        <v>377</v>
      </c>
      <c r="M812">
        <v>180962754</v>
      </c>
      <c r="N812" t="s">
        <v>562</v>
      </c>
      <c r="O812" t="s">
        <v>243</v>
      </c>
      <c r="P812" t="s">
        <v>64</v>
      </c>
      <c r="Q812" t="s">
        <v>65</v>
      </c>
      <c r="R812" t="s">
        <v>244</v>
      </c>
      <c r="S812">
        <v>619.47</v>
      </c>
      <c r="T812" t="s">
        <v>560</v>
      </c>
      <c r="U812" t="s">
        <v>566</v>
      </c>
      <c r="V812">
        <v>20.09</v>
      </c>
      <c r="X812">
        <v>539</v>
      </c>
      <c r="Y812">
        <v>7</v>
      </c>
      <c r="Z812">
        <v>1.299E-2</v>
      </c>
      <c r="AA812">
        <v>37.270000000000003</v>
      </c>
      <c r="AB812">
        <v>2.87</v>
      </c>
      <c r="AF812">
        <v>0</v>
      </c>
      <c r="AG812">
        <v>0</v>
      </c>
      <c r="AH812">
        <v>0</v>
      </c>
      <c r="AI812">
        <v>0</v>
      </c>
      <c r="AJ812">
        <v>2</v>
      </c>
      <c r="AK812">
        <v>2</v>
      </c>
      <c r="AL812">
        <v>9</v>
      </c>
      <c r="AM812">
        <v>1.67E-2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532</v>
      </c>
      <c r="BJ812">
        <v>1.0129999999999999</v>
      </c>
      <c r="BK812">
        <v>37.76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20.09</v>
      </c>
      <c r="BS812">
        <v>7</v>
      </c>
      <c r="BT812">
        <v>0</v>
      </c>
    </row>
    <row r="813" spans="1:72" hidden="1">
      <c r="A813" s="51" t="s">
        <v>543</v>
      </c>
      <c r="B813" t="s">
        <v>376</v>
      </c>
      <c r="C813" t="s">
        <v>237</v>
      </c>
      <c r="D813" t="s">
        <v>377</v>
      </c>
      <c r="E813">
        <v>613929664</v>
      </c>
      <c r="F813" t="s">
        <v>378</v>
      </c>
      <c r="G813" t="s">
        <v>241</v>
      </c>
      <c r="H813" t="s">
        <v>375</v>
      </c>
      <c r="I813" t="s">
        <v>332</v>
      </c>
      <c r="J813">
        <v>119469.03</v>
      </c>
      <c r="K813" t="s">
        <v>379</v>
      </c>
      <c r="L813" t="s">
        <v>377</v>
      </c>
      <c r="M813">
        <v>181471804</v>
      </c>
      <c r="N813" t="s">
        <v>576</v>
      </c>
      <c r="O813" t="s">
        <v>243</v>
      </c>
      <c r="P813" t="s">
        <v>64</v>
      </c>
      <c r="Q813" t="s">
        <v>65</v>
      </c>
      <c r="R813" t="s">
        <v>244</v>
      </c>
      <c r="S813">
        <v>2477.88</v>
      </c>
      <c r="T813" t="s">
        <v>575</v>
      </c>
      <c r="U813" t="s">
        <v>577</v>
      </c>
      <c r="V813">
        <v>81.709999999999994</v>
      </c>
      <c r="X813">
        <v>3108</v>
      </c>
      <c r="Y813">
        <v>10</v>
      </c>
      <c r="Z813">
        <v>3.2200000000000002E-3</v>
      </c>
      <c r="AA813">
        <v>26.29</v>
      </c>
      <c r="AB813">
        <v>8.17</v>
      </c>
      <c r="AF813">
        <v>2</v>
      </c>
      <c r="AG813">
        <v>0</v>
      </c>
      <c r="AH813">
        <v>0</v>
      </c>
      <c r="AI813">
        <v>0</v>
      </c>
      <c r="AJ813">
        <v>7</v>
      </c>
      <c r="AK813">
        <v>9</v>
      </c>
      <c r="AL813">
        <v>22</v>
      </c>
      <c r="AM813">
        <v>7.0800000000000004E-3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2862</v>
      </c>
      <c r="BJ813">
        <v>1.0860000000000001</v>
      </c>
      <c r="BK813">
        <v>28.55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81.709999999999994</v>
      </c>
      <c r="BS813">
        <v>10</v>
      </c>
      <c r="BT813">
        <v>3</v>
      </c>
    </row>
    <row r="814" spans="1:72" hidden="1">
      <c r="A814" s="51" t="s">
        <v>543</v>
      </c>
      <c r="B814" t="s">
        <v>376</v>
      </c>
      <c r="C814" t="s">
        <v>237</v>
      </c>
      <c r="D814" t="s">
        <v>377</v>
      </c>
      <c r="E814">
        <v>613929664</v>
      </c>
      <c r="F814" t="s">
        <v>378</v>
      </c>
      <c r="G814" t="s">
        <v>241</v>
      </c>
      <c r="H814" t="s">
        <v>375</v>
      </c>
      <c r="I814" t="s">
        <v>332</v>
      </c>
      <c r="J814">
        <v>119469.03</v>
      </c>
      <c r="K814" t="s">
        <v>379</v>
      </c>
      <c r="L814" t="s">
        <v>377</v>
      </c>
      <c r="M814">
        <v>181472914</v>
      </c>
      <c r="N814" t="s">
        <v>578</v>
      </c>
      <c r="O814" t="s">
        <v>243</v>
      </c>
      <c r="P814" t="s">
        <v>64</v>
      </c>
      <c r="Q814" t="s">
        <v>65</v>
      </c>
      <c r="R814" t="s">
        <v>244</v>
      </c>
      <c r="S814">
        <v>619.47</v>
      </c>
      <c r="T814" t="s">
        <v>575</v>
      </c>
      <c r="U814" t="s">
        <v>577</v>
      </c>
      <c r="V814">
        <v>20.69</v>
      </c>
      <c r="X814">
        <v>633</v>
      </c>
      <c r="Y814">
        <v>0</v>
      </c>
      <c r="Z814">
        <v>0</v>
      </c>
      <c r="AA814">
        <v>32.69</v>
      </c>
      <c r="AB814">
        <v>0</v>
      </c>
      <c r="AF814">
        <v>1</v>
      </c>
      <c r="AG814">
        <v>0</v>
      </c>
      <c r="AH814">
        <v>0</v>
      </c>
      <c r="AI814">
        <v>0</v>
      </c>
      <c r="AJ814">
        <v>1</v>
      </c>
      <c r="AK814">
        <v>2</v>
      </c>
      <c r="AL814">
        <v>3</v>
      </c>
      <c r="AM814">
        <v>4.7400000000000003E-3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633</v>
      </c>
      <c r="BJ814">
        <v>1</v>
      </c>
      <c r="BK814">
        <v>32.69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20.69</v>
      </c>
      <c r="BS814">
        <v>0</v>
      </c>
      <c r="BT814">
        <v>1</v>
      </c>
    </row>
    <row r="815" spans="1:72" hidden="1">
      <c r="A815" s="51" t="s">
        <v>580</v>
      </c>
      <c r="B815" t="s">
        <v>376</v>
      </c>
      <c r="C815" t="s">
        <v>237</v>
      </c>
      <c r="D815" t="s">
        <v>377</v>
      </c>
      <c r="E815">
        <v>613929664</v>
      </c>
      <c r="F815" t="s">
        <v>378</v>
      </c>
      <c r="G815" t="s">
        <v>241</v>
      </c>
      <c r="H815" t="s">
        <v>375</v>
      </c>
      <c r="I815" t="s">
        <v>332</v>
      </c>
      <c r="J815">
        <v>119469.03</v>
      </c>
      <c r="K815" t="s">
        <v>379</v>
      </c>
      <c r="L815" t="s">
        <v>377</v>
      </c>
      <c r="M815">
        <v>179946614</v>
      </c>
      <c r="N815" t="s">
        <v>534</v>
      </c>
      <c r="O815" t="s">
        <v>243</v>
      </c>
      <c r="P815" t="s">
        <v>64</v>
      </c>
      <c r="Q815" t="s">
        <v>65</v>
      </c>
      <c r="R815" t="s">
        <v>244</v>
      </c>
      <c r="S815">
        <v>1750</v>
      </c>
      <c r="T815" t="s">
        <v>528</v>
      </c>
      <c r="U815" t="s">
        <v>530</v>
      </c>
      <c r="V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1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</row>
    <row r="816" spans="1:72" hidden="1">
      <c r="A816" s="51" t="s">
        <v>580</v>
      </c>
      <c r="B816" t="s">
        <v>376</v>
      </c>
      <c r="C816" t="s">
        <v>237</v>
      </c>
      <c r="D816" t="s">
        <v>377</v>
      </c>
      <c r="E816">
        <v>613929664</v>
      </c>
      <c r="F816" t="s">
        <v>378</v>
      </c>
      <c r="G816" t="s">
        <v>241</v>
      </c>
      <c r="H816" t="s">
        <v>375</v>
      </c>
      <c r="I816" t="s">
        <v>332</v>
      </c>
      <c r="J816">
        <v>119469.03</v>
      </c>
      <c r="K816" t="s">
        <v>379</v>
      </c>
      <c r="L816" t="s">
        <v>377</v>
      </c>
      <c r="M816">
        <v>180656344</v>
      </c>
      <c r="N816" t="s">
        <v>550</v>
      </c>
      <c r="O816" t="s">
        <v>243</v>
      </c>
      <c r="P816" t="s">
        <v>64</v>
      </c>
      <c r="Q816" t="s">
        <v>65</v>
      </c>
      <c r="R816" t="s">
        <v>244</v>
      </c>
      <c r="S816">
        <v>2477.88</v>
      </c>
      <c r="T816" t="s">
        <v>549</v>
      </c>
      <c r="U816" t="s">
        <v>551</v>
      </c>
      <c r="V816">
        <v>31.94</v>
      </c>
      <c r="X816">
        <v>1092</v>
      </c>
      <c r="Y816">
        <v>5</v>
      </c>
      <c r="Z816">
        <v>4.5799999999999999E-3</v>
      </c>
      <c r="AA816">
        <v>29.25</v>
      </c>
      <c r="AB816">
        <v>6.39</v>
      </c>
      <c r="AF816">
        <v>2</v>
      </c>
      <c r="AG816">
        <v>0</v>
      </c>
      <c r="AH816">
        <v>0</v>
      </c>
      <c r="AI816">
        <v>0</v>
      </c>
      <c r="AJ816">
        <v>2</v>
      </c>
      <c r="AK816">
        <v>4</v>
      </c>
      <c r="AL816">
        <v>9</v>
      </c>
      <c r="AM816">
        <v>8.2400000000000008E-3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1092</v>
      </c>
      <c r="BJ816">
        <v>1</v>
      </c>
      <c r="BK816">
        <v>29.25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31.94</v>
      </c>
      <c r="BS816">
        <v>5</v>
      </c>
      <c r="BT816">
        <v>0</v>
      </c>
    </row>
    <row r="817" spans="1:72" hidden="1">
      <c r="A817" s="51" t="s">
        <v>580</v>
      </c>
      <c r="B817" t="s">
        <v>376</v>
      </c>
      <c r="C817" t="s">
        <v>237</v>
      </c>
      <c r="D817" t="s">
        <v>377</v>
      </c>
      <c r="E817">
        <v>613929664</v>
      </c>
      <c r="F817" t="s">
        <v>378</v>
      </c>
      <c r="G817" t="s">
        <v>241</v>
      </c>
      <c r="H817" t="s">
        <v>375</v>
      </c>
      <c r="I817" t="s">
        <v>332</v>
      </c>
      <c r="J817">
        <v>119469.03</v>
      </c>
      <c r="K817" t="s">
        <v>379</v>
      </c>
      <c r="L817" t="s">
        <v>377</v>
      </c>
      <c r="M817">
        <v>180656454</v>
      </c>
      <c r="N817" t="s">
        <v>552</v>
      </c>
      <c r="O817" t="s">
        <v>243</v>
      </c>
      <c r="P817" t="s">
        <v>64</v>
      </c>
      <c r="Q817" t="s">
        <v>65</v>
      </c>
      <c r="R817" t="s">
        <v>244</v>
      </c>
      <c r="S817">
        <v>619.47</v>
      </c>
      <c r="T817" t="s">
        <v>549</v>
      </c>
      <c r="U817" t="s">
        <v>553</v>
      </c>
      <c r="V817">
        <v>14.52</v>
      </c>
      <c r="X817">
        <v>447</v>
      </c>
      <c r="Y817">
        <v>2</v>
      </c>
      <c r="Z817">
        <v>4.47E-3</v>
      </c>
      <c r="AA817">
        <v>32.479999999999997</v>
      </c>
      <c r="AB817">
        <v>7.26</v>
      </c>
      <c r="AF817">
        <v>0</v>
      </c>
      <c r="AG817">
        <v>0</v>
      </c>
      <c r="AH817">
        <v>0</v>
      </c>
      <c r="AI817">
        <v>0</v>
      </c>
      <c r="AJ817">
        <v>3</v>
      </c>
      <c r="AK817">
        <v>3</v>
      </c>
      <c r="AL817">
        <v>5</v>
      </c>
      <c r="AM817">
        <v>1.119E-2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447</v>
      </c>
      <c r="BJ817">
        <v>1</v>
      </c>
      <c r="BK817">
        <v>32.479999999999997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14.52</v>
      </c>
      <c r="BS817">
        <v>2</v>
      </c>
      <c r="BT817">
        <v>0</v>
      </c>
    </row>
    <row r="818" spans="1:72" hidden="1">
      <c r="A818" s="51" t="s">
        <v>580</v>
      </c>
      <c r="B818" t="s">
        <v>376</v>
      </c>
      <c r="C818" t="s">
        <v>237</v>
      </c>
      <c r="D818" t="s">
        <v>377</v>
      </c>
      <c r="E818">
        <v>613929664</v>
      </c>
      <c r="F818" t="s">
        <v>378</v>
      </c>
      <c r="G818" t="s">
        <v>241</v>
      </c>
      <c r="H818" t="s">
        <v>375</v>
      </c>
      <c r="I818" t="s">
        <v>332</v>
      </c>
      <c r="J818">
        <v>119469.03</v>
      </c>
      <c r="K818" t="s">
        <v>379</v>
      </c>
      <c r="L818" t="s">
        <v>377</v>
      </c>
      <c r="M818">
        <v>180955464</v>
      </c>
      <c r="N818" t="s">
        <v>561</v>
      </c>
      <c r="O818" t="s">
        <v>243</v>
      </c>
      <c r="P818" t="s">
        <v>64</v>
      </c>
      <c r="Q818" t="s">
        <v>65</v>
      </c>
      <c r="R818" t="s">
        <v>244</v>
      </c>
      <c r="S818">
        <v>2477.88</v>
      </c>
      <c r="T818" t="s">
        <v>560</v>
      </c>
      <c r="U818" t="s">
        <v>566</v>
      </c>
      <c r="V818">
        <v>56.81</v>
      </c>
      <c r="X818">
        <v>1570</v>
      </c>
      <c r="Y818">
        <v>4</v>
      </c>
      <c r="Z818">
        <v>2.5500000000000002E-3</v>
      </c>
      <c r="AA818">
        <v>36.18</v>
      </c>
      <c r="AB818">
        <v>14.2</v>
      </c>
      <c r="AF818">
        <v>1</v>
      </c>
      <c r="AG818">
        <v>0</v>
      </c>
      <c r="AH818">
        <v>0</v>
      </c>
      <c r="AI818">
        <v>0</v>
      </c>
      <c r="AJ818">
        <v>1</v>
      </c>
      <c r="AK818">
        <v>2</v>
      </c>
      <c r="AL818">
        <v>7</v>
      </c>
      <c r="AM818">
        <v>4.4600000000000004E-3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1402</v>
      </c>
      <c r="BJ818">
        <v>1.1200000000000001</v>
      </c>
      <c r="BK818">
        <v>40.520000000000003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56.81</v>
      </c>
      <c r="BS818">
        <v>4</v>
      </c>
      <c r="BT818">
        <v>1</v>
      </c>
    </row>
    <row r="819" spans="1:72" hidden="1">
      <c r="A819" s="51" t="s">
        <v>580</v>
      </c>
      <c r="B819" t="s">
        <v>376</v>
      </c>
      <c r="C819" t="s">
        <v>237</v>
      </c>
      <c r="D819" t="s">
        <v>377</v>
      </c>
      <c r="E819">
        <v>613929664</v>
      </c>
      <c r="F819" t="s">
        <v>378</v>
      </c>
      <c r="G819" t="s">
        <v>241</v>
      </c>
      <c r="H819" t="s">
        <v>375</v>
      </c>
      <c r="I819" t="s">
        <v>332</v>
      </c>
      <c r="J819">
        <v>119469.03</v>
      </c>
      <c r="K819" t="s">
        <v>379</v>
      </c>
      <c r="L819" t="s">
        <v>377</v>
      </c>
      <c r="M819">
        <v>180962754</v>
      </c>
      <c r="N819" t="s">
        <v>562</v>
      </c>
      <c r="O819" t="s">
        <v>243</v>
      </c>
      <c r="P819" t="s">
        <v>64</v>
      </c>
      <c r="Q819" t="s">
        <v>65</v>
      </c>
      <c r="R819" t="s">
        <v>244</v>
      </c>
      <c r="S819">
        <v>619.47</v>
      </c>
      <c r="T819" t="s">
        <v>560</v>
      </c>
      <c r="U819" t="s">
        <v>566</v>
      </c>
      <c r="V819">
        <v>13.34</v>
      </c>
      <c r="X819">
        <v>357</v>
      </c>
      <c r="Y819">
        <v>2</v>
      </c>
      <c r="Z819">
        <v>5.5999999999999999E-3</v>
      </c>
      <c r="AA819">
        <v>37.369999999999997</v>
      </c>
      <c r="AB819">
        <v>6.67</v>
      </c>
      <c r="AF819">
        <v>0</v>
      </c>
      <c r="AG819">
        <v>0</v>
      </c>
      <c r="AH819">
        <v>0</v>
      </c>
      <c r="AI819">
        <v>0</v>
      </c>
      <c r="AJ819">
        <v>1</v>
      </c>
      <c r="AK819">
        <v>1</v>
      </c>
      <c r="AL819">
        <v>3</v>
      </c>
      <c r="AM819">
        <v>8.3999999999999995E-3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357</v>
      </c>
      <c r="BJ819">
        <v>1</v>
      </c>
      <c r="BK819">
        <v>37.369999999999997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13.34</v>
      </c>
      <c r="BS819">
        <v>2</v>
      </c>
      <c r="BT819">
        <v>0</v>
      </c>
    </row>
    <row r="820" spans="1:72" hidden="1">
      <c r="A820" t="s">
        <v>580</v>
      </c>
      <c r="B820" t="s">
        <v>376</v>
      </c>
      <c r="M820">
        <v>181472914</v>
      </c>
      <c r="N820" t="s">
        <v>578</v>
      </c>
      <c r="O820">
        <v>619.47</v>
      </c>
      <c r="S820">
        <v>619.47</v>
      </c>
      <c r="V820">
        <v>13.29</v>
      </c>
      <c r="X820">
        <v>443</v>
      </c>
      <c r="Y820">
        <v>1</v>
      </c>
      <c r="Z820">
        <v>2.2599999999999999E-3</v>
      </c>
      <c r="AA820">
        <v>30</v>
      </c>
      <c r="AB820">
        <v>13.29</v>
      </c>
      <c r="AF820">
        <v>0</v>
      </c>
      <c r="AG820">
        <v>0</v>
      </c>
      <c r="AH820">
        <v>0</v>
      </c>
      <c r="AI820">
        <v>0</v>
      </c>
      <c r="AJ820">
        <v>2</v>
      </c>
      <c r="AK820">
        <v>2</v>
      </c>
      <c r="AL820">
        <v>3</v>
      </c>
      <c r="AM820">
        <v>6.77E-3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434</v>
      </c>
      <c r="BJ820">
        <v>1.0209999999999999</v>
      </c>
      <c r="BK820">
        <v>30.62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13.29</v>
      </c>
      <c r="BS820">
        <v>1</v>
      </c>
      <c r="BT820">
        <v>0</v>
      </c>
    </row>
    <row r="821" spans="1:72" hidden="1">
      <c r="A821" s="51" t="s">
        <v>580</v>
      </c>
      <c r="B821" t="s">
        <v>376</v>
      </c>
      <c r="C821" t="s">
        <v>237</v>
      </c>
      <c r="D821" t="s">
        <v>377</v>
      </c>
      <c r="E821">
        <v>613929664</v>
      </c>
      <c r="F821" t="s">
        <v>378</v>
      </c>
      <c r="G821" t="s">
        <v>241</v>
      </c>
      <c r="H821" t="s">
        <v>375</v>
      </c>
      <c r="I821" t="s">
        <v>332</v>
      </c>
      <c r="J821">
        <v>119469.03</v>
      </c>
      <c r="K821" t="s">
        <v>379</v>
      </c>
      <c r="L821" t="s">
        <v>377</v>
      </c>
      <c r="M821">
        <v>181471804</v>
      </c>
      <c r="N821" t="s">
        <v>576</v>
      </c>
      <c r="O821" t="s">
        <v>243</v>
      </c>
      <c r="P821" t="s">
        <v>64</v>
      </c>
      <c r="Q821" t="s">
        <v>65</v>
      </c>
      <c r="R821" t="s">
        <v>244</v>
      </c>
      <c r="S821">
        <v>2477.88</v>
      </c>
      <c r="T821" t="s">
        <v>575</v>
      </c>
      <c r="U821" t="s">
        <v>577</v>
      </c>
      <c r="V821">
        <v>55.69</v>
      </c>
      <c r="X821">
        <v>1930</v>
      </c>
      <c r="Y821">
        <v>3</v>
      </c>
      <c r="Z821">
        <v>1.5499999999999999E-3</v>
      </c>
      <c r="AA821">
        <v>28.85</v>
      </c>
      <c r="AB821">
        <v>18.559999999999999</v>
      </c>
      <c r="AF821">
        <v>2</v>
      </c>
      <c r="AG821">
        <v>0</v>
      </c>
      <c r="AH821">
        <v>0</v>
      </c>
      <c r="AI821">
        <v>0</v>
      </c>
      <c r="AJ821">
        <v>2</v>
      </c>
      <c r="AK821">
        <v>4</v>
      </c>
      <c r="AL821">
        <v>10</v>
      </c>
      <c r="AM821">
        <v>5.1799999999999997E-3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1761</v>
      </c>
      <c r="BJ821">
        <v>1.0960000000000001</v>
      </c>
      <c r="BK821">
        <v>31.62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55.69</v>
      </c>
      <c r="BS821">
        <v>3</v>
      </c>
      <c r="BT821">
        <v>3</v>
      </c>
    </row>
    <row r="822" spans="1:72" hidden="1">
      <c r="A822" s="51" t="s">
        <v>581</v>
      </c>
      <c r="B822" t="s">
        <v>376</v>
      </c>
      <c r="C822" t="s">
        <v>237</v>
      </c>
      <c r="D822" t="s">
        <v>377</v>
      </c>
      <c r="E822">
        <v>613929664</v>
      </c>
      <c r="F822" t="s">
        <v>378</v>
      </c>
      <c r="G822" t="s">
        <v>241</v>
      </c>
      <c r="H822" t="s">
        <v>375</v>
      </c>
      <c r="I822" t="s">
        <v>332</v>
      </c>
      <c r="J822">
        <v>119469.03</v>
      </c>
      <c r="K822" t="s">
        <v>379</v>
      </c>
      <c r="L822" t="s">
        <v>377</v>
      </c>
      <c r="M822">
        <v>179946614</v>
      </c>
      <c r="N822" t="s">
        <v>534</v>
      </c>
      <c r="O822" t="s">
        <v>243</v>
      </c>
      <c r="P822" t="s">
        <v>64</v>
      </c>
      <c r="Q822" t="s">
        <v>65</v>
      </c>
      <c r="R822" t="s">
        <v>244</v>
      </c>
      <c r="S822">
        <v>1750</v>
      </c>
      <c r="T822" t="s">
        <v>528</v>
      </c>
      <c r="U822" t="s">
        <v>530</v>
      </c>
      <c r="V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</row>
    <row r="823" spans="1:72" hidden="1">
      <c r="A823" s="51" t="s">
        <v>581</v>
      </c>
      <c r="B823" t="s">
        <v>376</v>
      </c>
      <c r="C823" t="s">
        <v>237</v>
      </c>
      <c r="D823" t="s">
        <v>377</v>
      </c>
      <c r="E823">
        <v>613929664</v>
      </c>
      <c r="F823" t="s">
        <v>378</v>
      </c>
      <c r="G823" t="s">
        <v>241</v>
      </c>
      <c r="H823" t="s">
        <v>375</v>
      </c>
      <c r="I823" t="s">
        <v>332</v>
      </c>
      <c r="J823">
        <v>119469.03</v>
      </c>
      <c r="K823" t="s">
        <v>379</v>
      </c>
      <c r="L823" t="s">
        <v>377</v>
      </c>
      <c r="M823">
        <v>180656344</v>
      </c>
      <c r="N823" t="s">
        <v>550</v>
      </c>
      <c r="O823" t="s">
        <v>243</v>
      </c>
      <c r="P823" t="s">
        <v>64</v>
      </c>
      <c r="Q823" t="s">
        <v>65</v>
      </c>
      <c r="R823" t="s">
        <v>244</v>
      </c>
      <c r="S823">
        <v>2477.88</v>
      </c>
      <c r="T823" t="s">
        <v>549</v>
      </c>
      <c r="U823" t="s">
        <v>551</v>
      </c>
      <c r="V823">
        <v>29.39</v>
      </c>
      <c r="X823">
        <v>1285</v>
      </c>
      <c r="Y823">
        <v>5</v>
      </c>
      <c r="Z823">
        <v>3.8899999999999998E-3</v>
      </c>
      <c r="AA823">
        <v>22.87</v>
      </c>
      <c r="AB823">
        <v>5.88</v>
      </c>
      <c r="AF823">
        <v>1</v>
      </c>
      <c r="AG823">
        <v>0</v>
      </c>
      <c r="AH823">
        <v>0</v>
      </c>
      <c r="AI823">
        <v>0</v>
      </c>
      <c r="AJ823">
        <v>2</v>
      </c>
      <c r="AK823">
        <v>3</v>
      </c>
      <c r="AL823">
        <v>8</v>
      </c>
      <c r="AM823">
        <v>6.2300000000000003E-3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1175</v>
      </c>
      <c r="BJ823">
        <v>1.0940000000000001</v>
      </c>
      <c r="BK823">
        <v>25.01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29.39</v>
      </c>
      <c r="BS823">
        <v>5</v>
      </c>
      <c r="BT823">
        <v>0</v>
      </c>
    </row>
    <row r="824" spans="1:72" hidden="1">
      <c r="A824" s="51" t="s">
        <v>581</v>
      </c>
      <c r="B824" t="s">
        <v>376</v>
      </c>
      <c r="C824" t="s">
        <v>237</v>
      </c>
      <c r="D824" t="s">
        <v>377</v>
      </c>
      <c r="E824">
        <v>613929664</v>
      </c>
      <c r="F824" t="s">
        <v>378</v>
      </c>
      <c r="G824" t="s">
        <v>241</v>
      </c>
      <c r="H824" t="s">
        <v>375</v>
      </c>
      <c r="I824" t="s">
        <v>332</v>
      </c>
      <c r="J824">
        <v>119469.03</v>
      </c>
      <c r="K824" t="s">
        <v>379</v>
      </c>
      <c r="L824" t="s">
        <v>377</v>
      </c>
      <c r="M824">
        <v>180656454</v>
      </c>
      <c r="N824" t="s">
        <v>552</v>
      </c>
      <c r="O824" t="s">
        <v>243</v>
      </c>
      <c r="P824" t="s">
        <v>64</v>
      </c>
      <c r="Q824" t="s">
        <v>65</v>
      </c>
      <c r="R824" t="s">
        <v>244</v>
      </c>
      <c r="S824">
        <v>619.47</v>
      </c>
      <c r="T824" t="s">
        <v>549</v>
      </c>
      <c r="U824" t="s">
        <v>553</v>
      </c>
      <c r="V824">
        <v>13.74</v>
      </c>
      <c r="X824">
        <v>535</v>
      </c>
      <c r="Y824">
        <v>2</v>
      </c>
      <c r="Z824">
        <v>3.7399999999999998E-3</v>
      </c>
      <c r="AA824">
        <v>25.68</v>
      </c>
      <c r="AB824">
        <v>6.87</v>
      </c>
      <c r="AF824">
        <v>0</v>
      </c>
      <c r="AG824">
        <v>0</v>
      </c>
      <c r="AH824">
        <v>0</v>
      </c>
      <c r="AI824">
        <v>0</v>
      </c>
      <c r="AJ824">
        <v>3</v>
      </c>
      <c r="AK824">
        <v>3</v>
      </c>
      <c r="AL824">
        <v>5</v>
      </c>
      <c r="AM824">
        <v>9.3500000000000007E-3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532</v>
      </c>
      <c r="BJ824">
        <v>1.006</v>
      </c>
      <c r="BK824">
        <v>25.83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13.74</v>
      </c>
      <c r="BS824">
        <v>2</v>
      </c>
      <c r="BT824">
        <v>0</v>
      </c>
    </row>
    <row r="825" spans="1:72" hidden="1">
      <c r="A825" s="51" t="s">
        <v>581</v>
      </c>
      <c r="B825" t="s">
        <v>376</v>
      </c>
      <c r="C825" t="s">
        <v>237</v>
      </c>
      <c r="D825" t="s">
        <v>377</v>
      </c>
      <c r="E825">
        <v>613929664</v>
      </c>
      <c r="F825" t="s">
        <v>378</v>
      </c>
      <c r="G825" t="s">
        <v>241</v>
      </c>
      <c r="H825" t="s">
        <v>375</v>
      </c>
      <c r="I825" t="s">
        <v>332</v>
      </c>
      <c r="J825">
        <v>119469.03</v>
      </c>
      <c r="K825" t="s">
        <v>379</v>
      </c>
      <c r="L825" t="s">
        <v>377</v>
      </c>
      <c r="M825">
        <v>180955464</v>
      </c>
      <c r="N825" t="s">
        <v>561</v>
      </c>
      <c r="O825" t="s">
        <v>243</v>
      </c>
      <c r="P825" t="s">
        <v>64</v>
      </c>
      <c r="Q825" t="s">
        <v>65</v>
      </c>
      <c r="R825" t="s">
        <v>244</v>
      </c>
      <c r="S825">
        <v>2477.88</v>
      </c>
      <c r="T825" t="s">
        <v>560</v>
      </c>
      <c r="U825" t="s">
        <v>566</v>
      </c>
      <c r="V825">
        <v>52.28</v>
      </c>
      <c r="X825">
        <v>1671</v>
      </c>
      <c r="Y825">
        <v>4</v>
      </c>
      <c r="Z825">
        <v>2.3900000000000002E-3</v>
      </c>
      <c r="AA825">
        <v>31.29</v>
      </c>
      <c r="AB825">
        <v>13.07</v>
      </c>
      <c r="AF825">
        <v>2</v>
      </c>
      <c r="AG825">
        <v>0</v>
      </c>
      <c r="AH825">
        <v>0</v>
      </c>
      <c r="AI825">
        <v>0</v>
      </c>
      <c r="AJ825">
        <v>1</v>
      </c>
      <c r="AK825">
        <v>3</v>
      </c>
      <c r="AL825">
        <v>7</v>
      </c>
      <c r="AM825">
        <v>4.1900000000000001E-3</v>
      </c>
      <c r="AN825">
        <v>1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1661</v>
      </c>
      <c r="BJ825">
        <v>1.006</v>
      </c>
      <c r="BK825">
        <v>31.48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52.28</v>
      </c>
      <c r="BS825">
        <v>4</v>
      </c>
      <c r="BT825">
        <v>0</v>
      </c>
    </row>
    <row r="826" spans="1:72" hidden="1">
      <c r="A826" s="51" t="s">
        <v>581</v>
      </c>
      <c r="B826" t="s">
        <v>376</v>
      </c>
      <c r="C826" t="s">
        <v>237</v>
      </c>
      <c r="D826" t="s">
        <v>377</v>
      </c>
      <c r="E826">
        <v>613929664</v>
      </c>
      <c r="F826" t="s">
        <v>378</v>
      </c>
      <c r="G826" t="s">
        <v>241</v>
      </c>
      <c r="H826" t="s">
        <v>375</v>
      </c>
      <c r="I826" t="s">
        <v>332</v>
      </c>
      <c r="J826">
        <v>119469.03</v>
      </c>
      <c r="K826" t="s">
        <v>379</v>
      </c>
      <c r="L826" t="s">
        <v>377</v>
      </c>
      <c r="M826">
        <v>180962754</v>
      </c>
      <c r="N826" t="s">
        <v>562</v>
      </c>
      <c r="O826" t="s">
        <v>243</v>
      </c>
      <c r="P826" t="s">
        <v>64</v>
      </c>
      <c r="Q826" t="s">
        <v>65</v>
      </c>
      <c r="R826" t="s">
        <v>244</v>
      </c>
      <c r="S826">
        <v>619.47</v>
      </c>
      <c r="T826" t="s">
        <v>560</v>
      </c>
      <c r="U826" t="s">
        <v>566</v>
      </c>
      <c r="V826">
        <v>12.18</v>
      </c>
      <c r="X826">
        <v>386</v>
      </c>
      <c r="Y826">
        <v>1</v>
      </c>
      <c r="Z826">
        <v>2.5899999999999999E-3</v>
      </c>
      <c r="AA826">
        <v>31.55</v>
      </c>
      <c r="AB826">
        <v>12.18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1</v>
      </c>
      <c r="AM826">
        <v>2.5899999999999999E-3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376</v>
      </c>
      <c r="BJ826">
        <v>1.0269999999999999</v>
      </c>
      <c r="BK826">
        <v>32.39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12.18</v>
      </c>
      <c r="BS826">
        <v>1</v>
      </c>
      <c r="BT826">
        <v>0</v>
      </c>
    </row>
    <row r="827" spans="1:72" hidden="1">
      <c r="A827" s="51" t="s">
        <v>581</v>
      </c>
      <c r="B827" t="s">
        <v>376</v>
      </c>
      <c r="C827" t="s">
        <v>237</v>
      </c>
      <c r="D827" t="s">
        <v>377</v>
      </c>
      <c r="E827">
        <v>613929664</v>
      </c>
      <c r="F827" t="s">
        <v>378</v>
      </c>
      <c r="G827" t="s">
        <v>241</v>
      </c>
      <c r="H827" t="s">
        <v>375</v>
      </c>
      <c r="I827" t="s">
        <v>332</v>
      </c>
      <c r="J827">
        <v>119469.03</v>
      </c>
      <c r="K827" t="s">
        <v>379</v>
      </c>
      <c r="L827" t="s">
        <v>377</v>
      </c>
      <c r="M827">
        <v>181471804</v>
      </c>
      <c r="N827" t="s">
        <v>576</v>
      </c>
      <c r="O827" t="s">
        <v>243</v>
      </c>
      <c r="P827" t="s">
        <v>64</v>
      </c>
      <c r="Q827" t="s">
        <v>65</v>
      </c>
      <c r="R827" t="s">
        <v>244</v>
      </c>
      <c r="S827">
        <v>2477.88</v>
      </c>
      <c r="T827" t="s">
        <v>575</v>
      </c>
      <c r="U827" t="s">
        <v>577</v>
      </c>
      <c r="V827">
        <v>50.9</v>
      </c>
      <c r="X827">
        <v>2151</v>
      </c>
      <c r="Y827">
        <v>1</v>
      </c>
      <c r="Z827">
        <v>4.6000000000000001E-4</v>
      </c>
      <c r="AA827">
        <v>23.66</v>
      </c>
      <c r="AB827">
        <v>50.9</v>
      </c>
      <c r="AF827">
        <v>2</v>
      </c>
      <c r="AG827">
        <v>0</v>
      </c>
      <c r="AH827">
        <v>1</v>
      </c>
      <c r="AI827">
        <v>0</v>
      </c>
      <c r="AJ827">
        <v>6</v>
      </c>
      <c r="AK827">
        <v>9</v>
      </c>
      <c r="AL827">
        <v>10</v>
      </c>
      <c r="AM827">
        <v>4.6499999999999996E-3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2151</v>
      </c>
      <c r="BJ827">
        <v>1</v>
      </c>
      <c r="BK827">
        <v>23.66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50.9</v>
      </c>
      <c r="BS827">
        <v>1</v>
      </c>
      <c r="BT827">
        <v>0</v>
      </c>
    </row>
    <row r="828" spans="1:72" hidden="1">
      <c r="A828" t="s">
        <v>581</v>
      </c>
      <c r="B828" t="s">
        <v>376</v>
      </c>
      <c r="M828">
        <v>181472914</v>
      </c>
      <c r="N828" t="s">
        <v>578</v>
      </c>
      <c r="S828">
        <v>619.47</v>
      </c>
      <c r="T828">
        <v>12.82</v>
      </c>
      <c r="V828">
        <v>12.82</v>
      </c>
      <c r="W828" s="39">
        <f>SUBTOTAL(9,V759:V828)</f>
        <v>0</v>
      </c>
      <c r="X828">
        <v>455</v>
      </c>
      <c r="Y828">
        <v>0</v>
      </c>
      <c r="Z828">
        <v>0</v>
      </c>
      <c r="AA828">
        <v>28.18</v>
      </c>
      <c r="AB828">
        <v>0</v>
      </c>
      <c r="AF828">
        <v>0</v>
      </c>
      <c r="AG828">
        <v>0</v>
      </c>
      <c r="AH828">
        <v>0</v>
      </c>
      <c r="AI828">
        <v>0</v>
      </c>
      <c r="AJ828">
        <v>2</v>
      </c>
      <c r="AK828">
        <v>2</v>
      </c>
      <c r="AL828">
        <v>2</v>
      </c>
      <c r="AM828">
        <v>4.4000000000000003E-3</v>
      </c>
      <c r="AN828">
        <v>1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455</v>
      </c>
      <c r="BJ828">
        <v>1</v>
      </c>
      <c r="BK828">
        <v>28.18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12.82</v>
      </c>
      <c r="BS828">
        <v>0</v>
      </c>
      <c r="BT828">
        <v>0</v>
      </c>
    </row>
    <row r="829" spans="1:72" hidden="1">
      <c r="A829" s="51" t="s">
        <v>582</v>
      </c>
      <c r="B829" t="s">
        <v>376</v>
      </c>
      <c r="C829" t="s">
        <v>237</v>
      </c>
      <c r="D829" t="s">
        <v>377</v>
      </c>
      <c r="E829">
        <v>613929664</v>
      </c>
      <c r="F829" t="s">
        <v>378</v>
      </c>
      <c r="G829" t="s">
        <v>241</v>
      </c>
      <c r="H829" t="s">
        <v>375</v>
      </c>
      <c r="I829" t="s">
        <v>332</v>
      </c>
      <c r="J829">
        <v>119469.03</v>
      </c>
      <c r="K829" t="s">
        <v>379</v>
      </c>
      <c r="L829" t="s">
        <v>377</v>
      </c>
      <c r="M829">
        <v>175579924</v>
      </c>
      <c r="N829" t="s">
        <v>419</v>
      </c>
      <c r="O829" t="s">
        <v>243</v>
      </c>
      <c r="P829" t="s">
        <v>64</v>
      </c>
      <c r="Q829" t="s">
        <v>65</v>
      </c>
      <c r="R829" t="s">
        <v>244</v>
      </c>
      <c r="S829">
        <v>5000</v>
      </c>
      <c r="T829" t="s">
        <v>407</v>
      </c>
      <c r="U829" t="s">
        <v>416</v>
      </c>
      <c r="V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1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1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</row>
    <row r="830" spans="1:72" hidden="1">
      <c r="A830" s="51" t="s">
        <v>582</v>
      </c>
      <c r="B830" t="s">
        <v>376</v>
      </c>
      <c r="C830" t="s">
        <v>237</v>
      </c>
      <c r="D830" t="s">
        <v>377</v>
      </c>
      <c r="E830">
        <v>613929664</v>
      </c>
      <c r="F830" t="s">
        <v>378</v>
      </c>
      <c r="G830" t="s">
        <v>241</v>
      </c>
      <c r="H830" t="s">
        <v>375</v>
      </c>
      <c r="I830" t="s">
        <v>332</v>
      </c>
      <c r="J830">
        <v>119469.03</v>
      </c>
      <c r="K830" t="s">
        <v>379</v>
      </c>
      <c r="L830" t="s">
        <v>377</v>
      </c>
      <c r="M830">
        <v>179946614</v>
      </c>
      <c r="N830" t="s">
        <v>534</v>
      </c>
      <c r="O830" t="s">
        <v>243</v>
      </c>
      <c r="P830" t="s">
        <v>64</v>
      </c>
      <c r="Q830" t="s">
        <v>65</v>
      </c>
      <c r="R830" t="s">
        <v>244</v>
      </c>
      <c r="S830">
        <v>1750</v>
      </c>
      <c r="T830" t="s">
        <v>528</v>
      </c>
      <c r="U830" t="s">
        <v>530</v>
      </c>
      <c r="V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1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</row>
    <row r="831" spans="1:72" hidden="1">
      <c r="A831" s="51" t="s">
        <v>582</v>
      </c>
      <c r="B831" t="s">
        <v>376</v>
      </c>
      <c r="C831" t="s">
        <v>237</v>
      </c>
      <c r="D831" t="s">
        <v>377</v>
      </c>
      <c r="E831">
        <v>613929664</v>
      </c>
      <c r="F831" t="s">
        <v>378</v>
      </c>
      <c r="G831" t="s">
        <v>241</v>
      </c>
      <c r="H831" t="s">
        <v>375</v>
      </c>
      <c r="I831" t="s">
        <v>332</v>
      </c>
      <c r="J831">
        <v>119469.03</v>
      </c>
      <c r="K831" t="s">
        <v>379</v>
      </c>
      <c r="L831" t="s">
        <v>377</v>
      </c>
      <c r="M831">
        <v>180656344</v>
      </c>
      <c r="N831" t="s">
        <v>550</v>
      </c>
      <c r="O831" t="s">
        <v>243</v>
      </c>
      <c r="P831" t="s">
        <v>64</v>
      </c>
      <c r="Q831" t="s">
        <v>65</v>
      </c>
      <c r="R831" t="s">
        <v>244</v>
      </c>
      <c r="S831">
        <v>2477.88</v>
      </c>
      <c r="T831" t="s">
        <v>549</v>
      </c>
      <c r="U831" t="s">
        <v>551</v>
      </c>
      <c r="V831">
        <v>47.41</v>
      </c>
      <c r="X831">
        <v>1402</v>
      </c>
      <c r="Y831">
        <v>6</v>
      </c>
      <c r="Z831">
        <v>4.28E-3</v>
      </c>
      <c r="AA831">
        <v>33.82</v>
      </c>
      <c r="AB831">
        <v>7.9</v>
      </c>
      <c r="AF831">
        <v>2</v>
      </c>
      <c r="AG831">
        <v>0</v>
      </c>
      <c r="AH831">
        <v>0</v>
      </c>
      <c r="AI831">
        <v>0</v>
      </c>
      <c r="AJ831">
        <v>7</v>
      </c>
      <c r="AK831">
        <v>9</v>
      </c>
      <c r="AL831">
        <v>15</v>
      </c>
      <c r="AM831">
        <v>1.0699999999999999E-2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1353</v>
      </c>
      <c r="BJ831">
        <v>1.036</v>
      </c>
      <c r="BK831">
        <v>35.04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47.41</v>
      </c>
      <c r="BS831">
        <v>6</v>
      </c>
      <c r="BT831">
        <v>0</v>
      </c>
    </row>
    <row r="832" spans="1:72" hidden="1">
      <c r="A832" s="51" t="s">
        <v>582</v>
      </c>
      <c r="B832" t="s">
        <v>376</v>
      </c>
      <c r="C832" t="s">
        <v>237</v>
      </c>
      <c r="D832" t="s">
        <v>377</v>
      </c>
      <c r="E832">
        <v>613929664</v>
      </c>
      <c r="F832" t="s">
        <v>378</v>
      </c>
      <c r="G832" t="s">
        <v>241</v>
      </c>
      <c r="H832" t="s">
        <v>375</v>
      </c>
      <c r="I832" t="s">
        <v>332</v>
      </c>
      <c r="J832">
        <v>119469.03</v>
      </c>
      <c r="K832" t="s">
        <v>379</v>
      </c>
      <c r="L832" t="s">
        <v>377</v>
      </c>
      <c r="M832">
        <v>180656454</v>
      </c>
      <c r="N832" t="s">
        <v>552</v>
      </c>
      <c r="O832" t="s">
        <v>243</v>
      </c>
      <c r="P832" t="s">
        <v>64</v>
      </c>
      <c r="Q832" t="s">
        <v>65</v>
      </c>
      <c r="R832" t="s">
        <v>244</v>
      </c>
      <c r="S832">
        <v>619.47</v>
      </c>
      <c r="T832" t="s">
        <v>549</v>
      </c>
      <c r="U832" t="s">
        <v>553</v>
      </c>
      <c r="V832">
        <v>23.12</v>
      </c>
      <c r="X832">
        <v>924</v>
      </c>
      <c r="Y832">
        <v>1</v>
      </c>
      <c r="Z832">
        <v>1.08E-3</v>
      </c>
      <c r="AA832">
        <v>25.02</v>
      </c>
      <c r="AB832">
        <v>23.12</v>
      </c>
      <c r="AF832">
        <v>0</v>
      </c>
      <c r="AG832">
        <v>0</v>
      </c>
      <c r="AH832">
        <v>0</v>
      </c>
      <c r="AI832">
        <v>0</v>
      </c>
      <c r="AJ832">
        <v>4</v>
      </c>
      <c r="AK832">
        <v>4</v>
      </c>
      <c r="AL832">
        <v>5</v>
      </c>
      <c r="AM832">
        <v>5.4099999999999999E-3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924</v>
      </c>
      <c r="BJ832">
        <v>1</v>
      </c>
      <c r="BK832">
        <v>25.02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23.12</v>
      </c>
      <c r="BS832">
        <v>1</v>
      </c>
      <c r="BT832">
        <v>0</v>
      </c>
    </row>
    <row r="833" spans="1:72" hidden="1">
      <c r="A833" s="51" t="s">
        <v>582</v>
      </c>
      <c r="B833" t="s">
        <v>376</v>
      </c>
      <c r="C833" t="s">
        <v>237</v>
      </c>
      <c r="D833" t="s">
        <v>377</v>
      </c>
      <c r="E833">
        <v>613929664</v>
      </c>
      <c r="F833" t="s">
        <v>378</v>
      </c>
      <c r="G833" t="s">
        <v>241</v>
      </c>
      <c r="H833" t="s">
        <v>375</v>
      </c>
      <c r="I833" t="s">
        <v>332</v>
      </c>
      <c r="J833">
        <v>119469.03</v>
      </c>
      <c r="K833" t="s">
        <v>379</v>
      </c>
      <c r="L833" t="s">
        <v>377</v>
      </c>
      <c r="M833">
        <v>180955464</v>
      </c>
      <c r="N833" t="s">
        <v>561</v>
      </c>
      <c r="O833" t="s">
        <v>243</v>
      </c>
      <c r="P833" t="s">
        <v>64</v>
      </c>
      <c r="Q833" t="s">
        <v>65</v>
      </c>
      <c r="R833" t="s">
        <v>244</v>
      </c>
      <c r="S833">
        <v>2477.88</v>
      </c>
      <c r="T833" t="s">
        <v>560</v>
      </c>
      <c r="U833" t="s">
        <v>566</v>
      </c>
      <c r="V833">
        <v>82.89</v>
      </c>
      <c r="X833">
        <v>2416</v>
      </c>
      <c r="Y833">
        <v>9</v>
      </c>
      <c r="Z833">
        <v>3.7299999999999998E-3</v>
      </c>
      <c r="AA833">
        <v>34.31</v>
      </c>
      <c r="AB833">
        <v>9.2100000000000009</v>
      </c>
      <c r="AF833">
        <v>1</v>
      </c>
      <c r="AG833">
        <v>0</v>
      </c>
      <c r="AH833">
        <v>1</v>
      </c>
      <c r="AI833">
        <v>0</v>
      </c>
      <c r="AJ833">
        <v>5</v>
      </c>
      <c r="AK833">
        <v>7</v>
      </c>
      <c r="AL833">
        <v>16</v>
      </c>
      <c r="AM833">
        <v>6.62E-3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2383</v>
      </c>
      <c r="BJ833">
        <v>1.014</v>
      </c>
      <c r="BK833">
        <v>34.78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82.89</v>
      </c>
      <c r="BS833">
        <v>9</v>
      </c>
      <c r="BT833">
        <v>0</v>
      </c>
    </row>
    <row r="834" spans="1:72" hidden="1">
      <c r="A834" s="51" t="s">
        <v>582</v>
      </c>
      <c r="B834" t="s">
        <v>376</v>
      </c>
      <c r="C834" t="s">
        <v>237</v>
      </c>
      <c r="D834" t="s">
        <v>377</v>
      </c>
      <c r="E834">
        <v>613929664</v>
      </c>
      <c r="F834" t="s">
        <v>378</v>
      </c>
      <c r="G834" t="s">
        <v>241</v>
      </c>
      <c r="H834" t="s">
        <v>375</v>
      </c>
      <c r="I834" t="s">
        <v>332</v>
      </c>
      <c r="J834">
        <v>119469.03</v>
      </c>
      <c r="K834" t="s">
        <v>379</v>
      </c>
      <c r="L834" t="s">
        <v>377</v>
      </c>
      <c r="M834">
        <v>180962754</v>
      </c>
      <c r="N834" t="s">
        <v>562</v>
      </c>
      <c r="O834" t="s">
        <v>243</v>
      </c>
      <c r="P834" t="s">
        <v>64</v>
      </c>
      <c r="Q834" t="s">
        <v>65</v>
      </c>
      <c r="R834" t="s">
        <v>244</v>
      </c>
      <c r="S834">
        <v>619.47</v>
      </c>
      <c r="T834" t="s">
        <v>560</v>
      </c>
      <c r="U834" t="s">
        <v>566</v>
      </c>
      <c r="V834">
        <v>20.54</v>
      </c>
      <c r="X834">
        <v>643</v>
      </c>
      <c r="Y834">
        <v>2</v>
      </c>
      <c r="Z834">
        <v>3.1099999999999999E-3</v>
      </c>
      <c r="AA834">
        <v>31.94</v>
      </c>
      <c r="AB834">
        <v>10.27</v>
      </c>
      <c r="AF834">
        <v>0</v>
      </c>
      <c r="AG834">
        <v>0</v>
      </c>
      <c r="AH834">
        <v>0</v>
      </c>
      <c r="AI834">
        <v>0</v>
      </c>
      <c r="AJ834">
        <v>2</v>
      </c>
      <c r="AK834">
        <v>2</v>
      </c>
      <c r="AL834">
        <v>4</v>
      </c>
      <c r="AM834">
        <v>6.2199999999999998E-3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617</v>
      </c>
      <c r="BJ834">
        <v>1.042</v>
      </c>
      <c r="BK834">
        <v>33.29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20.54</v>
      </c>
      <c r="BS834">
        <v>2</v>
      </c>
      <c r="BT834">
        <v>0</v>
      </c>
    </row>
    <row r="835" spans="1:72" hidden="1">
      <c r="A835" s="51" t="s">
        <v>582</v>
      </c>
      <c r="B835" t="s">
        <v>376</v>
      </c>
      <c r="C835" t="s">
        <v>237</v>
      </c>
      <c r="D835" t="s">
        <v>377</v>
      </c>
      <c r="E835">
        <v>613929664</v>
      </c>
      <c r="F835" t="s">
        <v>378</v>
      </c>
      <c r="G835" t="s">
        <v>241</v>
      </c>
      <c r="H835" t="s">
        <v>375</v>
      </c>
      <c r="I835" t="s">
        <v>332</v>
      </c>
      <c r="J835">
        <v>119469.03</v>
      </c>
      <c r="K835" t="s">
        <v>379</v>
      </c>
      <c r="L835" t="s">
        <v>377</v>
      </c>
      <c r="M835">
        <v>181471804</v>
      </c>
      <c r="N835" t="s">
        <v>576</v>
      </c>
      <c r="O835" t="s">
        <v>243</v>
      </c>
      <c r="P835" t="s">
        <v>64</v>
      </c>
      <c r="Q835" t="s">
        <v>65</v>
      </c>
      <c r="R835" t="s">
        <v>244</v>
      </c>
      <c r="S835">
        <v>2477.88</v>
      </c>
      <c r="T835" t="s">
        <v>575</v>
      </c>
      <c r="U835" t="s">
        <v>577</v>
      </c>
      <c r="V835">
        <v>86.87</v>
      </c>
      <c r="X835">
        <v>3600</v>
      </c>
      <c r="Y835">
        <v>3</v>
      </c>
      <c r="Z835">
        <v>8.3000000000000001E-4</v>
      </c>
      <c r="AA835">
        <v>24.13</v>
      </c>
      <c r="AB835">
        <v>28.96</v>
      </c>
      <c r="AF835">
        <v>5</v>
      </c>
      <c r="AG835">
        <v>0</v>
      </c>
      <c r="AH835">
        <v>1</v>
      </c>
      <c r="AI835">
        <v>0</v>
      </c>
      <c r="AJ835">
        <v>9</v>
      </c>
      <c r="AK835">
        <v>15</v>
      </c>
      <c r="AL835">
        <v>20</v>
      </c>
      <c r="AM835">
        <v>5.5599999999999998E-3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3431</v>
      </c>
      <c r="BJ835">
        <v>1.0489999999999999</v>
      </c>
      <c r="BK835">
        <v>25.32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86.87</v>
      </c>
      <c r="BS835">
        <v>3</v>
      </c>
      <c r="BT835">
        <v>2</v>
      </c>
    </row>
    <row r="836" spans="1:72" hidden="1">
      <c r="A836" t="s">
        <v>582</v>
      </c>
      <c r="B836" t="s">
        <v>376</v>
      </c>
      <c r="M836">
        <v>181472914</v>
      </c>
      <c r="N836" t="s">
        <v>578</v>
      </c>
      <c r="S836">
        <v>619.47</v>
      </c>
      <c r="V836">
        <v>22.83</v>
      </c>
      <c r="X836">
        <v>791</v>
      </c>
      <c r="Y836">
        <v>1</v>
      </c>
      <c r="Z836">
        <v>1.2600000000000001E-3</v>
      </c>
      <c r="AA836">
        <v>28.86</v>
      </c>
      <c r="AB836">
        <v>22.83</v>
      </c>
      <c r="AF836">
        <v>0</v>
      </c>
      <c r="AG836">
        <v>0</v>
      </c>
      <c r="AH836">
        <v>0</v>
      </c>
      <c r="AI836">
        <v>0</v>
      </c>
      <c r="AJ836">
        <v>2</v>
      </c>
      <c r="AK836">
        <v>2</v>
      </c>
      <c r="AL836">
        <v>4</v>
      </c>
      <c r="AM836">
        <v>5.0600000000000003E-3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724</v>
      </c>
      <c r="BJ836">
        <v>1.093</v>
      </c>
      <c r="BK836">
        <v>31.53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22.83</v>
      </c>
      <c r="BS836">
        <v>1</v>
      </c>
      <c r="BT836">
        <v>1</v>
      </c>
    </row>
    <row r="837" spans="1:72" hidden="1">
      <c r="A837" s="51" t="s">
        <v>583</v>
      </c>
      <c r="B837" t="s">
        <v>376</v>
      </c>
      <c r="C837" t="s">
        <v>237</v>
      </c>
      <c r="D837" t="s">
        <v>377</v>
      </c>
      <c r="E837">
        <v>613929664</v>
      </c>
      <c r="F837" t="s">
        <v>378</v>
      </c>
      <c r="G837" t="s">
        <v>241</v>
      </c>
      <c r="H837" t="s">
        <v>375</v>
      </c>
      <c r="I837" t="s">
        <v>332</v>
      </c>
      <c r="J837">
        <v>119469.03</v>
      </c>
      <c r="K837" t="s">
        <v>379</v>
      </c>
      <c r="L837" t="s">
        <v>377</v>
      </c>
      <c r="M837">
        <v>179694564</v>
      </c>
      <c r="N837" t="s">
        <v>525</v>
      </c>
      <c r="O837" t="s">
        <v>243</v>
      </c>
      <c r="P837" t="s">
        <v>64</v>
      </c>
      <c r="Q837" t="s">
        <v>65</v>
      </c>
      <c r="R837" t="s">
        <v>244</v>
      </c>
      <c r="S837">
        <v>1750</v>
      </c>
      <c r="T837" t="s">
        <v>519</v>
      </c>
      <c r="U837" t="s">
        <v>522</v>
      </c>
      <c r="V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1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</row>
    <row r="838" spans="1:72" hidden="1">
      <c r="A838" s="51" t="s">
        <v>583</v>
      </c>
      <c r="B838" t="s">
        <v>376</v>
      </c>
      <c r="C838" t="s">
        <v>237</v>
      </c>
      <c r="D838" t="s">
        <v>377</v>
      </c>
      <c r="E838">
        <v>613929664</v>
      </c>
      <c r="F838" t="s">
        <v>378</v>
      </c>
      <c r="G838" t="s">
        <v>241</v>
      </c>
      <c r="H838" t="s">
        <v>375</v>
      </c>
      <c r="I838" t="s">
        <v>332</v>
      </c>
      <c r="J838">
        <v>119469.03</v>
      </c>
      <c r="K838" t="s">
        <v>379</v>
      </c>
      <c r="L838" t="s">
        <v>377</v>
      </c>
      <c r="M838">
        <v>179946614</v>
      </c>
      <c r="N838" t="s">
        <v>534</v>
      </c>
      <c r="O838" t="s">
        <v>243</v>
      </c>
      <c r="P838" t="s">
        <v>64</v>
      </c>
      <c r="Q838" t="s">
        <v>65</v>
      </c>
      <c r="R838" t="s">
        <v>244</v>
      </c>
      <c r="S838">
        <v>1750</v>
      </c>
      <c r="T838" t="s">
        <v>528</v>
      </c>
      <c r="U838" t="s">
        <v>530</v>
      </c>
      <c r="V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2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</row>
    <row r="839" spans="1:72" hidden="1">
      <c r="A839" s="51" t="s">
        <v>583</v>
      </c>
      <c r="B839" t="s">
        <v>376</v>
      </c>
      <c r="C839" t="s">
        <v>237</v>
      </c>
      <c r="D839" t="s">
        <v>377</v>
      </c>
      <c r="E839">
        <v>613929664</v>
      </c>
      <c r="F839" t="s">
        <v>378</v>
      </c>
      <c r="G839" t="s">
        <v>241</v>
      </c>
      <c r="H839" t="s">
        <v>375</v>
      </c>
      <c r="I839" t="s">
        <v>332</v>
      </c>
      <c r="J839">
        <v>119469.03</v>
      </c>
      <c r="K839" t="s">
        <v>379</v>
      </c>
      <c r="L839" t="s">
        <v>377</v>
      </c>
      <c r="M839">
        <v>180440254</v>
      </c>
      <c r="N839" t="s">
        <v>542</v>
      </c>
      <c r="O839" t="s">
        <v>243</v>
      </c>
      <c r="P839" t="s">
        <v>64</v>
      </c>
      <c r="Q839" t="s">
        <v>65</v>
      </c>
      <c r="R839" t="s">
        <v>244</v>
      </c>
      <c r="S839">
        <v>619.47</v>
      </c>
      <c r="T839" t="s">
        <v>541</v>
      </c>
      <c r="U839" t="s">
        <v>543</v>
      </c>
      <c r="V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2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</row>
    <row r="840" spans="1:72" hidden="1">
      <c r="A840" s="51" t="s">
        <v>583</v>
      </c>
      <c r="B840" t="s">
        <v>376</v>
      </c>
      <c r="C840" t="s">
        <v>237</v>
      </c>
      <c r="D840" t="s">
        <v>377</v>
      </c>
      <c r="E840">
        <v>613929664</v>
      </c>
      <c r="F840" t="s">
        <v>378</v>
      </c>
      <c r="G840" t="s">
        <v>241</v>
      </c>
      <c r="H840" t="s">
        <v>375</v>
      </c>
      <c r="I840" t="s">
        <v>332</v>
      </c>
      <c r="J840">
        <v>119469.03</v>
      </c>
      <c r="K840" t="s">
        <v>379</v>
      </c>
      <c r="L840" t="s">
        <v>377</v>
      </c>
      <c r="M840">
        <v>180656344</v>
      </c>
      <c r="N840" t="s">
        <v>550</v>
      </c>
      <c r="O840" t="s">
        <v>243</v>
      </c>
      <c r="P840" t="s">
        <v>64</v>
      </c>
      <c r="Q840" t="s">
        <v>65</v>
      </c>
      <c r="R840" t="s">
        <v>244</v>
      </c>
      <c r="S840">
        <v>2477.88</v>
      </c>
      <c r="T840" t="s">
        <v>549</v>
      </c>
      <c r="U840" t="s">
        <v>551</v>
      </c>
      <c r="V840">
        <v>51.09</v>
      </c>
      <c r="X840">
        <v>2076</v>
      </c>
      <c r="Y840">
        <v>10</v>
      </c>
      <c r="Z840">
        <v>4.8199999999999996E-3</v>
      </c>
      <c r="AA840">
        <v>24.61</v>
      </c>
      <c r="AB840">
        <v>5.1100000000000003</v>
      </c>
      <c r="AF840">
        <v>1</v>
      </c>
      <c r="AG840">
        <v>0</v>
      </c>
      <c r="AH840">
        <v>0</v>
      </c>
      <c r="AI840">
        <v>0</v>
      </c>
      <c r="AJ840">
        <v>4</v>
      </c>
      <c r="AK840">
        <v>5</v>
      </c>
      <c r="AL840">
        <v>16</v>
      </c>
      <c r="AM840">
        <v>7.7099999999999998E-3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2076</v>
      </c>
      <c r="BJ840">
        <v>1</v>
      </c>
      <c r="BK840">
        <v>24.61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51.09</v>
      </c>
      <c r="BS840">
        <v>10</v>
      </c>
      <c r="BT840">
        <v>1</v>
      </c>
    </row>
    <row r="841" spans="1:72" hidden="1">
      <c r="A841" s="51" t="s">
        <v>583</v>
      </c>
      <c r="B841" t="s">
        <v>376</v>
      </c>
      <c r="C841" t="s">
        <v>237</v>
      </c>
      <c r="D841" t="s">
        <v>377</v>
      </c>
      <c r="E841">
        <v>613929664</v>
      </c>
      <c r="F841" t="s">
        <v>378</v>
      </c>
      <c r="G841" t="s">
        <v>241</v>
      </c>
      <c r="H841" t="s">
        <v>375</v>
      </c>
      <c r="I841" t="s">
        <v>332</v>
      </c>
      <c r="J841">
        <v>119469.03</v>
      </c>
      <c r="K841" t="s">
        <v>379</v>
      </c>
      <c r="L841" t="s">
        <v>377</v>
      </c>
      <c r="M841">
        <v>180656454</v>
      </c>
      <c r="N841" t="s">
        <v>552</v>
      </c>
      <c r="O841" t="s">
        <v>243</v>
      </c>
      <c r="P841" t="s">
        <v>64</v>
      </c>
      <c r="Q841" t="s">
        <v>65</v>
      </c>
      <c r="R841" t="s">
        <v>244</v>
      </c>
      <c r="S841">
        <v>619.47</v>
      </c>
      <c r="T841" t="s">
        <v>549</v>
      </c>
      <c r="U841" t="s">
        <v>553</v>
      </c>
      <c r="V841">
        <v>25.32</v>
      </c>
      <c r="X841">
        <v>889</v>
      </c>
      <c r="Y841">
        <v>2</v>
      </c>
      <c r="Z841">
        <v>2.2499999999999998E-3</v>
      </c>
      <c r="AA841">
        <v>28.48</v>
      </c>
      <c r="AB841">
        <v>12.66</v>
      </c>
      <c r="AF841">
        <v>1</v>
      </c>
      <c r="AG841">
        <v>0</v>
      </c>
      <c r="AH841">
        <v>1</v>
      </c>
      <c r="AI841">
        <v>0</v>
      </c>
      <c r="AJ841">
        <v>1</v>
      </c>
      <c r="AK841">
        <v>3</v>
      </c>
      <c r="AL841">
        <v>5</v>
      </c>
      <c r="AM841">
        <v>5.62E-3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809</v>
      </c>
      <c r="BJ841">
        <v>1.099</v>
      </c>
      <c r="BK841">
        <v>31.3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25.32</v>
      </c>
      <c r="BS841">
        <v>2</v>
      </c>
      <c r="BT841">
        <v>0</v>
      </c>
    </row>
    <row r="842" spans="1:72" hidden="1">
      <c r="A842" s="51" t="s">
        <v>583</v>
      </c>
      <c r="B842" t="s">
        <v>376</v>
      </c>
      <c r="C842" t="s">
        <v>237</v>
      </c>
      <c r="D842" t="s">
        <v>377</v>
      </c>
      <c r="E842">
        <v>613929664</v>
      </c>
      <c r="F842" t="s">
        <v>378</v>
      </c>
      <c r="G842" t="s">
        <v>241</v>
      </c>
      <c r="H842" t="s">
        <v>375</v>
      </c>
      <c r="I842" t="s">
        <v>332</v>
      </c>
      <c r="J842">
        <v>119469.03</v>
      </c>
      <c r="K842" t="s">
        <v>379</v>
      </c>
      <c r="L842" t="s">
        <v>377</v>
      </c>
      <c r="M842">
        <v>180955464</v>
      </c>
      <c r="N842" t="s">
        <v>561</v>
      </c>
      <c r="O842" t="s">
        <v>243</v>
      </c>
      <c r="P842" t="s">
        <v>64</v>
      </c>
      <c r="Q842" t="s">
        <v>65</v>
      </c>
      <c r="R842" t="s">
        <v>244</v>
      </c>
      <c r="S842">
        <v>2477.88</v>
      </c>
      <c r="T842" t="s">
        <v>560</v>
      </c>
      <c r="U842" t="s">
        <v>566</v>
      </c>
      <c r="V842">
        <v>88.56</v>
      </c>
      <c r="X842">
        <v>2325</v>
      </c>
      <c r="Y842">
        <v>8</v>
      </c>
      <c r="Z842">
        <v>3.4399999999999999E-3</v>
      </c>
      <c r="AA842">
        <v>38.090000000000003</v>
      </c>
      <c r="AB842">
        <v>11.07</v>
      </c>
      <c r="AF842">
        <v>1</v>
      </c>
      <c r="AG842">
        <v>0</v>
      </c>
      <c r="AH842">
        <v>0</v>
      </c>
      <c r="AI842">
        <v>0</v>
      </c>
      <c r="AJ842">
        <v>8</v>
      </c>
      <c r="AK842">
        <v>9</v>
      </c>
      <c r="AL842">
        <v>18</v>
      </c>
      <c r="AM842">
        <v>7.7400000000000004E-3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2225</v>
      </c>
      <c r="BJ842">
        <v>1.0449999999999999</v>
      </c>
      <c r="BK842">
        <v>39.799999999999997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88.56</v>
      </c>
      <c r="BS842">
        <v>8</v>
      </c>
      <c r="BT842">
        <v>1</v>
      </c>
    </row>
    <row r="843" spans="1:72" hidden="1">
      <c r="A843" s="51" t="s">
        <v>583</v>
      </c>
      <c r="B843" t="s">
        <v>376</v>
      </c>
      <c r="C843" t="s">
        <v>237</v>
      </c>
      <c r="D843" t="s">
        <v>377</v>
      </c>
      <c r="E843">
        <v>613929664</v>
      </c>
      <c r="F843" t="s">
        <v>378</v>
      </c>
      <c r="G843" t="s">
        <v>241</v>
      </c>
      <c r="H843" t="s">
        <v>375</v>
      </c>
      <c r="I843" t="s">
        <v>332</v>
      </c>
      <c r="J843">
        <v>119469.03</v>
      </c>
      <c r="K843" t="s">
        <v>379</v>
      </c>
      <c r="L843" t="s">
        <v>377</v>
      </c>
      <c r="M843">
        <v>180962754</v>
      </c>
      <c r="N843" t="s">
        <v>562</v>
      </c>
      <c r="O843" t="s">
        <v>243</v>
      </c>
      <c r="P843" t="s">
        <v>64</v>
      </c>
      <c r="Q843" t="s">
        <v>65</v>
      </c>
      <c r="R843" t="s">
        <v>244</v>
      </c>
      <c r="S843">
        <v>619.47</v>
      </c>
      <c r="T843" t="s">
        <v>560</v>
      </c>
      <c r="U843" t="s">
        <v>566</v>
      </c>
      <c r="V843">
        <v>22.37</v>
      </c>
      <c r="X843">
        <v>627</v>
      </c>
      <c r="Y843">
        <v>5</v>
      </c>
      <c r="Z843">
        <v>7.9699999999999997E-3</v>
      </c>
      <c r="AA843">
        <v>35.68</v>
      </c>
      <c r="AB843">
        <v>4.47</v>
      </c>
      <c r="AF843">
        <v>0</v>
      </c>
      <c r="AG843">
        <v>0</v>
      </c>
      <c r="AH843">
        <v>0</v>
      </c>
      <c r="AI843">
        <v>0</v>
      </c>
      <c r="AJ843">
        <v>2</v>
      </c>
      <c r="AK843">
        <v>2</v>
      </c>
      <c r="AL843">
        <v>7</v>
      </c>
      <c r="AM843">
        <v>1.116E-2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627</v>
      </c>
      <c r="BJ843">
        <v>1</v>
      </c>
      <c r="BK843">
        <v>35.68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22.37</v>
      </c>
      <c r="BS843">
        <v>5</v>
      </c>
      <c r="BT843">
        <v>0</v>
      </c>
    </row>
    <row r="844" spans="1:72" hidden="1">
      <c r="A844" s="51" t="s">
        <v>583</v>
      </c>
      <c r="B844" t="s">
        <v>376</v>
      </c>
      <c r="C844" t="s">
        <v>237</v>
      </c>
      <c r="D844" t="s">
        <v>377</v>
      </c>
      <c r="E844">
        <v>613929664</v>
      </c>
      <c r="F844" t="s">
        <v>378</v>
      </c>
      <c r="G844" t="s">
        <v>241</v>
      </c>
      <c r="H844" t="s">
        <v>375</v>
      </c>
      <c r="I844" t="s">
        <v>332</v>
      </c>
      <c r="J844">
        <v>119469.03</v>
      </c>
      <c r="K844" t="s">
        <v>379</v>
      </c>
      <c r="L844" t="s">
        <v>377</v>
      </c>
      <c r="M844">
        <v>181471804</v>
      </c>
      <c r="N844" t="s">
        <v>576</v>
      </c>
      <c r="O844" t="s">
        <v>243</v>
      </c>
      <c r="P844" t="s">
        <v>64</v>
      </c>
      <c r="Q844" t="s">
        <v>65</v>
      </c>
      <c r="R844" t="s">
        <v>244</v>
      </c>
      <c r="S844">
        <v>2477.88</v>
      </c>
      <c r="T844" t="s">
        <v>575</v>
      </c>
      <c r="U844" t="s">
        <v>577</v>
      </c>
      <c r="V844">
        <v>93.39</v>
      </c>
      <c r="X844">
        <v>3509</v>
      </c>
      <c r="Y844">
        <v>9</v>
      </c>
      <c r="Z844">
        <v>2.5600000000000002E-3</v>
      </c>
      <c r="AA844">
        <v>26.61</v>
      </c>
      <c r="AB844">
        <v>10.38</v>
      </c>
      <c r="AF844">
        <v>3</v>
      </c>
      <c r="AG844">
        <v>0</v>
      </c>
      <c r="AH844">
        <v>0</v>
      </c>
      <c r="AI844">
        <v>0</v>
      </c>
      <c r="AJ844">
        <v>4</v>
      </c>
      <c r="AK844">
        <v>7</v>
      </c>
      <c r="AL844">
        <v>18</v>
      </c>
      <c r="AM844">
        <v>5.13E-3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3395</v>
      </c>
      <c r="BJ844">
        <v>1.034</v>
      </c>
      <c r="BK844">
        <v>27.51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93.39</v>
      </c>
      <c r="BS844">
        <v>9</v>
      </c>
      <c r="BT844">
        <v>2</v>
      </c>
    </row>
    <row r="845" spans="1:72" hidden="1">
      <c r="A845" t="s">
        <v>583</v>
      </c>
      <c r="B845" t="s">
        <v>376</v>
      </c>
      <c r="M845">
        <v>181472914</v>
      </c>
      <c r="N845" t="s">
        <v>578</v>
      </c>
      <c r="O845">
        <v>619.47</v>
      </c>
      <c r="S845">
        <v>619.47</v>
      </c>
      <c r="V845">
        <v>24.22</v>
      </c>
      <c r="X845">
        <v>761</v>
      </c>
      <c r="Y845">
        <v>1</v>
      </c>
      <c r="Z845">
        <v>1.31E-3</v>
      </c>
      <c r="AA845">
        <v>31.83</v>
      </c>
      <c r="AB845">
        <v>24.22</v>
      </c>
      <c r="AF845">
        <v>1</v>
      </c>
      <c r="AG845">
        <v>0</v>
      </c>
      <c r="AH845">
        <v>0</v>
      </c>
      <c r="AI845">
        <v>0</v>
      </c>
      <c r="AJ845">
        <v>1</v>
      </c>
      <c r="AK845">
        <v>2</v>
      </c>
      <c r="AL845">
        <v>3</v>
      </c>
      <c r="AM845">
        <v>3.9399999999999999E-3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761</v>
      </c>
      <c r="BJ845">
        <v>1</v>
      </c>
      <c r="BK845">
        <v>31.83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24.22</v>
      </c>
      <c r="BS845">
        <v>1</v>
      </c>
      <c r="BT845">
        <v>0</v>
      </c>
    </row>
    <row r="846" spans="1:72" hidden="1">
      <c r="A846" s="51" t="s">
        <v>584</v>
      </c>
      <c r="B846" t="s">
        <v>376</v>
      </c>
      <c r="C846" t="s">
        <v>237</v>
      </c>
      <c r="D846" t="s">
        <v>377</v>
      </c>
      <c r="E846">
        <v>613929664</v>
      </c>
      <c r="F846" t="s">
        <v>378</v>
      </c>
      <c r="G846" t="s">
        <v>241</v>
      </c>
      <c r="H846" t="s">
        <v>375</v>
      </c>
      <c r="I846" t="s">
        <v>332</v>
      </c>
      <c r="J846">
        <v>119469.03</v>
      </c>
      <c r="K846" t="s">
        <v>379</v>
      </c>
      <c r="L846" t="s">
        <v>377</v>
      </c>
      <c r="M846">
        <v>179694564</v>
      </c>
      <c r="N846" t="s">
        <v>525</v>
      </c>
      <c r="O846" t="s">
        <v>243</v>
      </c>
      <c r="P846" t="s">
        <v>64</v>
      </c>
      <c r="Q846" t="s">
        <v>65</v>
      </c>
      <c r="R846" t="s">
        <v>244</v>
      </c>
      <c r="S846">
        <v>1750</v>
      </c>
      <c r="T846" t="s">
        <v>519</v>
      </c>
      <c r="U846" t="s">
        <v>522</v>
      </c>
      <c r="V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2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</row>
    <row r="847" spans="1:72" hidden="1">
      <c r="A847" s="51" t="s">
        <v>584</v>
      </c>
      <c r="B847" t="s">
        <v>376</v>
      </c>
      <c r="C847" t="s">
        <v>237</v>
      </c>
      <c r="D847" t="s">
        <v>377</v>
      </c>
      <c r="E847">
        <v>613929664</v>
      </c>
      <c r="F847" t="s">
        <v>378</v>
      </c>
      <c r="G847" t="s">
        <v>241</v>
      </c>
      <c r="H847" t="s">
        <v>375</v>
      </c>
      <c r="I847" t="s">
        <v>332</v>
      </c>
      <c r="J847">
        <v>119469.03</v>
      </c>
      <c r="K847" t="s">
        <v>379</v>
      </c>
      <c r="L847" t="s">
        <v>377</v>
      </c>
      <c r="M847">
        <v>179946614</v>
      </c>
      <c r="N847" t="s">
        <v>534</v>
      </c>
      <c r="O847" t="s">
        <v>243</v>
      </c>
      <c r="P847" t="s">
        <v>64</v>
      </c>
      <c r="Q847" t="s">
        <v>65</v>
      </c>
      <c r="R847" t="s">
        <v>244</v>
      </c>
      <c r="S847">
        <v>1750</v>
      </c>
      <c r="T847" t="s">
        <v>528</v>
      </c>
      <c r="U847" t="s">
        <v>530</v>
      </c>
      <c r="V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1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</row>
    <row r="848" spans="1:72" hidden="1">
      <c r="A848" s="51" t="s">
        <v>584</v>
      </c>
      <c r="B848" t="s">
        <v>376</v>
      </c>
      <c r="C848" t="s">
        <v>237</v>
      </c>
      <c r="D848" t="s">
        <v>377</v>
      </c>
      <c r="E848">
        <v>613929664</v>
      </c>
      <c r="F848" t="s">
        <v>378</v>
      </c>
      <c r="G848" t="s">
        <v>241</v>
      </c>
      <c r="H848" t="s">
        <v>375</v>
      </c>
      <c r="I848" t="s">
        <v>332</v>
      </c>
      <c r="J848">
        <v>119469.03</v>
      </c>
      <c r="K848" t="s">
        <v>379</v>
      </c>
      <c r="L848" t="s">
        <v>377</v>
      </c>
      <c r="M848">
        <v>180656344</v>
      </c>
      <c r="N848" t="s">
        <v>550</v>
      </c>
      <c r="O848" t="s">
        <v>243</v>
      </c>
      <c r="P848" t="s">
        <v>64</v>
      </c>
      <c r="Q848" t="s">
        <v>65</v>
      </c>
      <c r="R848" t="s">
        <v>244</v>
      </c>
      <c r="S848">
        <v>2477.88</v>
      </c>
      <c r="T848" t="s">
        <v>549</v>
      </c>
      <c r="U848" t="s">
        <v>551</v>
      </c>
      <c r="V848">
        <v>49.99</v>
      </c>
      <c r="X848">
        <v>2064</v>
      </c>
      <c r="Y848">
        <v>12</v>
      </c>
      <c r="Z848">
        <v>5.8100000000000001E-3</v>
      </c>
      <c r="AA848">
        <v>24.22</v>
      </c>
      <c r="AB848">
        <v>4.17</v>
      </c>
      <c r="AF848">
        <v>5</v>
      </c>
      <c r="AG848">
        <v>0</v>
      </c>
      <c r="AH848">
        <v>0</v>
      </c>
      <c r="AI848">
        <v>0</v>
      </c>
      <c r="AJ848">
        <v>9</v>
      </c>
      <c r="AK848">
        <v>14</v>
      </c>
      <c r="AL848">
        <v>28</v>
      </c>
      <c r="AM848">
        <v>1.357E-2</v>
      </c>
      <c r="AN848">
        <v>1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2064</v>
      </c>
      <c r="BJ848">
        <v>1</v>
      </c>
      <c r="BK848">
        <v>24.22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49.99</v>
      </c>
      <c r="BS848">
        <v>12</v>
      </c>
      <c r="BT848">
        <v>2</v>
      </c>
    </row>
    <row r="849" spans="1:72" hidden="1">
      <c r="A849" s="51" t="s">
        <v>584</v>
      </c>
      <c r="B849" t="s">
        <v>376</v>
      </c>
      <c r="C849" t="s">
        <v>237</v>
      </c>
      <c r="D849" t="s">
        <v>377</v>
      </c>
      <c r="E849">
        <v>613929664</v>
      </c>
      <c r="F849" t="s">
        <v>378</v>
      </c>
      <c r="G849" t="s">
        <v>241</v>
      </c>
      <c r="H849" t="s">
        <v>375</v>
      </c>
      <c r="I849" t="s">
        <v>332</v>
      </c>
      <c r="J849">
        <v>119469.03</v>
      </c>
      <c r="K849" t="s">
        <v>379</v>
      </c>
      <c r="L849" t="s">
        <v>377</v>
      </c>
      <c r="M849">
        <v>180656454</v>
      </c>
      <c r="N849" t="s">
        <v>552</v>
      </c>
      <c r="O849" t="s">
        <v>243</v>
      </c>
      <c r="P849" t="s">
        <v>64</v>
      </c>
      <c r="Q849" t="s">
        <v>65</v>
      </c>
      <c r="R849" t="s">
        <v>244</v>
      </c>
      <c r="S849">
        <v>619.47</v>
      </c>
      <c r="T849" t="s">
        <v>549</v>
      </c>
      <c r="U849" t="s">
        <v>553</v>
      </c>
      <c r="V849">
        <v>25.06</v>
      </c>
      <c r="X849">
        <v>874</v>
      </c>
      <c r="Y849">
        <v>0</v>
      </c>
      <c r="Z849">
        <v>0</v>
      </c>
      <c r="AA849">
        <v>28.67</v>
      </c>
      <c r="AB849">
        <v>0</v>
      </c>
      <c r="AF849">
        <v>0</v>
      </c>
      <c r="AG849">
        <v>0</v>
      </c>
      <c r="AH849">
        <v>0</v>
      </c>
      <c r="AI849">
        <v>0</v>
      </c>
      <c r="AJ849">
        <v>3</v>
      </c>
      <c r="AK849">
        <v>3</v>
      </c>
      <c r="AL849">
        <v>3</v>
      </c>
      <c r="AM849">
        <v>3.4299999999999999E-3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796</v>
      </c>
      <c r="BJ849">
        <v>1.0980000000000001</v>
      </c>
      <c r="BK849">
        <v>31.48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25.06</v>
      </c>
      <c r="BS849">
        <v>0</v>
      </c>
      <c r="BT849">
        <v>0</v>
      </c>
    </row>
    <row r="850" spans="1:72" hidden="1">
      <c r="A850" s="51" t="s">
        <v>584</v>
      </c>
      <c r="B850" t="s">
        <v>376</v>
      </c>
      <c r="C850" t="s">
        <v>237</v>
      </c>
      <c r="D850" t="s">
        <v>377</v>
      </c>
      <c r="E850">
        <v>613929664</v>
      </c>
      <c r="F850" t="s">
        <v>378</v>
      </c>
      <c r="G850" t="s">
        <v>241</v>
      </c>
      <c r="H850" t="s">
        <v>375</v>
      </c>
      <c r="I850" t="s">
        <v>332</v>
      </c>
      <c r="J850">
        <v>119469.03</v>
      </c>
      <c r="K850" t="s">
        <v>379</v>
      </c>
      <c r="L850" t="s">
        <v>377</v>
      </c>
      <c r="M850">
        <v>180955464</v>
      </c>
      <c r="N850" t="s">
        <v>561</v>
      </c>
      <c r="O850" t="s">
        <v>243</v>
      </c>
      <c r="P850" t="s">
        <v>64</v>
      </c>
      <c r="Q850" t="s">
        <v>65</v>
      </c>
      <c r="R850" t="s">
        <v>244</v>
      </c>
      <c r="S850">
        <v>2477.88</v>
      </c>
      <c r="T850" t="s">
        <v>560</v>
      </c>
      <c r="U850" t="s">
        <v>566</v>
      </c>
      <c r="V850">
        <v>87.71</v>
      </c>
      <c r="X850">
        <v>2544</v>
      </c>
      <c r="Y850">
        <v>8</v>
      </c>
      <c r="Z850">
        <v>3.14E-3</v>
      </c>
      <c r="AA850">
        <v>34.479999999999997</v>
      </c>
      <c r="AB850">
        <v>10.96</v>
      </c>
      <c r="AF850">
        <v>3</v>
      </c>
      <c r="AG850">
        <v>0</v>
      </c>
      <c r="AH850">
        <v>0</v>
      </c>
      <c r="AI850">
        <v>0</v>
      </c>
      <c r="AJ850">
        <v>10</v>
      </c>
      <c r="AK850">
        <v>13</v>
      </c>
      <c r="AL850">
        <v>21</v>
      </c>
      <c r="AM850">
        <v>8.2500000000000004E-3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2544</v>
      </c>
      <c r="BJ850">
        <v>1</v>
      </c>
      <c r="BK850">
        <v>34.479999999999997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87.71</v>
      </c>
      <c r="BS850">
        <v>8</v>
      </c>
      <c r="BT850">
        <v>0</v>
      </c>
    </row>
    <row r="851" spans="1:72" hidden="1">
      <c r="A851" s="51" t="s">
        <v>584</v>
      </c>
      <c r="B851" t="s">
        <v>376</v>
      </c>
      <c r="C851" t="s">
        <v>237</v>
      </c>
      <c r="D851" t="s">
        <v>377</v>
      </c>
      <c r="E851">
        <v>613929664</v>
      </c>
      <c r="F851" t="s">
        <v>378</v>
      </c>
      <c r="G851" t="s">
        <v>241</v>
      </c>
      <c r="H851" t="s">
        <v>375</v>
      </c>
      <c r="I851" t="s">
        <v>332</v>
      </c>
      <c r="J851">
        <v>119469.03</v>
      </c>
      <c r="K851" t="s">
        <v>379</v>
      </c>
      <c r="L851" t="s">
        <v>377</v>
      </c>
      <c r="M851">
        <v>180962754</v>
      </c>
      <c r="N851" t="s">
        <v>562</v>
      </c>
      <c r="O851" t="s">
        <v>243</v>
      </c>
      <c r="P851" t="s">
        <v>64</v>
      </c>
      <c r="Q851" t="s">
        <v>65</v>
      </c>
      <c r="R851" t="s">
        <v>244</v>
      </c>
      <c r="S851">
        <v>619.47</v>
      </c>
      <c r="T851" t="s">
        <v>560</v>
      </c>
      <c r="U851" t="s">
        <v>566</v>
      </c>
      <c r="V851">
        <v>22.42</v>
      </c>
      <c r="X851">
        <v>654</v>
      </c>
      <c r="Y851">
        <v>1</v>
      </c>
      <c r="Z851">
        <v>1.5299999999999999E-3</v>
      </c>
      <c r="AA851">
        <v>34.28</v>
      </c>
      <c r="AB851">
        <v>22.42</v>
      </c>
      <c r="AF851">
        <v>2</v>
      </c>
      <c r="AG851">
        <v>0</v>
      </c>
      <c r="AH851">
        <v>0</v>
      </c>
      <c r="AI851">
        <v>0</v>
      </c>
      <c r="AJ851">
        <v>5</v>
      </c>
      <c r="AK851">
        <v>7</v>
      </c>
      <c r="AL851">
        <v>9</v>
      </c>
      <c r="AM851">
        <v>1.376E-2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654</v>
      </c>
      <c r="BJ851">
        <v>1</v>
      </c>
      <c r="BK851">
        <v>34.28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22.42</v>
      </c>
      <c r="BS851">
        <v>1</v>
      </c>
      <c r="BT851">
        <v>1</v>
      </c>
    </row>
    <row r="852" spans="1:72" hidden="1">
      <c r="A852" s="51" t="s">
        <v>584</v>
      </c>
      <c r="B852" t="s">
        <v>376</v>
      </c>
      <c r="C852" t="s">
        <v>237</v>
      </c>
      <c r="D852" t="s">
        <v>377</v>
      </c>
      <c r="E852">
        <v>613929664</v>
      </c>
      <c r="F852" t="s">
        <v>378</v>
      </c>
      <c r="G852" t="s">
        <v>241</v>
      </c>
      <c r="H852" t="s">
        <v>375</v>
      </c>
      <c r="I852" t="s">
        <v>332</v>
      </c>
      <c r="J852">
        <v>119469.03</v>
      </c>
      <c r="K852" t="s">
        <v>379</v>
      </c>
      <c r="L852" t="s">
        <v>377</v>
      </c>
      <c r="M852">
        <v>181471804</v>
      </c>
      <c r="N852" t="s">
        <v>576</v>
      </c>
      <c r="O852" t="s">
        <v>243</v>
      </c>
      <c r="P852" t="s">
        <v>64</v>
      </c>
      <c r="Q852" t="s">
        <v>65</v>
      </c>
      <c r="R852" t="s">
        <v>244</v>
      </c>
      <c r="S852">
        <v>2477.88</v>
      </c>
      <c r="T852" t="s">
        <v>575</v>
      </c>
      <c r="U852" t="s">
        <v>577</v>
      </c>
      <c r="V852">
        <v>92.04</v>
      </c>
      <c r="X852">
        <v>3422</v>
      </c>
      <c r="Y852">
        <v>5</v>
      </c>
      <c r="Z852">
        <v>1.4599999999999999E-3</v>
      </c>
      <c r="AA852">
        <v>26.9</v>
      </c>
      <c r="AB852">
        <v>18.41</v>
      </c>
      <c r="AF852">
        <v>5</v>
      </c>
      <c r="AG852">
        <v>1</v>
      </c>
      <c r="AH852">
        <v>0</v>
      </c>
      <c r="AI852">
        <v>0</v>
      </c>
      <c r="AJ852">
        <v>13</v>
      </c>
      <c r="AK852">
        <v>19</v>
      </c>
      <c r="AL852">
        <v>27</v>
      </c>
      <c r="AM852">
        <v>7.8899999999999994E-3</v>
      </c>
      <c r="AN852">
        <v>3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3422</v>
      </c>
      <c r="BJ852">
        <v>1</v>
      </c>
      <c r="BK852">
        <v>26.9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92.04</v>
      </c>
      <c r="BS852">
        <v>5</v>
      </c>
      <c r="BT852">
        <v>3</v>
      </c>
    </row>
    <row r="853" spans="1:72" hidden="1">
      <c r="A853" s="51" t="s">
        <v>584</v>
      </c>
      <c r="B853" t="s">
        <v>376</v>
      </c>
      <c r="C853" t="s">
        <v>237</v>
      </c>
      <c r="D853" t="s">
        <v>377</v>
      </c>
      <c r="E853">
        <v>613929664</v>
      </c>
      <c r="F853" t="s">
        <v>378</v>
      </c>
      <c r="G853" t="s">
        <v>241</v>
      </c>
      <c r="H853" t="s">
        <v>375</v>
      </c>
      <c r="I853" t="s">
        <v>332</v>
      </c>
      <c r="J853">
        <v>119469.03</v>
      </c>
      <c r="K853" t="s">
        <v>379</v>
      </c>
      <c r="L853" t="s">
        <v>377</v>
      </c>
      <c r="M853">
        <v>181472914</v>
      </c>
      <c r="N853" t="s">
        <v>578</v>
      </c>
      <c r="O853" t="s">
        <v>243</v>
      </c>
      <c r="P853" t="s">
        <v>64</v>
      </c>
      <c r="Q853" t="s">
        <v>65</v>
      </c>
      <c r="R853" t="s">
        <v>244</v>
      </c>
      <c r="S853">
        <v>619.47</v>
      </c>
      <c r="T853" t="s">
        <v>575</v>
      </c>
      <c r="U853" t="s">
        <v>577</v>
      </c>
      <c r="V853">
        <v>23.13</v>
      </c>
      <c r="X853">
        <v>637</v>
      </c>
      <c r="Y853">
        <v>1</v>
      </c>
      <c r="Z853">
        <v>1.57E-3</v>
      </c>
      <c r="AA853">
        <v>36.31</v>
      </c>
      <c r="AB853">
        <v>23.13</v>
      </c>
      <c r="AF853">
        <v>0</v>
      </c>
      <c r="AG853">
        <v>0</v>
      </c>
      <c r="AH853">
        <v>0</v>
      </c>
      <c r="AI853">
        <v>0</v>
      </c>
      <c r="AJ853">
        <v>2</v>
      </c>
      <c r="AK853">
        <v>2</v>
      </c>
      <c r="AL853">
        <v>3</v>
      </c>
      <c r="AM853">
        <v>4.7099999999999998E-3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637</v>
      </c>
      <c r="BJ853">
        <v>1</v>
      </c>
      <c r="BK853">
        <v>36.31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23.13</v>
      </c>
      <c r="BS853">
        <v>1</v>
      </c>
      <c r="BT853">
        <v>0</v>
      </c>
    </row>
    <row r="854" spans="1:72" hidden="1">
      <c r="A854" s="51" t="s">
        <v>585</v>
      </c>
      <c r="B854" t="s">
        <v>376</v>
      </c>
      <c r="C854" t="s">
        <v>237</v>
      </c>
      <c r="D854" t="s">
        <v>377</v>
      </c>
      <c r="E854">
        <v>613929664</v>
      </c>
      <c r="F854" t="s">
        <v>378</v>
      </c>
      <c r="G854" t="s">
        <v>241</v>
      </c>
      <c r="H854" t="s">
        <v>375</v>
      </c>
      <c r="I854" t="s">
        <v>332</v>
      </c>
      <c r="J854">
        <v>119469.03</v>
      </c>
      <c r="K854" t="s">
        <v>379</v>
      </c>
      <c r="L854" t="s">
        <v>377</v>
      </c>
      <c r="M854">
        <v>180440254</v>
      </c>
      <c r="N854" t="s">
        <v>542</v>
      </c>
      <c r="O854" t="s">
        <v>243</v>
      </c>
      <c r="P854" t="s">
        <v>64</v>
      </c>
      <c r="Q854" t="s">
        <v>65</v>
      </c>
      <c r="R854" t="s">
        <v>244</v>
      </c>
      <c r="S854">
        <v>619.47</v>
      </c>
      <c r="T854" t="s">
        <v>541</v>
      </c>
      <c r="U854" t="s">
        <v>543</v>
      </c>
      <c r="V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1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</row>
    <row r="855" spans="1:72" hidden="1">
      <c r="A855" s="51" t="s">
        <v>585</v>
      </c>
      <c r="B855" t="s">
        <v>376</v>
      </c>
      <c r="C855" t="s">
        <v>237</v>
      </c>
      <c r="D855" t="s">
        <v>377</v>
      </c>
      <c r="E855">
        <v>613929664</v>
      </c>
      <c r="F855" t="s">
        <v>378</v>
      </c>
      <c r="G855" t="s">
        <v>241</v>
      </c>
      <c r="H855" t="s">
        <v>375</v>
      </c>
      <c r="I855" t="s">
        <v>332</v>
      </c>
      <c r="J855">
        <v>119469.03</v>
      </c>
      <c r="K855" t="s">
        <v>379</v>
      </c>
      <c r="L855" t="s">
        <v>377</v>
      </c>
      <c r="M855">
        <v>180656344</v>
      </c>
      <c r="N855" t="s">
        <v>550</v>
      </c>
      <c r="O855" t="s">
        <v>243</v>
      </c>
      <c r="P855" t="s">
        <v>64</v>
      </c>
      <c r="Q855" t="s">
        <v>65</v>
      </c>
      <c r="R855" t="s">
        <v>244</v>
      </c>
      <c r="S855">
        <v>2477.88</v>
      </c>
      <c r="T855" t="s">
        <v>549</v>
      </c>
      <c r="U855" t="s">
        <v>551</v>
      </c>
      <c r="V855">
        <v>50.41</v>
      </c>
      <c r="X855">
        <v>1842</v>
      </c>
      <c r="Y855">
        <v>4</v>
      </c>
      <c r="Z855">
        <v>2.1700000000000001E-3</v>
      </c>
      <c r="AA855">
        <v>27.37</v>
      </c>
      <c r="AB855">
        <v>12.6</v>
      </c>
      <c r="AF855">
        <v>3</v>
      </c>
      <c r="AG855">
        <v>0</v>
      </c>
      <c r="AH855">
        <v>0</v>
      </c>
      <c r="AI855">
        <v>0</v>
      </c>
      <c r="AJ855">
        <v>4</v>
      </c>
      <c r="AK855">
        <v>7</v>
      </c>
      <c r="AL855">
        <v>12</v>
      </c>
      <c r="AM855">
        <v>6.5100000000000002E-3</v>
      </c>
      <c r="AN855">
        <v>1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1842</v>
      </c>
      <c r="BJ855">
        <v>1</v>
      </c>
      <c r="BK855">
        <v>27.37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50.41</v>
      </c>
      <c r="BS855">
        <v>4</v>
      </c>
      <c r="BT855">
        <v>1</v>
      </c>
    </row>
    <row r="856" spans="1:72" hidden="1">
      <c r="A856" s="51" t="s">
        <v>585</v>
      </c>
      <c r="B856" t="s">
        <v>376</v>
      </c>
      <c r="C856" t="s">
        <v>237</v>
      </c>
      <c r="D856" t="s">
        <v>377</v>
      </c>
      <c r="E856">
        <v>613929664</v>
      </c>
      <c r="F856" t="s">
        <v>378</v>
      </c>
      <c r="G856" t="s">
        <v>241</v>
      </c>
      <c r="H856" t="s">
        <v>375</v>
      </c>
      <c r="I856" t="s">
        <v>332</v>
      </c>
      <c r="J856">
        <v>119469.03</v>
      </c>
      <c r="K856" t="s">
        <v>379</v>
      </c>
      <c r="L856" t="s">
        <v>377</v>
      </c>
      <c r="M856">
        <v>180656454</v>
      </c>
      <c r="N856" t="s">
        <v>552</v>
      </c>
      <c r="O856" t="s">
        <v>243</v>
      </c>
      <c r="P856" t="s">
        <v>64</v>
      </c>
      <c r="Q856" t="s">
        <v>65</v>
      </c>
      <c r="R856" t="s">
        <v>244</v>
      </c>
      <c r="S856">
        <v>619.47</v>
      </c>
      <c r="T856" t="s">
        <v>549</v>
      </c>
      <c r="U856" t="s">
        <v>553</v>
      </c>
      <c r="V856">
        <v>24.08</v>
      </c>
      <c r="X856">
        <v>802</v>
      </c>
      <c r="Y856">
        <v>3</v>
      </c>
      <c r="Z856">
        <v>3.7399999999999998E-3</v>
      </c>
      <c r="AA856">
        <v>30.02</v>
      </c>
      <c r="AB856">
        <v>8.0299999999999994</v>
      </c>
      <c r="AF856">
        <v>0</v>
      </c>
      <c r="AG856">
        <v>0</v>
      </c>
      <c r="AH856">
        <v>0</v>
      </c>
      <c r="AI856">
        <v>0</v>
      </c>
      <c r="AJ856">
        <v>4</v>
      </c>
      <c r="AK856">
        <v>4</v>
      </c>
      <c r="AL856">
        <v>7</v>
      </c>
      <c r="AM856">
        <v>8.7299999999999999E-3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802</v>
      </c>
      <c r="BJ856">
        <v>1</v>
      </c>
      <c r="BK856">
        <v>30.02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24.08</v>
      </c>
      <c r="BS856">
        <v>3</v>
      </c>
      <c r="BT856">
        <v>0</v>
      </c>
    </row>
    <row r="857" spans="1:72" hidden="1">
      <c r="A857" s="51" t="s">
        <v>585</v>
      </c>
      <c r="B857" t="s">
        <v>376</v>
      </c>
      <c r="C857" t="s">
        <v>237</v>
      </c>
      <c r="D857" t="s">
        <v>377</v>
      </c>
      <c r="E857">
        <v>613929664</v>
      </c>
      <c r="F857" t="s">
        <v>378</v>
      </c>
      <c r="G857" t="s">
        <v>241</v>
      </c>
      <c r="H857" t="s">
        <v>375</v>
      </c>
      <c r="I857" t="s">
        <v>332</v>
      </c>
      <c r="J857">
        <v>119469.03</v>
      </c>
      <c r="K857" t="s">
        <v>379</v>
      </c>
      <c r="L857" t="s">
        <v>377</v>
      </c>
      <c r="M857">
        <v>180955464</v>
      </c>
      <c r="N857" t="s">
        <v>561</v>
      </c>
      <c r="O857" t="s">
        <v>243</v>
      </c>
      <c r="P857" t="s">
        <v>64</v>
      </c>
      <c r="Q857" t="s">
        <v>65</v>
      </c>
      <c r="R857" t="s">
        <v>244</v>
      </c>
      <c r="S857">
        <v>2477.88</v>
      </c>
      <c r="T857" t="s">
        <v>560</v>
      </c>
      <c r="U857" t="s">
        <v>566</v>
      </c>
      <c r="V857">
        <v>86.86</v>
      </c>
      <c r="X857">
        <v>2368</v>
      </c>
      <c r="Y857">
        <v>7</v>
      </c>
      <c r="Z857">
        <v>2.96E-3</v>
      </c>
      <c r="AA857">
        <v>36.68</v>
      </c>
      <c r="AB857">
        <v>12.41</v>
      </c>
      <c r="AF857">
        <v>1</v>
      </c>
      <c r="AG857">
        <v>0</v>
      </c>
      <c r="AH857">
        <v>0</v>
      </c>
      <c r="AI857">
        <v>0</v>
      </c>
      <c r="AJ857">
        <v>4</v>
      </c>
      <c r="AK857">
        <v>5</v>
      </c>
      <c r="AL857">
        <v>14</v>
      </c>
      <c r="AM857">
        <v>5.9100000000000003E-3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2368</v>
      </c>
      <c r="BJ857">
        <v>1</v>
      </c>
      <c r="BK857">
        <v>36.68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86.86</v>
      </c>
      <c r="BS857">
        <v>7</v>
      </c>
      <c r="BT857">
        <v>2</v>
      </c>
    </row>
    <row r="858" spans="1:72" hidden="1">
      <c r="A858" s="51" t="s">
        <v>585</v>
      </c>
      <c r="B858" t="s">
        <v>376</v>
      </c>
      <c r="C858" t="s">
        <v>237</v>
      </c>
      <c r="D858" t="s">
        <v>377</v>
      </c>
      <c r="E858">
        <v>613929664</v>
      </c>
      <c r="F858" t="s">
        <v>378</v>
      </c>
      <c r="G858" t="s">
        <v>241</v>
      </c>
      <c r="H858" t="s">
        <v>375</v>
      </c>
      <c r="I858" t="s">
        <v>332</v>
      </c>
      <c r="J858">
        <v>119469.03</v>
      </c>
      <c r="K858" t="s">
        <v>379</v>
      </c>
      <c r="L858" t="s">
        <v>377</v>
      </c>
      <c r="M858">
        <v>180962754</v>
      </c>
      <c r="N858" t="s">
        <v>562</v>
      </c>
      <c r="O858" t="s">
        <v>243</v>
      </c>
      <c r="P858" t="s">
        <v>64</v>
      </c>
      <c r="Q858" t="s">
        <v>65</v>
      </c>
      <c r="R858" t="s">
        <v>244</v>
      </c>
      <c r="S858">
        <v>619.47</v>
      </c>
      <c r="T858" t="s">
        <v>560</v>
      </c>
      <c r="U858" t="s">
        <v>566</v>
      </c>
      <c r="V858">
        <v>22.02</v>
      </c>
      <c r="X858">
        <v>589</v>
      </c>
      <c r="Y858">
        <v>3</v>
      </c>
      <c r="Z858">
        <v>5.0899999999999999E-3</v>
      </c>
      <c r="AA858">
        <v>37.39</v>
      </c>
      <c r="AB858">
        <v>7.34</v>
      </c>
      <c r="AF858">
        <v>1</v>
      </c>
      <c r="AG858">
        <v>0</v>
      </c>
      <c r="AH858">
        <v>0</v>
      </c>
      <c r="AI858">
        <v>0</v>
      </c>
      <c r="AJ858">
        <v>2</v>
      </c>
      <c r="AK858">
        <v>3</v>
      </c>
      <c r="AL858">
        <v>6</v>
      </c>
      <c r="AM858">
        <v>1.0189999999999999E-2</v>
      </c>
      <c r="AN858">
        <v>1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585</v>
      </c>
      <c r="BJ858">
        <v>1.0069999999999999</v>
      </c>
      <c r="BK858">
        <v>37.64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22.02</v>
      </c>
      <c r="BS858">
        <v>3</v>
      </c>
      <c r="BT858">
        <v>0</v>
      </c>
    </row>
    <row r="859" spans="1:72" hidden="1">
      <c r="A859" s="51" t="s">
        <v>585</v>
      </c>
      <c r="B859" t="s">
        <v>376</v>
      </c>
      <c r="C859" t="s">
        <v>237</v>
      </c>
      <c r="D859" t="s">
        <v>377</v>
      </c>
      <c r="E859">
        <v>613929664</v>
      </c>
      <c r="F859" t="s">
        <v>378</v>
      </c>
      <c r="G859" t="s">
        <v>241</v>
      </c>
      <c r="H859" t="s">
        <v>375</v>
      </c>
      <c r="I859" t="s">
        <v>332</v>
      </c>
      <c r="J859">
        <v>119469.03</v>
      </c>
      <c r="K859" t="s">
        <v>379</v>
      </c>
      <c r="L859" t="s">
        <v>377</v>
      </c>
      <c r="M859">
        <v>181471804</v>
      </c>
      <c r="N859" t="s">
        <v>576</v>
      </c>
      <c r="O859" t="s">
        <v>243</v>
      </c>
      <c r="P859" t="s">
        <v>64</v>
      </c>
      <c r="Q859" t="s">
        <v>65</v>
      </c>
      <c r="R859" t="s">
        <v>244</v>
      </c>
      <c r="S859">
        <v>2477.88</v>
      </c>
      <c r="T859" t="s">
        <v>575</v>
      </c>
      <c r="U859" t="s">
        <v>577</v>
      </c>
      <c r="V859">
        <v>92.53</v>
      </c>
      <c r="X859">
        <v>3201</v>
      </c>
      <c r="Y859">
        <v>8</v>
      </c>
      <c r="Z859">
        <v>2.5000000000000001E-3</v>
      </c>
      <c r="AA859">
        <v>28.91</v>
      </c>
      <c r="AB859">
        <v>11.57</v>
      </c>
      <c r="AF859">
        <v>1</v>
      </c>
      <c r="AG859">
        <v>0</v>
      </c>
      <c r="AH859">
        <v>0</v>
      </c>
      <c r="AI859">
        <v>0</v>
      </c>
      <c r="AJ859">
        <v>4</v>
      </c>
      <c r="AK859">
        <v>5</v>
      </c>
      <c r="AL859">
        <v>14</v>
      </c>
      <c r="AM859">
        <v>4.3699999999999998E-3</v>
      </c>
      <c r="AN859">
        <v>1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3201</v>
      </c>
      <c r="BJ859">
        <v>1</v>
      </c>
      <c r="BK859">
        <v>28.91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92.53</v>
      </c>
      <c r="BS859">
        <v>8</v>
      </c>
      <c r="BT859">
        <v>1</v>
      </c>
    </row>
    <row r="860" spans="1:72" hidden="1">
      <c r="A860" s="51" t="s">
        <v>585</v>
      </c>
      <c r="B860" t="s">
        <v>376</v>
      </c>
      <c r="C860" t="s">
        <v>237</v>
      </c>
      <c r="D860" t="s">
        <v>377</v>
      </c>
      <c r="E860">
        <v>613929664</v>
      </c>
      <c r="F860" t="s">
        <v>378</v>
      </c>
      <c r="G860" t="s">
        <v>241</v>
      </c>
      <c r="H860" t="s">
        <v>375</v>
      </c>
      <c r="I860" t="s">
        <v>332</v>
      </c>
      <c r="J860">
        <v>119469.03</v>
      </c>
      <c r="K860" t="s">
        <v>379</v>
      </c>
      <c r="L860" t="s">
        <v>377</v>
      </c>
      <c r="M860">
        <v>181472914</v>
      </c>
      <c r="N860" t="s">
        <v>578</v>
      </c>
      <c r="O860" t="s">
        <v>243</v>
      </c>
      <c r="P860" t="s">
        <v>64</v>
      </c>
      <c r="Q860" t="s">
        <v>65</v>
      </c>
      <c r="R860" t="s">
        <v>244</v>
      </c>
      <c r="S860">
        <v>619.47</v>
      </c>
      <c r="T860" t="s">
        <v>575</v>
      </c>
      <c r="U860" t="s">
        <v>577</v>
      </c>
      <c r="V860">
        <v>23.16</v>
      </c>
      <c r="X860">
        <v>605</v>
      </c>
      <c r="Y860">
        <v>2</v>
      </c>
      <c r="Z860">
        <v>3.31E-3</v>
      </c>
      <c r="AA860">
        <v>38.28</v>
      </c>
      <c r="AB860">
        <v>11.58</v>
      </c>
      <c r="AF860">
        <v>1</v>
      </c>
      <c r="AG860">
        <v>0</v>
      </c>
      <c r="AH860">
        <v>0</v>
      </c>
      <c r="AI860">
        <v>0</v>
      </c>
      <c r="AJ860">
        <v>2</v>
      </c>
      <c r="AK860">
        <v>3</v>
      </c>
      <c r="AL860">
        <v>5</v>
      </c>
      <c r="AM860">
        <v>8.26E-3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605</v>
      </c>
      <c r="BJ860">
        <v>1</v>
      </c>
      <c r="BK860">
        <v>38.28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23.16</v>
      </c>
      <c r="BS860">
        <v>2</v>
      </c>
      <c r="BT860">
        <v>0</v>
      </c>
    </row>
    <row r="861" spans="1:72" hidden="1">
      <c r="A861" s="51" t="s">
        <v>553</v>
      </c>
      <c r="B861" t="s">
        <v>376</v>
      </c>
      <c r="C861" t="s">
        <v>237</v>
      </c>
      <c r="D861" t="s">
        <v>377</v>
      </c>
      <c r="E861">
        <v>613929664</v>
      </c>
      <c r="F861" t="s">
        <v>378</v>
      </c>
      <c r="G861" t="s">
        <v>241</v>
      </c>
      <c r="H861" t="s">
        <v>375</v>
      </c>
      <c r="I861" t="s">
        <v>332</v>
      </c>
      <c r="J861">
        <v>119469.03</v>
      </c>
      <c r="K861" t="s">
        <v>379</v>
      </c>
      <c r="L861" t="s">
        <v>377</v>
      </c>
      <c r="M861">
        <v>179694564</v>
      </c>
      <c r="N861" t="s">
        <v>525</v>
      </c>
      <c r="O861" t="s">
        <v>243</v>
      </c>
      <c r="P861" t="s">
        <v>64</v>
      </c>
      <c r="Q861" t="s">
        <v>65</v>
      </c>
      <c r="R861" t="s">
        <v>244</v>
      </c>
      <c r="S861">
        <v>1750</v>
      </c>
      <c r="T861" t="s">
        <v>519</v>
      </c>
      <c r="U861" t="s">
        <v>522</v>
      </c>
      <c r="V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1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</row>
    <row r="862" spans="1:72" hidden="1">
      <c r="A862" s="51" t="s">
        <v>553</v>
      </c>
      <c r="B862" t="s">
        <v>376</v>
      </c>
      <c r="C862" t="s">
        <v>237</v>
      </c>
      <c r="D862" t="s">
        <v>377</v>
      </c>
      <c r="E862">
        <v>613929664</v>
      </c>
      <c r="F862" t="s">
        <v>378</v>
      </c>
      <c r="G862" t="s">
        <v>241</v>
      </c>
      <c r="H862" t="s">
        <v>375</v>
      </c>
      <c r="I862" t="s">
        <v>332</v>
      </c>
      <c r="J862">
        <v>119469.03</v>
      </c>
      <c r="K862" t="s">
        <v>379</v>
      </c>
      <c r="L862" t="s">
        <v>377</v>
      </c>
      <c r="M862">
        <v>180656344</v>
      </c>
      <c r="N862" t="s">
        <v>550</v>
      </c>
      <c r="O862" t="s">
        <v>243</v>
      </c>
      <c r="P862" t="s">
        <v>64</v>
      </c>
      <c r="Q862" t="s">
        <v>65</v>
      </c>
      <c r="R862" t="s">
        <v>244</v>
      </c>
      <c r="S862">
        <v>2477.88</v>
      </c>
      <c r="T862" t="s">
        <v>549</v>
      </c>
      <c r="U862" t="s">
        <v>551</v>
      </c>
      <c r="V862">
        <v>47.39</v>
      </c>
      <c r="X862">
        <v>1605</v>
      </c>
      <c r="Y862">
        <v>8</v>
      </c>
      <c r="Z862">
        <v>4.9800000000000001E-3</v>
      </c>
      <c r="AA862">
        <v>29.53</v>
      </c>
      <c r="AB862">
        <v>5.92</v>
      </c>
      <c r="AF862">
        <v>2</v>
      </c>
      <c r="AG862">
        <v>0</v>
      </c>
      <c r="AH862">
        <v>0</v>
      </c>
      <c r="AI862">
        <v>0</v>
      </c>
      <c r="AJ862">
        <v>12</v>
      </c>
      <c r="AK862">
        <v>14</v>
      </c>
      <c r="AL862">
        <v>23</v>
      </c>
      <c r="AM862">
        <v>1.4330000000000001E-2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1605</v>
      </c>
      <c r="BJ862">
        <v>1</v>
      </c>
      <c r="BK862">
        <v>29.53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47.39</v>
      </c>
      <c r="BS862">
        <v>8</v>
      </c>
      <c r="BT862">
        <v>1</v>
      </c>
    </row>
    <row r="863" spans="1:72" hidden="1">
      <c r="A863" s="51" t="s">
        <v>553</v>
      </c>
      <c r="B863" t="s">
        <v>376</v>
      </c>
      <c r="C863" t="s">
        <v>237</v>
      </c>
      <c r="D863" t="s">
        <v>377</v>
      </c>
      <c r="E863">
        <v>613929664</v>
      </c>
      <c r="F863" t="s">
        <v>378</v>
      </c>
      <c r="G863" t="s">
        <v>241</v>
      </c>
      <c r="H863" t="s">
        <v>375</v>
      </c>
      <c r="I863" t="s">
        <v>332</v>
      </c>
      <c r="J863">
        <v>119469.03</v>
      </c>
      <c r="K863" t="s">
        <v>379</v>
      </c>
      <c r="L863" t="s">
        <v>377</v>
      </c>
      <c r="M863">
        <v>180656454</v>
      </c>
      <c r="N863" t="s">
        <v>552</v>
      </c>
      <c r="O863" t="s">
        <v>243</v>
      </c>
      <c r="P863" t="s">
        <v>64</v>
      </c>
      <c r="Q863" t="s">
        <v>65</v>
      </c>
      <c r="R863" t="s">
        <v>244</v>
      </c>
      <c r="S863">
        <v>619.47</v>
      </c>
      <c r="T863" t="s">
        <v>549</v>
      </c>
      <c r="U863" t="s">
        <v>553</v>
      </c>
      <c r="V863">
        <v>22.68</v>
      </c>
      <c r="X863">
        <v>804</v>
      </c>
      <c r="Y863">
        <v>2</v>
      </c>
      <c r="Z863">
        <v>2.49E-3</v>
      </c>
      <c r="AA863">
        <v>28.21</v>
      </c>
      <c r="AB863">
        <v>11.34</v>
      </c>
      <c r="AF863">
        <v>0</v>
      </c>
      <c r="AG863">
        <v>0</v>
      </c>
      <c r="AH863">
        <v>0</v>
      </c>
      <c r="AI863">
        <v>0</v>
      </c>
      <c r="AJ863">
        <v>2</v>
      </c>
      <c r="AK863">
        <v>2</v>
      </c>
      <c r="AL863">
        <v>5</v>
      </c>
      <c r="AM863">
        <v>6.2199999999999998E-3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804</v>
      </c>
      <c r="BJ863">
        <v>1</v>
      </c>
      <c r="BK863">
        <v>28.21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22.68</v>
      </c>
      <c r="BS863">
        <v>2</v>
      </c>
      <c r="BT863">
        <v>1</v>
      </c>
    </row>
    <row r="864" spans="1:72" hidden="1">
      <c r="A864" s="51" t="s">
        <v>553</v>
      </c>
      <c r="B864" t="s">
        <v>376</v>
      </c>
      <c r="C864" t="s">
        <v>237</v>
      </c>
      <c r="D864" t="s">
        <v>377</v>
      </c>
      <c r="E864">
        <v>613929664</v>
      </c>
      <c r="F864" t="s">
        <v>378</v>
      </c>
      <c r="G864" t="s">
        <v>241</v>
      </c>
      <c r="H864" t="s">
        <v>375</v>
      </c>
      <c r="I864" t="s">
        <v>332</v>
      </c>
      <c r="J864">
        <v>119469.03</v>
      </c>
      <c r="K864" t="s">
        <v>379</v>
      </c>
      <c r="L864" t="s">
        <v>377</v>
      </c>
      <c r="M864">
        <v>180955464</v>
      </c>
      <c r="N864" t="s">
        <v>561</v>
      </c>
      <c r="O864" t="s">
        <v>243</v>
      </c>
      <c r="P864" t="s">
        <v>64</v>
      </c>
      <c r="Q864" t="s">
        <v>65</v>
      </c>
      <c r="R864" t="s">
        <v>244</v>
      </c>
      <c r="S864">
        <v>2477.88</v>
      </c>
      <c r="T864" t="s">
        <v>560</v>
      </c>
      <c r="U864" t="s">
        <v>566</v>
      </c>
      <c r="V864">
        <v>82.07</v>
      </c>
      <c r="X864">
        <v>2415</v>
      </c>
      <c r="Y864">
        <v>6</v>
      </c>
      <c r="Z864">
        <v>2.48E-3</v>
      </c>
      <c r="AA864">
        <v>33.979999999999997</v>
      </c>
      <c r="AB864">
        <v>13.68</v>
      </c>
      <c r="AF864">
        <v>0</v>
      </c>
      <c r="AG864">
        <v>0</v>
      </c>
      <c r="AH864">
        <v>1</v>
      </c>
      <c r="AI864">
        <v>0</v>
      </c>
      <c r="AJ864">
        <v>12</v>
      </c>
      <c r="AK864">
        <v>13</v>
      </c>
      <c r="AL864">
        <v>21</v>
      </c>
      <c r="AM864">
        <v>8.6999999999999994E-3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2391</v>
      </c>
      <c r="BJ864">
        <v>1.01</v>
      </c>
      <c r="BK864">
        <v>34.32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82.07</v>
      </c>
      <c r="BS864">
        <v>6</v>
      </c>
      <c r="BT864">
        <v>2</v>
      </c>
    </row>
    <row r="865" spans="1:72" hidden="1">
      <c r="A865" s="51" t="s">
        <v>553</v>
      </c>
      <c r="B865" t="s">
        <v>376</v>
      </c>
      <c r="C865" t="s">
        <v>237</v>
      </c>
      <c r="D865" t="s">
        <v>377</v>
      </c>
      <c r="E865">
        <v>613929664</v>
      </c>
      <c r="F865" t="s">
        <v>378</v>
      </c>
      <c r="G865" t="s">
        <v>241</v>
      </c>
      <c r="H865" t="s">
        <v>375</v>
      </c>
      <c r="I865" t="s">
        <v>332</v>
      </c>
      <c r="J865">
        <v>119469.03</v>
      </c>
      <c r="K865" t="s">
        <v>379</v>
      </c>
      <c r="L865" t="s">
        <v>377</v>
      </c>
      <c r="M865">
        <v>180962754</v>
      </c>
      <c r="N865" t="s">
        <v>562</v>
      </c>
      <c r="O865" t="s">
        <v>243</v>
      </c>
      <c r="P865" t="s">
        <v>64</v>
      </c>
      <c r="Q865" t="s">
        <v>65</v>
      </c>
      <c r="R865" t="s">
        <v>244</v>
      </c>
      <c r="S865">
        <v>619.47</v>
      </c>
      <c r="T865" t="s">
        <v>560</v>
      </c>
      <c r="U865" t="s">
        <v>566</v>
      </c>
      <c r="V865">
        <v>20.73</v>
      </c>
      <c r="X865">
        <v>627</v>
      </c>
      <c r="Y865">
        <v>3</v>
      </c>
      <c r="Z865">
        <v>4.7800000000000004E-3</v>
      </c>
      <c r="AA865">
        <v>33.06</v>
      </c>
      <c r="AB865">
        <v>6.91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1</v>
      </c>
      <c r="AL865">
        <v>4</v>
      </c>
      <c r="AM865">
        <v>6.3800000000000003E-3</v>
      </c>
      <c r="AN865">
        <v>1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627</v>
      </c>
      <c r="BJ865">
        <v>1</v>
      </c>
      <c r="BK865">
        <v>33.06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20.73</v>
      </c>
      <c r="BS865">
        <v>3</v>
      </c>
      <c r="BT865">
        <v>0</v>
      </c>
    </row>
    <row r="866" spans="1:72" hidden="1">
      <c r="A866" s="51" t="s">
        <v>553</v>
      </c>
      <c r="B866" t="s">
        <v>376</v>
      </c>
      <c r="C866" t="s">
        <v>237</v>
      </c>
      <c r="D866" t="s">
        <v>377</v>
      </c>
      <c r="E866">
        <v>613929664</v>
      </c>
      <c r="F866" t="s">
        <v>378</v>
      </c>
      <c r="G866" t="s">
        <v>241</v>
      </c>
      <c r="H866" t="s">
        <v>375</v>
      </c>
      <c r="I866" t="s">
        <v>332</v>
      </c>
      <c r="J866">
        <v>119469.03</v>
      </c>
      <c r="K866" t="s">
        <v>379</v>
      </c>
      <c r="L866" t="s">
        <v>377</v>
      </c>
      <c r="M866">
        <v>181471804</v>
      </c>
      <c r="N866" t="s">
        <v>576</v>
      </c>
      <c r="O866" t="s">
        <v>243</v>
      </c>
      <c r="P866" t="s">
        <v>64</v>
      </c>
      <c r="Q866" t="s">
        <v>65</v>
      </c>
      <c r="R866" t="s">
        <v>244</v>
      </c>
      <c r="S866">
        <v>2477.88</v>
      </c>
      <c r="T866" t="s">
        <v>575</v>
      </c>
      <c r="U866" t="s">
        <v>577</v>
      </c>
      <c r="V866">
        <v>84.76</v>
      </c>
      <c r="X866">
        <v>3420</v>
      </c>
      <c r="Y866">
        <v>8</v>
      </c>
      <c r="Z866">
        <v>2.3400000000000001E-3</v>
      </c>
      <c r="AA866">
        <v>24.78</v>
      </c>
      <c r="AB866">
        <v>10.6</v>
      </c>
      <c r="AF866">
        <v>6</v>
      </c>
      <c r="AG866">
        <v>0</v>
      </c>
      <c r="AH866">
        <v>0</v>
      </c>
      <c r="AI866">
        <v>0</v>
      </c>
      <c r="AJ866">
        <v>9</v>
      </c>
      <c r="AK866">
        <v>15</v>
      </c>
      <c r="AL866">
        <v>24</v>
      </c>
      <c r="AM866">
        <v>7.0200000000000002E-3</v>
      </c>
      <c r="AN866">
        <v>1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3420</v>
      </c>
      <c r="BJ866">
        <v>1</v>
      </c>
      <c r="BK866">
        <v>24.78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84.76</v>
      </c>
      <c r="BS866">
        <v>8</v>
      </c>
      <c r="BT866">
        <v>1</v>
      </c>
    </row>
    <row r="867" spans="1:72" hidden="1">
      <c r="A867" s="51" t="s">
        <v>553</v>
      </c>
      <c r="B867" t="s">
        <v>376</v>
      </c>
      <c r="C867" t="s">
        <v>237</v>
      </c>
      <c r="D867" t="s">
        <v>377</v>
      </c>
      <c r="E867">
        <v>613929664</v>
      </c>
      <c r="F867" t="s">
        <v>378</v>
      </c>
      <c r="G867" t="s">
        <v>241</v>
      </c>
      <c r="H867" t="s">
        <v>375</v>
      </c>
      <c r="I867" t="s">
        <v>332</v>
      </c>
      <c r="J867">
        <v>119469.03</v>
      </c>
      <c r="K867" t="s">
        <v>379</v>
      </c>
      <c r="L867" t="s">
        <v>377</v>
      </c>
      <c r="M867">
        <v>181472914</v>
      </c>
      <c r="N867" t="s">
        <v>578</v>
      </c>
      <c r="O867" t="s">
        <v>243</v>
      </c>
      <c r="P867" t="s">
        <v>64</v>
      </c>
      <c r="Q867" t="s">
        <v>65</v>
      </c>
      <c r="R867" t="s">
        <v>244</v>
      </c>
      <c r="S867">
        <v>619.47</v>
      </c>
      <c r="T867" t="s">
        <v>575</v>
      </c>
      <c r="U867" t="s">
        <v>577</v>
      </c>
      <c r="V867">
        <v>21.12</v>
      </c>
      <c r="X867">
        <v>707</v>
      </c>
      <c r="Y867">
        <v>1</v>
      </c>
      <c r="Z867">
        <v>1.41E-3</v>
      </c>
      <c r="AA867">
        <v>29.87</v>
      </c>
      <c r="AB867">
        <v>21.12</v>
      </c>
      <c r="AF867">
        <v>1</v>
      </c>
      <c r="AG867">
        <v>0</v>
      </c>
      <c r="AH867">
        <v>0</v>
      </c>
      <c r="AI867">
        <v>0</v>
      </c>
      <c r="AJ867">
        <v>1</v>
      </c>
      <c r="AK867">
        <v>2</v>
      </c>
      <c r="AL867">
        <v>3</v>
      </c>
      <c r="AM867">
        <v>4.2399999999999998E-3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678</v>
      </c>
      <c r="BJ867">
        <v>1.0429999999999999</v>
      </c>
      <c r="BK867">
        <v>31.15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21.12</v>
      </c>
      <c r="BS867">
        <v>1</v>
      </c>
      <c r="BT867">
        <v>0</v>
      </c>
    </row>
    <row r="868" spans="1:72" hidden="1">
      <c r="A868" s="51" t="s">
        <v>586</v>
      </c>
      <c r="B868" t="s">
        <v>376</v>
      </c>
      <c r="C868" t="s">
        <v>237</v>
      </c>
      <c r="D868" t="s">
        <v>377</v>
      </c>
      <c r="E868">
        <v>613929664</v>
      </c>
      <c r="F868" t="s">
        <v>378</v>
      </c>
      <c r="G868" t="s">
        <v>241</v>
      </c>
      <c r="H868" t="s">
        <v>375</v>
      </c>
      <c r="I868" t="s">
        <v>332</v>
      </c>
      <c r="J868">
        <v>119469.03</v>
      </c>
      <c r="K868" t="s">
        <v>379</v>
      </c>
      <c r="L868" t="s">
        <v>377</v>
      </c>
      <c r="M868">
        <v>180656344</v>
      </c>
      <c r="N868" t="s">
        <v>550</v>
      </c>
      <c r="O868" t="s">
        <v>243</v>
      </c>
      <c r="P868" t="s">
        <v>64</v>
      </c>
      <c r="Q868" t="s">
        <v>65</v>
      </c>
      <c r="R868" t="s">
        <v>244</v>
      </c>
      <c r="S868">
        <v>2477.88</v>
      </c>
      <c r="T868" t="s">
        <v>549</v>
      </c>
      <c r="U868" t="s">
        <v>551</v>
      </c>
      <c r="V868">
        <v>32.380000000000003</v>
      </c>
      <c r="X868">
        <v>1348</v>
      </c>
      <c r="Y868">
        <v>4</v>
      </c>
      <c r="Z868">
        <v>2.97E-3</v>
      </c>
      <c r="AA868">
        <v>24.02</v>
      </c>
      <c r="AB868">
        <v>8.1</v>
      </c>
      <c r="AF868">
        <v>2</v>
      </c>
      <c r="AG868">
        <v>0</v>
      </c>
      <c r="AH868">
        <v>1</v>
      </c>
      <c r="AI868">
        <v>0</v>
      </c>
      <c r="AJ868">
        <v>4</v>
      </c>
      <c r="AK868">
        <v>7</v>
      </c>
      <c r="AL868">
        <v>11</v>
      </c>
      <c r="AM868">
        <v>8.1600000000000006E-3</v>
      </c>
      <c r="AN868">
        <v>1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1348</v>
      </c>
      <c r="BJ868">
        <v>1</v>
      </c>
      <c r="BK868">
        <v>24.02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32.380000000000003</v>
      </c>
      <c r="BS868">
        <v>4</v>
      </c>
      <c r="BT868">
        <v>0</v>
      </c>
    </row>
    <row r="869" spans="1:72" hidden="1">
      <c r="A869" s="51" t="s">
        <v>586</v>
      </c>
      <c r="B869" t="s">
        <v>376</v>
      </c>
      <c r="C869" t="s">
        <v>237</v>
      </c>
      <c r="D869" t="s">
        <v>377</v>
      </c>
      <c r="E869">
        <v>613929664</v>
      </c>
      <c r="F869" t="s">
        <v>378</v>
      </c>
      <c r="G869" t="s">
        <v>241</v>
      </c>
      <c r="H869" t="s">
        <v>375</v>
      </c>
      <c r="I869" t="s">
        <v>332</v>
      </c>
      <c r="J869">
        <v>119469.03</v>
      </c>
      <c r="K869" t="s">
        <v>379</v>
      </c>
      <c r="L869" t="s">
        <v>377</v>
      </c>
      <c r="M869">
        <v>180955464</v>
      </c>
      <c r="N869" t="s">
        <v>561</v>
      </c>
      <c r="O869" t="s">
        <v>243</v>
      </c>
      <c r="P869" t="s">
        <v>64</v>
      </c>
      <c r="Q869" t="s">
        <v>65</v>
      </c>
      <c r="R869" t="s">
        <v>244</v>
      </c>
      <c r="S869">
        <v>2477.88</v>
      </c>
      <c r="T869" t="s">
        <v>560</v>
      </c>
      <c r="U869" t="s">
        <v>566</v>
      </c>
      <c r="V869">
        <v>57.01</v>
      </c>
      <c r="X869">
        <v>1702</v>
      </c>
      <c r="Y869">
        <v>8</v>
      </c>
      <c r="Z869">
        <v>4.7000000000000002E-3</v>
      </c>
      <c r="AA869">
        <v>33.5</v>
      </c>
      <c r="AB869">
        <v>7.13</v>
      </c>
      <c r="AF869">
        <v>3</v>
      </c>
      <c r="AG869">
        <v>0</v>
      </c>
      <c r="AH869">
        <v>0</v>
      </c>
      <c r="AI869">
        <v>0</v>
      </c>
      <c r="AJ869">
        <v>4</v>
      </c>
      <c r="AK869">
        <v>7</v>
      </c>
      <c r="AL869">
        <v>15</v>
      </c>
      <c r="AM869">
        <v>8.8100000000000001E-3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1506</v>
      </c>
      <c r="BJ869">
        <v>1.1299999999999999</v>
      </c>
      <c r="BK869">
        <v>37.86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57.01</v>
      </c>
      <c r="BS869">
        <v>8</v>
      </c>
      <c r="BT869">
        <v>0</v>
      </c>
    </row>
    <row r="870" spans="1:72" hidden="1">
      <c r="A870" s="51" t="s">
        <v>586</v>
      </c>
      <c r="B870" t="s">
        <v>376</v>
      </c>
      <c r="C870" t="s">
        <v>237</v>
      </c>
      <c r="D870" t="s">
        <v>377</v>
      </c>
      <c r="E870">
        <v>613929664</v>
      </c>
      <c r="F870" t="s">
        <v>378</v>
      </c>
      <c r="G870" t="s">
        <v>241</v>
      </c>
      <c r="H870" t="s">
        <v>375</v>
      </c>
      <c r="I870" t="s">
        <v>332</v>
      </c>
      <c r="J870">
        <v>119469.03</v>
      </c>
      <c r="K870" t="s">
        <v>379</v>
      </c>
      <c r="L870" t="s">
        <v>377</v>
      </c>
      <c r="M870">
        <v>180962754</v>
      </c>
      <c r="N870" t="s">
        <v>562</v>
      </c>
      <c r="O870" t="s">
        <v>243</v>
      </c>
      <c r="P870" t="s">
        <v>64</v>
      </c>
      <c r="Q870" t="s">
        <v>65</v>
      </c>
      <c r="R870" t="s">
        <v>244</v>
      </c>
      <c r="S870">
        <v>619.47</v>
      </c>
      <c r="T870" t="s">
        <v>560</v>
      </c>
      <c r="U870" t="s">
        <v>566</v>
      </c>
      <c r="V870">
        <v>13.44</v>
      </c>
      <c r="X870">
        <v>372</v>
      </c>
      <c r="Y870">
        <v>2</v>
      </c>
      <c r="Z870">
        <v>5.3800000000000002E-3</v>
      </c>
      <c r="AA870">
        <v>36.130000000000003</v>
      </c>
      <c r="AB870">
        <v>6.72</v>
      </c>
      <c r="AF870">
        <v>1</v>
      </c>
      <c r="AG870">
        <v>0</v>
      </c>
      <c r="AH870">
        <v>0</v>
      </c>
      <c r="AI870">
        <v>0</v>
      </c>
      <c r="AJ870">
        <v>3</v>
      </c>
      <c r="AK870">
        <v>4</v>
      </c>
      <c r="AL870">
        <v>6</v>
      </c>
      <c r="AM870">
        <v>1.6129999999999999E-2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372</v>
      </c>
      <c r="BJ870">
        <v>1</v>
      </c>
      <c r="BK870">
        <v>36.130000000000003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13.44</v>
      </c>
      <c r="BS870">
        <v>2</v>
      </c>
      <c r="BT870">
        <v>0</v>
      </c>
    </row>
    <row r="871" spans="1:72" hidden="1">
      <c r="A871" s="51" t="s">
        <v>586</v>
      </c>
      <c r="B871" t="s">
        <v>376</v>
      </c>
      <c r="C871" t="s">
        <v>237</v>
      </c>
      <c r="D871" t="s">
        <v>377</v>
      </c>
      <c r="E871">
        <v>613929664</v>
      </c>
      <c r="F871" t="s">
        <v>378</v>
      </c>
      <c r="G871" t="s">
        <v>241</v>
      </c>
      <c r="H871" t="s">
        <v>375</v>
      </c>
      <c r="I871" t="s">
        <v>332</v>
      </c>
      <c r="J871">
        <v>119469.03</v>
      </c>
      <c r="K871" t="s">
        <v>379</v>
      </c>
      <c r="L871" t="s">
        <v>377</v>
      </c>
      <c r="M871">
        <v>181471804</v>
      </c>
      <c r="N871" t="s">
        <v>576</v>
      </c>
      <c r="O871" t="s">
        <v>243</v>
      </c>
      <c r="P871" t="s">
        <v>64</v>
      </c>
      <c r="Q871" t="s">
        <v>65</v>
      </c>
      <c r="R871" t="s">
        <v>244</v>
      </c>
      <c r="S871">
        <v>2477.88</v>
      </c>
      <c r="T871" t="s">
        <v>575</v>
      </c>
      <c r="U871" t="s">
        <v>577</v>
      </c>
      <c r="V871">
        <v>55.78</v>
      </c>
      <c r="X871">
        <v>2179</v>
      </c>
      <c r="Y871">
        <v>2</v>
      </c>
      <c r="Z871">
        <v>9.2000000000000003E-4</v>
      </c>
      <c r="AA871">
        <v>25.6</v>
      </c>
      <c r="AB871">
        <v>27.89</v>
      </c>
      <c r="AF871">
        <v>3</v>
      </c>
      <c r="AG871">
        <v>0</v>
      </c>
      <c r="AH871">
        <v>0</v>
      </c>
      <c r="AI871">
        <v>0</v>
      </c>
      <c r="AJ871">
        <v>6</v>
      </c>
      <c r="AK871">
        <v>9</v>
      </c>
      <c r="AL871">
        <v>11</v>
      </c>
      <c r="AM871">
        <v>5.0499999999999998E-3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2157</v>
      </c>
      <c r="BJ871">
        <v>1.01</v>
      </c>
      <c r="BK871">
        <v>25.86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55.78</v>
      </c>
      <c r="BS871">
        <v>2</v>
      </c>
      <c r="BT871">
        <v>0</v>
      </c>
    </row>
    <row r="872" spans="1:72" hidden="1">
      <c r="A872" s="51" t="s">
        <v>586</v>
      </c>
      <c r="B872" t="s">
        <v>376</v>
      </c>
      <c r="C872" t="s">
        <v>237</v>
      </c>
      <c r="D872" t="s">
        <v>377</v>
      </c>
      <c r="E872">
        <v>613929664</v>
      </c>
      <c r="F872" t="s">
        <v>378</v>
      </c>
      <c r="G872" t="s">
        <v>241</v>
      </c>
      <c r="H872" t="s">
        <v>375</v>
      </c>
      <c r="I872" t="s">
        <v>332</v>
      </c>
      <c r="J872">
        <v>119469.03</v>
      </c>
      <c r="K872" t="s">
        <v>379</v>
      </c>
      <c r="L872" t="s">
        <v>377</v>
      </c>
      <c r="M872">
        <v>181472914</v>
      </c>
      <c r="N872" t="s">
        <v>578</v>
      </c>
      <c r="O872" t="s">
        <v>243</v>
      </c>
      <c r="P872" t="s">
        <v>64</v>
      </c>
      <c r="Q872" t="s">
        <v>65</v>
      </c>
      <c r="R872" t="s">
        <v>244</v>
      </c>
      <c r="S872">
        <v>619.47</v>
      </c>
      <c r="T872" t="s">
        <v>575</v>
      </c>
      <c r="U872" t="s">
        <v>577</v>
      </c>
      <c r="V872">
        <v>13.2</v>
      </c>
      <c r="X872">
        <v>430</v>
      </c>
      <c r="Y872">
        <v>1</v>
      </c>
      <c r="Z872">
        <v>2.33E-3</v>
      </c>
      <c r="AA872">
        <v>30.7</v>
      </c>
      <c r="AB872">
        <v>13.2</v>
      </c>
      <c r="AF872">
        <v>1</v>
      </c>
      <c r="AG872">
        <v>0</v>
      </c>
      <c r="AH872">
        <v>0</v>
      </c>
      <c r="AI872">
        <v>0</v>
      </c>
      <c r="AJ872">
        <v>0</v>
      </c>
      <c r="AK872">
        <v>1</v>
      </c>
      <c r="AL872">
        <v>2</v>
      </c>
      <c r="AM872">
        <v>4.6499999999999996E-3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429</v>
      </c>
      <c r="BJ872">
        <v>1.002</v>
      </c>
      <c r="BK872">
        <v>30.77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13.2</v>
      </c>
      <c r="BS872">
        <v>1</v>
      </c>
      <c r="BT872">
        <v>0</v>
      </c>
    </row>
    <row r="873" spans="1:72" hidden="1">
      <c r="A873" s="51" t="s">
        <v>587</v>
      </c>
      <c r="B873" t="s">
        <v>376</v>
      </c>
      <c r="C873" t="s">
        <v>237</v>
      </c>
      <c r="D873" t="s">
        <v>377</v>
      </c>
      <c r="E873">
        <v>613929664</v>
      </c>
      <c r="F873" t="s">
        <v>378</v>
      </c>
      <c r="G873" t="s">
        <v>241</v>
      </c>
      <c r="H873" t="s">
        <v>375</v>
      </c>
      <c r="I873" t="s">
        <v>332</v>
      </c>
      <c r="J873">
        <v>119469.03</v>
      </c>
      <c r="K873" t="s">
        <v>379</v>
      </c>
      <c r="L873" t="s">
        <v>377</v>
      </c>
      <c r="M873">
        <v>180656344</v>
      </c>
      <c r="N873" t="s">
        <v>550</v>
      </c>
      <c r="O873" t="s">
        <v>243</v>
      </c>
      <c r="P873" t="s">
        <v>64</v>
      </c>
      <c r="Q873" t="s">
        <v>65</v>
      </c>
      <c r="R873" t="s">
        <v>244</v>
      </c>
      <c r="S873">
        <v>2477.88</v>
      </c>
      <c r="T873" t="s">
        <v>549</v>
      </c>
      <c r="U873" t="s">
        <v>551</v>
      </c>
      <c r="V873">
        <v>29.75</v>
      </c>
      <c r="X873">
        <v>1231</v>
      </c>
      <c r="Y873">
        <v>6</v>
      </c>
      <c r="Z873">
        <v>4.8700000000000002E-3</v>
      </c>
      <c r="AA873">
        <v>24.17</v>
      </c>
      <c r="AB873">
        <v>4.96</v>
      </c>
      <c r="AF873">
        <v>2</v>
      </c>
      <c r="AG873">
        <v>0</v>
      </c>
      <c r="AH873">
        <v>0</v>
      </c>
      <c r="AI873">
        <v>0</v>
      </c>
      <c r="AJ873">
        <v>4</v>
      </c>
      <c r="AK873">
        <v>6</v>
      </c>
      <c r="AL873">
        <v>12</v>
      </c>
      <c r="AM873">
        <v>9.75E-3</v>
      </c>
      <c r="AN873">
        <v>2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1231</v>
      </c>
      <c r="BJ873">
        <v>1</v>
      </c>
      <c r="BK873">
        <v>24.17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29.75</v>
      </c>
      <c r="BS873">
        <v>6</v>
      </c>
      <c r="BT873">
        <v>0</v>
      </c>
    </row>
    <row r="874" spans="1:72" hidden="1">
      <c r="A874" s="51" t="s">
        <v>587</v>
      </c>
      <c r="B874" t="s">
        <v>376</v>
      </c>
      <c r="C874" t="s">
        <v>237</v>
      </c>
      <c r="D874" t="s">
        <v>377</v>
      </c>
      <c r="E874">
        <v>613929664</v>
      </c>
      <c r="F874" t="s">
        <v>378</v>
      </c>
      <c r="G874" t="s">
        <v>241</v>
      </c>
      <c r="H874" t="s">
        <v>375</v>
      </c>
      <c r="I874" t="s">
        <v>332</v>
      </c>
      <c r="J874">
        <v>119469.03</v>
      </c>
      <c r="K874" t="s">
        <v>379</v>
      </c>
      <c r="L874" t="s">
        <v>377</v>
      </c>
      <c r="M874">
        <v>180955464</v>
      </c>
      <c r="N874" t="s">
        <v>561</v>
      </c>
      <c r="O874" t="s">
        <v>243</v>
      </c>
      <c r="P874" t="s">
        <v>64</v>
      </c>
      <c r="Q874" t="s">
        <v>65</v>
      </c>
      <c r="R874" t="s">
        <v>244</v>
      </c>
      <c r="S874">
        <v>2477.88</v>
      </c>
      <c r="T874" t="s">
        <v>560</v>
      </c>
      <c r="U874" t="s">
        <v>566</v>
      </c>
      <c r="V874">
        <v>53.13</v>
      </c>
      <c r="X874">
        <v>1590</v>
      </c>
      <c r="Y874">
        <v>8</v>
      </c>
      <c r="Z874">
        <v>5.0299999999999997E-3</v>
      </c>
      <c r="AA874">
        <v>33.42</v>
      </c>
      <c r="AB874">
        <v>6.64</v>
      </c>
      <c r="AF874">
        <v>1</v>
      </c>
      <c r="AG874">
        <v>0</v>
      </c>
      <c r="AH874">
        <v>0</v>
      </c>
      <c r="AI874">
        <v>0</v>
      </c>
      <c r="AJ874">
        <v>14</v>
      </c>
      <c r="AK874">
        <v>15</v>
      </c>
      <c r="AL874">
        <v>23</v>
      </c>
      <c r="AM874">
        <v>1.447E-2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1590</v>
      </c>
      <c r="BJ874">
        <v>1</v>
      </c>
      <c r="BK874">
        <v>33.42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53.13</v>
      </c>
      <c r="BS874">
        <v>8</v>
      </c>
      <c r="BT874">
        <v>0</v>
      </c>
    </row>
    <row r="875" spans="1:72" hidden="1">
      <c r="A875" s="51" t="s">
        <v>587</v>
      </c>
      <c r="B875" t="s">
        <v>376</v>
      </c>
      <c r="C875" t="s">
        <v>237</v>
      </c>
      <c r="D875" t="s">
        <v>377</v>
      </c>
      <c r="E875">
        <v>613929664</v>
      </c>
      <c r="F875" t="s">
        <v>378</v>
      </c>
      <c r="G875" t="s">
        <v>241</v>
      </c>
      <c r="H875" t="s">
        <v>375</v>
      </c>
      <c r="I875" t="s">
        <v>332</v>
      </c>
      <c r="J875">
        <v>119469.03</v>
      </c>
      <c r="K875" t="s">
        <v>379</v>
      </c>
      <c r="L875" t="s">
        <v>377</v>
      </c>
      <c r="M875">
        <v>180962754</v>
      </c>
      <c r="N875" t="s">
        <v>562</v>
      </c>
      <c r="O875" t="s">
        <v>243</v>
      </c>
      <c r="P875" t="s">
        <v>64</v>
      </c>
      <c r="Q875" t="s">
        <v>65</v>
      </c>
      <c r="R875" t="s">
        <v>244</v>
      </c>
      <c r="S875">
        <v>619.47</v>
      </c>
      <c r="T875" t="s">
        <v>560</v>
      </c>
      <c r="U875" t="s">
        <v>566</v>
      </c>
      <c r="V875">
        <v>12.62</v>
      </c>
      <c r="X875">
        <v>328</v>
      </c>
      <c r="Y875">
        <v>3</v>
      </c>
      <c r="Z875">
        <v>9.1500000000000001E-3</v>
      </c>
      <c r="AA875">
        <v>38.479999999999997</v>
      </c>
      <c r="AB875">
        <v>4.21</v>
      </c>
      <c r="AF875">
        <v>1</v>
      </c>
      <c r="AG875">
        <v>0</v>
      </c>
      <c r="AH875">
        <v>0</v>
      </c>
      <c r="AI875">
        <v>0</v>
      </c>
      <c r="AJ875">
        <v>3</v>
      </c>
      <c r="AK875">
        <v>4</v>
      </c>
      <c r="AL875">
        <v>7</v>
      </c>
      <c r="AM875">
        <v>2.1340000000000001E-2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295</v>
      </c>
      <c r="BJ875">
        <v>1.1120000000000001</v>
      </c>
      <c r="BK875">
        <v>42.78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12.62</v>
      </c>
      <c r="BS875">
        <v>3</v>
      </c>
      <c r="BT875">
        <v>0</v>
      </c>
    </row>
    <row r="876" spans="1:72" hidden="1">
      <c r="A876" s="51" t="s">
        <v>587</v>
      </c>
      <c r="B876" t="s">
        <v>376</v>
      </c>
      <c r="C876" t="s">
        <v>237</v>
      </c>
      <c r="D876" t="s">
        <v>377</v>
      </c>
      <c r="E876">
        <v>613929664</v>
      </c>
      <c r="F876" t="s">
        <v>378</v>
      </c>
      <c r="G876" t="s">
        <v>241</v>
      </c>
      <c r="H876" t="s">
        <v>375</v>
      </c>
      <c r="I876" t="s">
        <v>332</v>
      </c>
      <c r="J876">
        <v>119469.03</v>
      </c>
      <c r="K876" t="s">
        <v>379</v>
      </c>
      <c r="L876" t="s">
        <v>377</v>
      </c>
      <c r="M876">
        <v>181471804</v>
      </c>
      <c r="N876" t="s">
        <v>576</v>
      </c>
      <c r="O876" t="s">
        <v>243</v>
      </c>
      <c r="P876" t="s">
        <v>64</v>
      </c>
      <c r="Q876" t="s">
        <v>65</v>
      </c>
      <c r="R876" t="s">
        <v>244</v>
      </c>
      <c r="S876">
        <v>2477.88</v>
      </c>
      <c r="T876" t="s">
        <v>575</v>
      </c>
      <c r="U876" t="s">
        <v>577</v>
      </c>
      <c r="V876">
        <v>51.14</v>
      </c>
      <c r="X876">
        <v>2025</v>
      </c>
      <c r="Y876">
        <v>4</v>
      </c>
      <c r="Z876">
        <v>1.98E-3</v>
      </c>
      <c r="AA876">
        <v>25.25</v>
      </c>
      <c r="AB876">
        <v>12.79</v>
      </c>
      <c r="AF876">
        <v>1</v>
      </c>
      <c r="AG876">
        <v>0</v>
      </c>
      <c r="AH876">
        <v>0</v>
      </c>
      <c r="AI876">
        <v>0</v>
      </c>
      <c r="AJ876">
        <v>5</v>
      </c>
      <c r="AK876">
        <v>6</v>
      </c>
      <c r="AL876">
        <v>12</v>
      </c>
      <c r="AM876">
        <v>5.9300000000000004E-3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1972</v>
      </c>
      <c r="BJ876">
        <v>1.0269999999999999</v>
      </c>
      <c r="BK876">
        <v>25.93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51.14</v>
      </c>
      <c r="BS876">
        <v>4</v>
      </c>
      <c r="BT876">
        <v>2</v>
      </c>
    </row>
    <row r="877" spans="1:72" hidden="1">
      <c r="A877" s="51" t="s">
        <v>587</v>
      </c>
      <c r="B877" t="s">
        <v>376</v>
      </c>
      <c r="C877" t="s">
        <v>237</v>
      </c>
      <c r="D877" t="s">
        <v>377</v>
      </c>
      <c r="E877">
        <v>613929664</v>
      </c>
      <c r="F877" t="s">
        <v>378</v>
      </c>
      <c r="G877" t="s">
        <v>241</v>
      </c>
      <c r="H877" t="s">
        <v>375</v>
      </c>
      <c r="I877" t="s">
        <v>332</v>
      </c>
      <c r="J877">
        <v>119469.03</v>
      </c>
      <c r="K877" t="s">
        <v>379</v>
      </c>
      <c r="L877" t="s">
        <v>377</v>
      </c>
      <c r="M877">
        <v>181472914</v>
      </c>
      <c r="N877" t="s">
        <v>578</v>
      </c>
      <c r="O877" t="s">
        <v>243</v>
      </c>
      <c r="P877" t="s">
        <v>64</v>
      </c>
      <c r="Q877" t="s">
        <v>65</v>
      </c>
      <c r="R877" t="s">
        <v>244</v>
      </c>
      <c r="S877">
        <v>619.47</v>
      </c>
      <c r="T877" t="s">
        <v>575</v>
      </c>
      <c r="U877" t="s">
        <v>577</v>
      </c>
      <c r="V877">
        <v>13.07</v>
      </c>
      <c r="W877" s="39">
        <f>SUM(V829:V877)</f>
        <v>1798.2900000000002</v>
      </c>
      <c r="X877">
        <v>353</v>
      </c>
      <c r="Y877">
        <v>1</v>
      </c>
      <c r="Z877">
        <v>2.8300000000000001E-3</v>
      </c>
      <c r="AA877">
        <v>37.03</v>
      </c>
      <c r="AB877">
        <v>13.07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1</v>
      </c>
      <c r="AL877">
        <v>2</v>
      </c>
      <c r="AM877">
        <v>5.6699999999999997E-3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353</v>
      </c>
      <c r="BJ877">
        <v>1</v>
      </c>
      <c r="BK877">
        <v>37.03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13.07</v>
      </c>
      <c r="BS877">
        <v>1</v>
      </c>
      <c r="BT877">
        <v>0</v>
      </c>
    </row>
    <row r="878" spans="1:72" hidden="1">
      <c r="A878" s="51" t="s">
        <v>588</v>
      </c>
      <c r="B878" t="s">
        <v>376</v>
      </c>
      <c r="C878" t="s">
        <v>237</v>
      </c>
      <c r="D878" t="s">
        <v>377</v>
      </c>
      <c r="E878">
        <v>613929664</v>
      </c>
      <c r="F878" t="s">
        <v>378</v>
      </c>
      <c r="G878" t="s">
        <v>241</v>
      </c>
      <c r="H878" t="s">
        <v>375</v>
      </c>
      <c r="I878" t="s">
        <v>332</v>
      </c>
      <c r="J878">
        <v>119469.03</v>
      </c>
      <c r="K878" t="s">
        <v>379</v>
      </c>
      <c r="L878" t="s">
        <v>377</v>
      </c>
      <c r="M878">
        <v>180656344</v>
      </c>
      <c r="N878" t="s">
        <v>550</v>
      </c>
      <c r="O878" t="s">
        <v>243</v>
      </c>
      <c r="P878" t="s">
        <v>64</v>
      </c>
      <c r="Q878" t="s">
        <v>65</v>
      </c>
      <c r="R878" t="s">
        <v>244</v>
      </c>
      <c r="S878">
        <v>2477.88</v>
      </c>
      <c r="T878" t="s">
        <v>549</v>
      </c>
      <c r="U878" t="s">
        <v>551</v>
      </c>
      <c r="V878">
        <v>45.34</v>
      </c>
      <c r="X878">
        <v>1807</v>
      </c>
      <c r="Y878">
        <v>8</v>
      </c>
      <c r="Z878">
        <v>4.4299999999999999E-3</v>
      </c>
      <c r="AA878">
        <v>25.09</v>
      </c>
      <c r="AB878">
        <v>5.67</v>
      </c>
      <c r="AF878">
        <v>3</v>
      </c>
      <c r="AG878">
        <v>0</v>
      </c>
      <c r="AH878">
        <v>0</v>
      </c>
      <c r="AI878">
        <v>0</v>
      </c>
      <c r="AJ878">
        <v>9</v>
      </c>
      <c r="AK878">
        <v>12</v>
      </c>
      <c r="AL878">
        <v>22</v>
      </c>
      <c r="AM878">
        <v>1.217E-2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1807</v>
      </c>
      <c r="BJ878">
        <v>1</v>
      </c>
      <c r="BK878">
        <v>25.09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45.34</v>
      </c>
      <c r="BS878">
        <v>8</v>
      </c>
      <c r="BT878">
        <v>2</v>
      </c>
    </row>
    <row r="879" spans="1:72" hidden="1">
      <c r="A879" s="51" t="s">
        <v>588</v>
      </c>
      <c r="B879" t="s">
        <v>376</v>
      </c>
      <c r="C879" t="s">
        <v>237</v>
      </c>
      <c r="D879" t="s">
        <v>377</v>
      </c>
      <c r="E879">
        <v>613929664</v>
      </c>
      <c r="F879" t="s">
        <v>378</v>
      </c>
      <c r="G879" t="s">
        <v>241</v>
      </c>
      <c r="H879" t="s">
        <v>375</v>
      </c>
      <c r="I879" t="s">
        <v>332</v>
      </c>
      <c r="J879">
        <v>119469.03</v>
      </c>
      <c r="K879" t="s">
        <v>379</v>
      </c>
      <c r="L879" t="s">
        <v>377</v>
      </c>
      <c r="M879">
        <v>180656454</v>
      </c>
      <c r="N879" t="s">
        <v>552</v>
      </c>
      <c r="O879" t="s">
        <v>243</v>
      </c>
      <c r="P879" t="s">
        <v>64</v>
      </c>
      <c r="Q879" t="s">
        <v>65</v>
      </c>
      <c r="R879" t="s">
        <v>244</v>
      </c>
      <c r="S879">
        <v>619.47</v>
      </c>
      <c r="T879" t="s">
        <v>549</v>
      </c>
      <c r="U879" t="s">
        <v>553</v>
      </c>
      <c r="V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2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</row>
    <row r="880" spans="1:72" hidden="1">
      <c r="A880" s="51" t="s">
        <v>588</v>
      </c>
      <c r="B880" t="s">
        <v>376</v>
      </c>
      <c r="C880" t="s">
        <v>237</v>
      </c>
      <c r="D880" t="s">
        <v>377</v>
      </c>
      <c r="E880">
        <v>613929664</v>
      </c>
      <c r="F880" t="s">
        <v>378</v>
      </c>
      <c r="G880" t="s">
        <v>241</v>
      </c>
      <c r="H880" t="s">
        <v>375</v>
      </c>
      <c r="I880" t="s">
        <v>332</v>
      </c>
      <c r="J880">
        <v>119469.03</v>
      </c>
      <c r="K880" t="s">
        <v>379</v>
      </c>
      <c r="L880" t="s">
        <v>377</v>
      </c>
      <c r="M880">
        <v>180955464</v>
      </c>
      <c r="N880" t="s">
        <v>561</v>
      </c>
      <c r="O880" t="s">
        <v>243</v>
      </c>
      <c r="P880" t="s">
        <v>64</v>
      </c>
      <c r="Q880" t="s">
        <v>65</v>
      </c>
      <c r="R880" t="s">
        <v>244</v>
      </c>
      <c r="S880">
        <v>2477.88</v>
      </c>
      <c r="T880" t="s">
        <v>560</v>
      </c>
      <c r="U880" t="s">
        <v>566</v>
      </c>
      <c r="V880">
        <v>80.11</v>
      </c>
      <c r="X880">
        <v>2330</v>
      </c>
      <c r="Y880">
        <v>8</v>
      </c>
      <c r="Z880">
        <v>3.4299999999999999E-3</v>
      </c>
      <c r="AA880">
        <v>34.380000000000003</v>
      </c>
      <c r="AB880">
        <v>10.01</v>
      </c>
      <c r="AF880">
        <v>0</v>
      </c>
      <c r="AG880">
        <v>0</v>
      </c>
      <c r="AH880">
        <v>0</v>
      </c>
      <c r="AI880">
        <v>0</v>
      </c>
      <c r="AJ880">
        <v>6</v>
      </c>
      <c r="AK880">
        <v>6</v>
      </c>
      <c r="AL880">
        <v>14</v>
      </c>
      <c r="AM880">
        <v>6.0099999999999997E-3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2330</v>
      </c>
      <c r="BJ880">
        <v>1</v>
      </c>
      <c r="BK880">
        <v>34.380000000000003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80.11</v>
      </c>
      <c r="BS880">
        <v>8</v>
      </c>
      <c r="BT880">
        <v>0</v>
      </c>
    </row>
    <row r="881" spans="1:72" hidden="1">
      <c r="A881" s="51" t="s">
        <v>588</v>
      </c>
      <c r="B881" t="s">
        <v>376</v>
      </c>
      <c r="C881" t="s">
        <v>237</v>
      </c>
      <c r="D881" t="s">
        <v>377</v>
      </c>
      <c r="E881">
        <v>613929664</v>
      </c>
      <c r="F881" t="s">
        <v>378</v>
      </c>
      <c r="G881" t="s">
        <v>241</v>
      </c>
      <c r="H881" t="s">
        <v>375</v>
      </c>
      <c r="I881" t="s">
        <v>332</v>
      </c>
      <c r="J881">
        <v>119469.03</v>
      </c>
      <c r="K881" t="s">
        <v>379</v>
      </c>
      <c r="L881" t="s">
        <v>377</v>
      </c>
      <c r="M881">
        <v>180962754</v>
      </c>
      <c r="N881" t="s">
        <v>562</v>
      </c>
      <c r="O881" t="s">
        <v>243</v>
      </c>
      <c r="P881" t="s">
        <v>64</v>
      </c>
      <c r="Q881" t="s">
        <v>65</v>
      </c>
      <c r="R881" t="s">
        <v>244</v>
      </c>
      <c r="S881">
        <v>619.47</v>
      </c>
      <c r="T881" t="s">
        <v>560</v>
      </c>
      <c r="U881" t="s">
        <v>566</v>
      </c>
      <c r="V881">
        <v>20.87</v>
      </c>
      <c r="X881">
        <v>603</v>
      </c>
      <c r="Y881">
        <v>1</v>
      </c>
      <c r="Z881">
        <v>1.66E-3</v>
      </c>
      <c r="AA881">
        <v>34.61</v>
      </c>
      <c r="AB881">
        <v>20.87</v>
      </c>
      <c r="AF881">
        <v>0</v>
      </c>
      <c r="AG881">
        <v>0</v>
      </c>
      <c r="AH881">
        <v>0</v>
      </c>
      <c r="AI881">
        <v>0</v>
      </c>
      <c r="AJ881">
        <v>2</v>
      </c>
      <c r="AK881">
        <v>2</v>
      </c>
      <c r="AL881">
        <v>3</v>
      </c>
      <c r="AM881">
        <v>4.9800000000000001E-3</v>
      </c>
      <c r="AN881">
        <v>1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603</v>
      </c>
      <c r="BJ881">
        <v>1</v>
      </c>
      <c r="BK881">
        <v>34.61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20.87</v>
      </c>
      <c r="BS881">
        <v>1</v>
      </c>
      <c r="BT881">
        <v>0</v>
      </c>
    </row>
    <row r="882" spans="1:72" hidden="1">
      <c r="A882" s="51" t="s">
        <v>588</v>
      </c>
      <c r="B882" t="s">
        <v>376</v>
      </c>
      <c r="C882" t="s">
        <v>237</v>
      </c>
      <c r="D882" t="s">
        <v>377</v>
      </c>
      <c r="E882">
        <v>613929664</v>
      </c>
      <c r="F882" t="s">
        <v>378</v>
      </c>
      <c r="G882" t="s">
        <v>241</v>
      </c>
      <c r="H882" t="s">
        <v>375</v>
      </c>
      <c r="I882" t="s">
        <v>332</v>
      </c>
      <c r="J882">
        <v>119469.03</v>
      </c>
      <c r="K882" t="s">
        <v>379</v>
      </c>
      <c r="L882" t="s">
        <v>377</v>
      </c>
      <c r="M882">
        <v>181471804</v>
      </c>
      <c r="N882" t="s">
        <v>576</v>
      </c>
      <c r="O882" t="s">
        <v>243</v>
      </c>
      <c r="P882" t="s">
        <v>64</v>
      </c>
      <c r="Q882" t="s">
        <v>65</v>
      </c>
      <c r="R882" t="s">
        <v>244</v>
      </c>
      <c r="S882">
        <v>2477.88</v>
      </c>
      <c r="T882" t="s">
        <v>575</v>
      </c>
      <c r="U882" t="s">
        <v>577</v>
      </c>
      <c r="V882">
        <v>82.43</v>
      </c>
      <c r="X882">
        <v>3272</v>
      </c>
      <c r="Y882">
        <v>6</v>
      </c>
      <c r="Z882">
        <v>1.83E-3</v>
      </c>
      <c r="AA882">
        <v>25.19</v>
      </c>
      <c r="AB882">
        <v>13.74</v>
      </c>
      <c r="AF882">
        <v>1</v>
      </c>
      <c r="AG882">
        <v>0</v>
      </c>
      <c r="AH882">
        <v>0</v>
      </c>
      <c r="AI882">
        <v>0</v>
      </c>
      <c r="AJ882">
        <v>6</v>
      </c>
      <c r="AK882">
        <v>7</v>
      </c>
      <c r="AL882">
        <v>13</v>
      </c>
      <c r="AM882">
        <v>3.9699999999999996E-3</v>
      </c>
      <c r="AN882">
        <v>2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3272</v>
      </c>
      <c r="BJ882">
        <v>1</v>
      </c>
      <c r="BK882">
        <v>25.19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82.43</v>
      </c>
      <c r="BS882">
        <v>6</v>
      </c>
      <c r="BT882">
        <v>0</v>
      </c>
    </row>
    <row r="883" spans="1:72" hidden="1">
      <c r="A883" s="51" t="s">
        <v>588</v>
      </c>
      <c r="B883" t="s">
        <v>376</v>
      </c>
      <c r="C883" t="s">
        <v>237</v>
      </c>
      <c r="D883" t="s">
        <v>377</v>
      </c>
      <c r="E883">
        <v>613929664</v>
      </c>
      <c r="F883" t="s">
        <v>378</v>
      </c>
      <c r="G883" t="s">
        <v>241</v>
      </c>
      <c r="H883" t="s">
        <v>375</v>
      </c>
      <c r="I883" t="s">
        <v>332</v>
      </c>
      <c r="J883">
        <v>119469.03</v>
      </c>
      <c r="K883" t="s">
        <v>379</v>
      </c>
      <c r="L883" t="s">
        <v>377</v>
      </c>
      <c r="M883">
        <v>181472914</v>
      </c>
      <c r="N883" t="s">
        <v>578</v>
      </c>
      <c r="O883" t="s">
        <v>243</v>
      </c>
      <c r="P883" t="s">
        <v>64</v>
      </c>
      <c r="Q883" t="s">
        <v>65</v>
      </c>
      <c r="R883" t="s">
        <v>244</v>
      </c>
      <c r="S883">
        <v>619.47</v>
      </c>
      <c r="T883" t="s">
        <v>575</v>
      </c>
      <c r="U883" t="s">
        <v>577</v>
      </c>
      <c r="V883">
        <v>22.63</v>
      </c>
      <c r="X883">
        <v>742</v>
      </c>
      <c r="Y883">
        <v>1</v>
      </c>
      <c r="Z883">
        <v>1.3500000000000001E-3</v>
      </c>
      <c r="AA883">
        <v>30.5</v>
      </c>
      <c r="AB883">
        <v>22.63</v>
      </c>
      <c r="AF883">
        <v>3</v>
      </c>
      <c r="AG883">
        <v>0</v>
      </c>
      <c r="AH883">
        <v>0</v>
      </c>
      <c r="AI883">
        <v>0</v>
      </c>
      <c r="AJ883">
        <v>2</v>
      </c>
      <c r="AK883">
        <v>5</v>
      </c>
      <c r="AL883">
        <v>6</v>
      </c>
      <c r="AM883">
        <v>8.09E-3</v>
      </c>
      <c r="AN883">
        <v>4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722</v>
      </c>
      <c r="BJ883">
        <v>1.028</v>
      </c>
      <c r="BK883">
        <v>31.34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22.63</v>
      </c>
      <c r="BS883">
        <v>1</v>
      </c>
      <c r="BT883">
        <v>0</v>
      </c>
    </row>
    <row r="884" spans="1:72" hidden="1">
      <c r="A884" t="s">
        <v>589</v>
      </c>
      <c r="B884" t="s">
        <v>376</v>
      </c>
      <c r="M884">
        <v>177617244</v>
      </c>
      <c r="N884" t="s">
        <v>475</v>
      </c>
      <c r="O884">
        <v>2500</v>
      </c>
      <c r="S884">
        <v>2500</v>
      </c>
      <c r="V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1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</row>
    <row r="885" spans="1:72" hidden="1">
      <c r="A885" t="s">
        <v>589</v>
      </c>
      <c r="B885" t="s">
        <v>376</v>
      </c>
      <c r="M885">
        <v>180656344</v>
      </c>
      <c r="N885" t="s">
        <v>550</v>
      </c>
      <c r="O885">
        <v>2477.88</v>
      </c>
      <c r="S885">
        <v>2477.88</v>
      </c>
      <c r="V885">
        <v>50.74</v>
      </c>
      <c r="X885">
        <v>1901</v>
      </c>
      <c r="Y885">
        <v>6</v>
      </c>
      <c r="Z885">
        <v>3.16E-3</v>
      </c>
      <c r="AA885">
        <v>26.69</v>
      </c>
      <c r="AB885">
        <v>8.4600000000000009</v>
      </c>
      <c r="AF885">
        <v>0</v>
      </c>
      <c r="AG885">
        <v>0</v>
      </c>
      <c r="AH885">
        <v>0</v>
      </c>
      <c r="AI885">
        <v>0</v>
      </c>
      <c r="AJ885">
        <v>2</v>
      </c>
      <c r="AK885">
        <v>2</v>
      </c>
      <c r="AL885">
        <v>8</v>
      </c>
      <c r="AM885">
        <v>4.2100000000000002E-3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1793</v>
      </c>
      <c r="BJ885">
        <v>1.06</v>
      </c>
      <c r="BK885">
        <v>28.3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50.74</v>
      </c>
      <c r="BS885">
        <v>6</v>
      </c>
      <c r="BT885">
        <v>0</v>
      </c>
    </row>
    <row r="886" spans="1:72" hidden="1">
      <c r="A886" t="s">
        <v>589</v>
      </c>
      <c r="B886" t="s">
        <v>376</v>
      </c>
      <c r="M886">
        <v>180955464</v>
      </c>
      <c r="N886" t="s">
        <v>561</v>
      </c>
      <c r="O886">
        <v>2477.88</v>
      </c>
      <c r="S886">
        <v>2477.88</v>
      </c>
      <c r="V886">
        <v>88.62</v>
      </c>
      <c r="X886">
        <v>2903</v>
      </c>
      <c r="Y886">
        <v>5</v>
      </c>
      <c r="Z886">
        <v>1.72E-3</v>
      </c>
      <c r="AA886">
        <v>30.53</v>
      </c>
      <c r="AB886">
        <v>17.72</v>
      </c>
      <c r="AF886">
        <v>5</v>
      </c>
      <c r="AG886">
        <v>0</v>
      </c>
      <c r="AH886">
        <v>0</v>
      </c>
      <c r="AI886">
        <v>0</v>
      </c>
      <c r="AJ886">
        <v>7</v>
      </c>
      <c r="AK886">
        <v>12</v>
      </c>
      <c r="AL886">
        <v>19</v>
      </c>
      <c r="AM886">
        <v>6.5399999999999998E-3</v>
      </c>
      <c r="AN886">
        <v>2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2829</v>
      </c>
      <c r="BJ886">
        <v>1.026</v>
      </c>
      <c r="BK886">
        <v>31.33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88.62</v>
      </c>
      <c r="BS886">
        <v>5</v>
      </c>
      <c r="BT886">
        <v>2</v>
      </c>
    </row>
    <row r="887" spans="1:72" hidden="1">
      <c r="A887" t="s">
        <v>589</v>
      </c>
      <c r="B887" t="s">
        <v>376</v>
      </c>
      <c r="M887">
        <v>180962754</v>
      </c>
      <c r="N887" t="s">
        <v>562</v>
      </c>
      <c r="O887">
        <v>619.47</v>
      </c>
      <c r="S887">
        <v>619.47</v>
      </c>
      <c r="V887">
        <v>21.97</v>
      </c>
      <c r="X887">
        <v>639</v>
      </c>
      <c r="Y887">
        <v>3</v>
      </c>
      <c r="Z887">
        <v>4.6899999999999997E-3</v>
      </c>
      <c r="AA887">
        <v>34.380000000000003</v>
      </c>
      <c r="AB887">
        <v>7.32</v>
      </c>
      <c r="AF887">
        <v>0</v>
      </c>
      <c r="AG887">
        <v>0</v>
      </c>
      <c r="AH887">
        <v>0</v>
      </c>
      <c r="AI887">
        <v>0</v>
      </c>
      <c r="AJ887">
        <v>4</v>
      </c>
      <c r="AK887">
        <v>4</v>
      </c>
      <c r="AL887">
        <v>8</v>
      </c>
      <c r="AM887">
        <v>1.252E-2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639</v>
      </c>
      <c r="BJ887">
        <v>1</v>
      </c>
      <c r="BK887">
        <v>34.380000000000003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21.97</v>
      </c>
      <c r="BS887">
        <v>3</v>
      </c>
      <c r="BT887">
        <v>1</v>
      </c>
    </row>
    <row r="888" spans="1:72" hidden="1">
      <c r="A888" t="s">
        <v>589</v>
      </c>
      <c r="B888" t="s">
        <v>376</v>
      </c>
      <c r="M888">
        <v>181471804</v>
      </c>
      <c r="N888" t="s">
        <v>576</v>
      </c>
      <c r="O888">
        <v>2477.88</v>
      </c>
      <c r="S888">
        <v>2477.88</v>
      </c>
      <c r="V888">
        <v>94.42</v>
      </c>
      <c r="X888">
        <v>3712</v>
      </c>
      <c r="Y888">
        <v>3</v>
      </c>
      <c r="Z888">
        <v>8.0999999999999996E-4</v>
      </c>
      <c r="AA888">
        <v>25.44</v>
      </c>
      <c r="AB888">
        <v>31.47</v>
      </c>
      <c r="AF888">
        <v>1</v>
      </c>
      <c r="AG888">
        <v>0</v>
      </c>
      <c r="AH888">
        <v>0</v>
      </c>
      <c r="AI888">
        <v>0</v>
      </c>
      <c r="AJ888">
        <v>7</v>
      </c>
      <c r="AK888">
        <v>8</v>
      </c>
      <c r="AL888">
        <v>15</v>
      </c>
      <c r="AM888">
        <v>4.0400000000000002E-3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3656</v>
      </c>
      <c r="BJ888">
        <v>1.0149999999999999</v>
      </c>
      <c r="BK888">
        <v>25.83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94.42</v>
      </c>
      <c r="BS888">
        <v>3</v>
      </c>
      <c r="BT888">
        <v>4</v>
      </c>
    </row>
    <row r="889" spans="1:72" hidden="1">
      <c r="A889" t="s">
        <v>589</v>
      </c>
      <c r="B889" t="s">
        <v>376</v>
      </c>
      <c r="M889">
        <v>181472914</v>
      </c>
      <c r="N889" t="s">
        <v>578</v>
      </c>
      <c r="O889">
        <v>619.47</v>
      </c>
      <c r="S889">
        <v>619.47</v>
      </c>
      <c r="V889">
        <v>24.06</v>
      </c>
      <c r="X889">
        <v>816</v>
      </c>
      <c r="Y889">
        <v>1</v>
      </c>
      <c r="Z889">
        <v>1.23E-3</v>
      </c>
      <c r="AA889">
        <v>29.49</v>
      </c>
      <c r="AB889">
        <v>24.06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1</v>
      </c>
      <c r="AM889">
        <v>1.23E-3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807</v>
      </c>
      <c r="BJ889">
        <v>1.0109999999999999</v>
      </c>
      <c r="BK889">
        <v>29.81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24.06</v>
      </c>
      <c r="BS889">
        <v>1</v>
      </c>
      <c r="BT889">
        <v>0</v>
      </c>
    </row>
    <row r="890" spans="1:72" hidden="1">
      <c r="A890" t="s">
        <v>590</v>
      </c>
      <c r="B890" t="s">
        <v>376</v>
      </c>
      <c r="M890">
        <v>176227574</v>
      </c>
      <c r="N890" t="s">
        <v>440</v>
      </c>
      <c r="O890">
        <v>2500</v>
      </c>
      <c r="S890">
        <v>2500</v>
      </c>
      <c r="V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</row>
    <row r="891" spans="1:72" hidden="1">
      <c r="A891" t="s">
        <v>590</v>
      </c>
      <c r="B891" t="s">
        <v>376</v>
      </c>
      <c r="M891">
        <v>179946294</v>
      </c>
      <c r="N891" t="s">
        <v>529</v>
      </c>
      <c r="O891">
        <v>1750</v>
      </c>
      <c r="S891">
        <v>1750</v>
      </c>
      <c r="V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F891">
        <v>1</v>
      </c>
      <c r="AG891">
        <v>0</v>
      </c>
      <c r="AH891">
        <v>0</v>
      </c>
      <c r="AI891">
        <v>0</v>
      </c>
      <c r="AJ891">
        <v>0</v>
      </c>
      <c r="AK891">
        <v>1</v>
      </c>
      <c r="AL891">
        <v>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</row>
    <row r="892" spans="1:72" hidden="1">
      <c r="A892" t="s">
        <v>590</v>
      </c>
      <c r="B892" t="s">
        <v>376</v>
      </c>
      <c r="M892">
        <v>180656344</v>
      </c>
      <c r="N892" t="s">
        <v>550</v>
      </c>
      <c r="O892">
        <v>2477.88</v>
      </c>
      <c r="S892">
        <v>2477.88</v>
      </c>
      <c r="V892">
        <v>458.09</v>
      </c>
      <c r="X892">
        <v>17749</v>
      </c>
      <c r="Y892">
        <v>38</v>
      </c>
      <c r="Z892">
        <v>2.14E-3</v>
      </c>
      <c r="AA892">
        <v>25.81</v>
      </c>
      <c r="AB892">
        <v>12.06</v>
      </c>
      <c r="AF892">
        <v>13</v>
      </c>
      <c r="AG892">
        <v>1</v>
      </c>
      <c r="AH892">
        <v>0</v>
      </c>
      <c r="AI892">
        <v>0</v>
      </c>
      <c r="AJ892">
        <v>81</v>
      </c>
      <c r="AK892">
        <v>95</v>
      </c>
      <c r="AL892">
        <v>137</v>
      </c>
      <c r="AM892">
        <v>7.7200000000000003E-3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17749</v>
      </c>
      <c r="BJ892">
        <v>1</v>
      </c>
      <c r="BK892">
        <v>25.81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458.09</v>
      </c>
      <c r="BS892">
        <v>38</v>
      </c>
      <c r="BT892">
        <v>4</v>
      </c>
    </row>
    <row r="893" spans="1:72" hidden="1">
      <c r="A893" t="s">
        <v>590</v>
      </c>
      <c r="B893" t="s">
        <v>376</v>
      </c>
      <c r="M893">
        <v>180955464</v>
      </c>
      <c r="N893" t="s">
        <v>561</v>
      </c>
      <c r="O893">
        <v>2477.88</v>
      </c>
      <c r="S893">
        <v>2477.88</v>
      </c>
      <c r="V893">
        <v>88.08</v>
      </c>
      <c r="X893">
        <v>2167</v>
      </c>
      <c r="Y893">
        <v>8</v>
      </c>
      <c r="Z893">
        <v>3.6900000000000001E-3</v>
      </c>
      <c r="AA893">
        <v>40.65</v>
      </c>
      <c r="AB893">
        <v>11.01</v>
      </c>
      <c r="AF893">
        <v>1</v>
      </c>
      <c r="AG893">
        <v>0</v>
      </c>
      <c r="AH893">
        <v>0</v>
      </c>
      <c r="AI893">
        <v>0</v>
      </c>
      <c r="AJ893">
        <v>5</v>
      </c>
      <c r="AK893">
        <v>6</v>
      </c>
      <c r="AL893">
        <v>15</v>
      </c>
      <c r="AM893">
        <v>6.9199999999999999E-3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2090</v>
      </c>
      <c r="BJ893">
        <v>1.0369999999999999</v>
      </c>
      <c r="BK893">
        <v>42.14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88.08</v>
      </c>
      <c r="BS893">
        <v>8</v>
      </c>
      <c r="BT893">
        <v>1</v>
      </c>
    </row>
    <row r="894" spans="1:72" hidden="1">
      <c r="A894" t="s">
        <v>590</v>
      </c>
      <c r="B894" t="s">
        <v>376</v>
      </c>
      <c r="M894">
        <v>180962754</v>
      </c>
      <c r="N894" t="s">
        <v>562</v>
      </c>
      <c r="O894">
        <v>619.47</v>
      </c>
      <c r="S894">
        <v>619.47</v>
      </c>
      <c r="V894">
        <v>22.05</v>
      </c>
      <c r="X894">
        <v>607</v>
      </c>
      <c r="Y894">
        <v>2</v>
      </c>
      <c r="Z894">
        <v>3.29E-3</v>
      </c>
      <c r="AA894">
        <v>36.33</v>
      </c>
      <c r="AB894">
        <v>11.03</v>
      </c>
      <c r="AF894">
        <v>1</v>
      </c>
      <c r="AG894">
        <v>0</v>
      </c>
      <c r="AH894">
        <v>0</v>
      </c>
      <c r="AI894">
        <v>0</v>
      </c>
      <c r="AJ894">
        <v>5</v>
      </c>
      <c r="AK894">
        <v>6</v>
      </c>
      <c r="AL894">
        <v>8</v>
      </c>
      <c r="AM894">
        <v>1.3180000000000001E-2</v>
      </c>
      <c r="AN894">
        <v>1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607</v>
      </c>
      <c r="BJ894">
        <v>1</v>
      </c>
      <c r="BK894">
        <v>36.33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22.05</v>
      </c>
      <c r="BS894">
        <v>2</v>
      </c>
      <c r="BT894">
        <v>0</v>
      </c>
    </row>
    <row r="895" spans="1:72" hidden="1">
      <c r="A895" t="s">
        <v>590</v>
      </c>
      <c r="B895" t="s">
        <v>376</v>
      </c>
      <c r="M895">
        <v>181471804</v>
      </c>
      <c r="N895" t="s">
        <v>576</v>
      </c>
      <c r="O895">
        <v>2477.88</v>
      </c>
      <c r="S895">
        <v>2477.88</v>
      </c>
      <c r="V895">
        <v>92.86</v>
      </c>
      <c r="X895">
        <v>3166</v>
      </c>
      <c r="Y895">
        <v>7</v>
      </c>
      <c r="Z895">
        <v>2.2100000000000002E-3</v>
      </c>
      <c r="AA895">
        <v>29.33</v>
      </c>
      <c r="AB895">
        <v>13.27</v>
      </c>
      <c r="AF895">
        <v>2</v>
      </c>
      <c r="AG895">
        <v>0</v>
      </c>
      <c r="AH895">
        <v>1</v>
      </c>
      <c r="AI895">
        <v>0</v>
      </c>
      <c r="AJ895">
        <v>1</v>
      </c>
      <c r="AK895">
        <v>4</v>
      </c>
      <c r="AL895">
        <v>14</v>
      </c>
      <c r="AM895">
        <v>4.4200000000000003E-3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3166</v>
      </c>
      <c r="BJ895">
        <v>1</v>
      </c>
      <c r="BK895">
        <v>29.33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92.86</v>
      </c>
      <c r="BS895">
        <v>7</v>
      </c>
      <c r="BT895">
        <v>3</v>
      </c>
    </row>
    <row r="896" spans="1:72" hidden="1">
      <c r="A896" t="s">
        <v>590</v>
      </c>
      <c r="B896" t="s">
        <v>376</v>
      </c>
      <c r="M896">
        <v>181472914</v>
      </c>
      <c r="N896" t="s">
        <v>578</v>
      </c>
      <c r="O896">
        <v>619.47</v>
      </c>
      <c r="S896">
        <v>619.47</v>
      </c>
      <c r="V896">
        <v>23.3</v>
      </c>
      <c r="X896">
        <v>687</v>
      </c>
      <c r="Y896">
        <v>1</v>
      </c>
      <c r="Z896">
        <v>1.4599999999999999E-3</v>
      </c>
      <c r="AA896">
        <v>33.92</v>
      </c>
      <c r="AB896">
        <v>23.3</v>
      </c>
      <c r="AF896">
        <v>1</v>
      </c>
      <c r="AG896">
        <v>0</v>
      </c>
      <c r="AH896">
        <v>0</v>
      </c>
      <c r="AI896">
        <v>0</v>
      </c>
      <c r="AJ896">
        <v>0</v>
      </c>
      <c r="AK896">
        <v>1</v>
      </c>
      <c r="AL896">
        <v>2</v>
      </c>
      <c r="AM896">
        <v>2.9099999999999998E-3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687</v>
      </c>
      <c r="BJ896">
        <v>1</v>
      </c>
      <c r="BK896">
        <v>33.92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23.3</v>
      </c>
      <c r="BS896">
        <v>1</v>
      </c>
      <c r="BT896">
        <v>0</v>
      </c>
    </row>
    <row r="897" spans="1:72" hidden="1">
      <c r="A897" t="s">
        <v>590</v>
      </c>
      <c r="B897" t="s">
        <v>376</v>
      </c>
      <c r="M897">
        <v>182099194</v>
      </c>
      <c r="N897" t="s">
        <v>591</v>
      </c>
      <c r="O897">
        <v>3097.35</v>
      </c>
      <c r="S897">
        <v>3097.35</v>
      </c>
      <c r="V897">
        <v>113.54</v>
      </c>
      <c r="X897">
        <v>4948</v>
      </c>
      <c r="Y897">
        <v>15</v>
      </c>
      <c r="Z897">
        <v>3.0300000000000001E-3</v>
      </c>
      <c r="AA897">
        <v>22.95</v>
      </c>
      <c r="AB897">
        <v>7.57</v>
      </c>
      <c r="AF897">
        <v>0</v>
      </c>
      <c r="AG897">
        <v>0</v>
      </c>
      <c r="AH897">
        <v>0</v>
      </c>
      <c r="AI897">
        <v>0</v>
      </c>
      <c r="AJ897">
        <v>13</v>
      </c>
      <c r="AK897">
        <v>13</v>
      </c>
      <c r="AL897">
        <v>34</v>
      </c>
      <c r="AM897">
        <v>6.8700000000000002E-3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4359</v>
      </c>
      <c r="BJ897">
        <v>1.135</v>
      </c>
      <c r="BK897">
        <v>26.05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113.54</v>
      </c>
      <c r="BS897">
        <v>15</v>
      </c>
      <c r="BT897">
        <v>6</v>
      </c>
    </row>
    <row r="898" spans="1:72" hidden="1">
      <c r="A898" t="s">
        <v>551</v>
      </c>
      <c r="B898" t="s">
        <v>376</v>
      </c>
      <c r="M898">
        <v>180656344</v>
      </c>
      <c r="N898" t="s">
        <v>550</v>
      </c>
      <c r="O898">
        <v>2477.88</v>
      </c>
      <c r="S898">
        <v>2477.88</v>
      </c>
      <c r="V898">
        <v>453.58</v>
      </c>
      <c r="X898">
        <v>15599</v>
      </c>
      <c r="Y898">
        <v>41</v>
      </c>
      <c r="Z898">
        <v>2.63E-3</v>
      </c>
      <c r="AA898">
        <v>29.08</v>
      </c>
      <c r="AB898">
        <v>11.06</v>
      </c>
      <c r="AF898">
        <v>19</v>
      </c>
      <c r="AG898">
        <v>0</v>
      </c>
      <c r="AH898">
        <v>1</v>
      </c>
      <c r="AI898">
        <v>0</v>
      </c>
      <c r="AJ898">
        <v>55</v>
      </c>
      <c r="AK898">
        <v>75</v>
      </c>
      <c r="AL898">
        <v>125</v>
      </c>
      <c r="AM898">
        <v>8.0099999999999998E-3</v>
      </c>
      <c r="AN898">
        <v>1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1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15599</v>
      </c>
      <c r="BJ898">
        <v>1</v>
      </c>
      <c r="BK898">
        <v>29.08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453.58</v>
      </c>
      <c r="BS898">
        <v>41</v>
      </c>
      <c r="BT898">
        <v>9</v>
      </c>
    </row>
    <row r="899" spans="1:72" hidden="1">
      <c r="A899" t="s">
        <v>551</v>
      </c>
      <c r="B899" t="s">
        <v>376</v>
      </c>
      <c r="M899">
        <v>180955464</v>
      </c>
      <c r="N899" t="s">
        <v>561</v>
      </c>
      <c r="O899">
        <v>2477.88</v>
      </c>
      <c r="S899">
        <v>2477.88</v>
      </c>
      <c r="V899">
        <v>87.44</v>
      </c>
      <c r="X899">
        <v>2279</v>
      </c>
      <c r="Y899">
        <v>8</v>
      </c>
      <c r="Z899">
        <v>3.5100000000000001E-3</v>
      </c>
      <c r="AA899">
        <v>38.369999999999997</v>
      </c>
      <c r="AB899">
        <v>10.93</v>
      </c>
      <c r="AF899">
        <v>4</v>
      </c>
      <c r="AG899">
        <v>0</v>
      </c>
      <c r="AH899">
        <v>0</v>
      </c>
      <c r="AI899">
        <v>0</v>
      </c>
      <c r="AJ899">
        <v>3</v>
      </c>
      <c r="AK899">
        <v>7</v>
      </c>
      <c r="AL899">
        <v>15</v>
      </c>
      <c r="AM899">
        <v>6.5799999999999999E-3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2034</v>
      </c>
      <c r="BJ899">
        <v>1.1200000000000001</v>
      </c>
      <c r="BK899">
        <v>42.99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87.44</v>
      </c>
      <c r="BS899">
        <v>8</v>
      </c>
      <c r="BT899">
        <v>0</v>
      </c>
    </row>
    <row r="900" spans="1:72" hidden="1">
      <c r="A900" t="s">
        <v>551</v>
      </c>
      <c r="B900" t="s">
        <v>376</v>
      </c>
      <c r="M900">
        <v>180962754</v>
      </c>
      <c r="N900" t="s">
        <v>562</v>
      </c>
      <c r="O900">
        <v>619.47</v>
      </c>
      <c r="S900">
        <v>619.47</v>
      </c>
      <c r="V900">
        <v>22.25</v>
      </c>
      <c r="X900">
        <v>580</v>
      </c>
      <c r="Y900">
        <v>0</v>
      </c>
      <c r="Z900">
        <v>0</v>
      </c>
      <c r="AA900">
        <v>38.36</v>
      </c>
      <c r="AB900">
        <v>0</v>
      </c>
      <c r="AF900">
        <v>0</v>
      </c>
      <c r="AG900">
        <v>0</v>
      </c>
      <c r="AH900">
        <v>0</v>
      </c>
      <c r="AI900">
        <v>0</v>
      </c>
      <c r="AJ900">
        <v>2</v>
      </c>
      <c r="AK900">
        <v>2</v>
      </c>
      <c r="AL900">
        <v>2</v>
      </c>
      <c r="AM900">
        <v>3.4499999999999999E-3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580</v>
      </c>
      <c r="BJ900">
        <v>1</v>
      </c>
      <c r="BK900">
        <v>38.36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22.25</v>
      </c>
      <c r="BS900">
        <v>0</v>
      </c>
      <c r="BT900">
        <v>0</v>
      </c>
    </row>
    <row r="901" spans="1:72" hidden="1">
      <c r="A901" t="s">
        <v>551</v>
      </c>
      <c r="B901" t="s">
        <v>376</v>
      </c>
      <c r="M901">
        <v>181471804</v>
      </c>
      <c r="N901" t="s">
        <v>576</v>
      </c>
      <c r="O901">
        <v>2477.88</v>
      </c>
      <c r="S901">
        <v>2477.88</v>
      </c>
      <c r="V901">
        <v>92.04</v>
      </c>
      <c r="X901">
        <v>2808</v>
      </c>
      <c r="Y901">
        <v>4</v>
      </c>
      <c r="Z901">
        <v>1.42E-3</v>
      </c>
      <c r="AA901">
        <v>32.78</v>
      </c>
      <c r="AB901">
        <v>23.01</v>
      </c>
      <c r="AF901">
        <v>4</v>
      </c>
      <c r="AG901">
        <v>0</v>
      </c>
      <c r="AH901">
        <v>0</v>
      </c>
      <c r="AI901">
        <v>0</v>
      </c>
      <c r="AJ901">
        <v>13</v>
      </c>
      <c r="AK901">
        <v>17</v>
      </c>
      <c r="AL901">
        <v>21</v>
      </c>
      <c r="AM901">
        <v>7.4799999999999997E-3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2643</v>
      </c>
      <c r="BJ901">
        <v>1.0620000000000001</v>
      </c>
      <c r="BK901">
        <v>34.82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92.04</v>
      </c>
      <c r="BS901">
        <v>4</v>
      </c>
      <c r="BT901">
        <v>0</v>
      </c>
    </row>
    <row r="902" spans="1:72" hidden="1">
      <c r="A902" t="s">
        <v>551</v>
      </c>
      <c r="B902" t="s">
        <v>376</v>
      </c>
      <c r="M902">
        <v>181472914</v>
      </c>
      <c r="N902" t="s">
        <v>578</v>
      </c>
      <c r="O902">
        <v>619.47</v>
      </c>
      <c r="S902">
        <v>619.47</v>
      </c>
      <c r="V902">
        <v>22.58</v>
      </c>
      <c r="X902">
        <v>637</v>
      </c>
      <c r="Y902">
        <v>0</v>
      </c>
      <c r="Z902">
        <v>0</v>
      </c>
      <c r="AA902">
        <v>35.450000000000003</v>
      </c>
      <c r="AB902">
        <v>0</v>
      </c>
      <c r="AF902">
        <v>0</v>
      </c>
      <c r="AG902">
        <v>0</v>
      </c>
      <c r="AH902">
        <v>0</v>
      </c>
      <c r="AI902">
        <v>0</v>
      </c>
      <c r="AJ902">
        <v>1</v>
      </c>
      <c r="AK902">
        <v>1</v>
      </c>
      <c r="AL902">
        <v>1</v>
      </c>
      <c r="AM902">
        <v>1.57E-3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637</v>
      </c>
      <c r="BJ902">
        <v>1</v>
      </c>
      <c r="BK902">
        <v>35.450000000000003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22.58</v>
      </c>
      <c r="BS902">
        <v>0</v>
      </c>
      <c r="BT902">
        <v>0</v>
      </c>
    </row>
    <row r="903" spans="1:72" hidden="1">
      <c r="A903" t="s">
        <v>551</v>
      </c>
      <c r="B903" t="s">
        <v>376</v>
      </c>
      <c r="M903">
        <v>182099194</v>
      </c>
      <c r="N903" t="s">
        <v>591</v>
      </c>
      <c r="O903">
        <v>3097.35</v>
      </c>
      <c r="S903">
        <v>3097.35</v>
      </c>
      <c r="V903">
        <v>111.68</v>
      </c>
      <c r="X903">
        <v>3808</v>
      </c>
      <c r="Y903">
        <v>9</v>
      </c>
      <c r="Z903">
        <v>2.3600000000000001E-3</v>
      </c>
      <c r="AA903">
        <v>29.33</v>
      </c>
      <c r="AB903">
        <v>12.41</v>
      </c>
      <c r="AF903">
        <v>0</v>
      </c>
      <c r="AG903">
        <v>0</v>
      </c>
      <c r="AH903">
        <v>0</v>
      </c>
      <c r="AI903">
        <v>0</v>
      </c>
      <c r="AJ903">
        <v>9</v>
      </c>
      <c r="AK903">
        <v>9</v>
      </c>
      <c r="AL903">
        <v>18</v>
      </c>
      <c r="AM903">
        <v>4.7299999999999998E-3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3656</v>
      </c>
      <c r="BJ903">
        <v>1.042</v>
      </c>
      <c r="BK903">
        <v>30.55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111.68</v>
      </c>
      <c r="BS903">
        <v>9</v>
      </c>
      <c r="BT903">
        <v>0</v>
      </c>
    </row>
    <row r="904" spans="1:72" hidden="1">
      <c r="A904" t="s">
        <v>566</v>
      </c>
      <c r="B904" t="s">
        <v>376</v>
      </c>
      <c r="M904">
        <v>177613214</v>
      </c>
      <c r="N904" t="s">
        <v>473</v>
      </c>
      <c r="O904">
        <v>2500</v>
      </c>
      <c r="S904">
        <v>2500</v>
      </c>
      <c r="V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1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</row>
    <row r="905" spans="1:72" hidden="1">
      <c r="A905" t="s">
        <v>566</v>
      </c>
      <c r="B905" t="s">
        <v>376</v>
      </c>
      <c r="M905">
        <v>180656344</v>
      </c>
      <c r="N905" t="s">
        <v>550</v>
      </c>
      <c r="O905">
        <v>2477.88</v>
      </c>
      <c r="S905">
        <v>2477.88</v>
      </c>
      <c r="V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3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</row>
    <row r="906" spans="1:72" hidden="1">
      <c r="A906" t="s">
        <v>566</v>
      </c>
      <c r="B906" t="s">
        <v>376</v>
      </c>
      <c r="M906">
        <v>180955464</v>
      </c>
      <c r="N906" t="s">
        <v>561</v>
      </c>
      <c r="O906">
        <v>2477.88</v>
      </c>
      <c r="S906">
        <v>2477.88</v>
      </c>
      <c r="V906">
        <v>80.5</v>
      </c>
      <c r="X906">
        <v>2382</v>
      </c>
      <c r="Y906">
        <v>6</v>
      </c>
      <c r="Z906">
        <v>2.5200000000000001E-3</v>
      </c>
      <c r="AA906">
        <v>33.799999999999997</v>
      </c>
      <c r="AB906">
        <v>13.42</v>
      </c>
      <c r="AF906">
        <v>0</v>
      </c>
      <c r="AG906">
        <v>0</v>
      </c>
      <c r="AH906">
        <v>0</v>
      </c>
      <c r="AI906">
        <v>0</v>
      </c>
      <c r="AJ906">
        <v>7</v>
      </c>
      <c r="AK906">
        <v>7</v>
      </c>
      <c r="AL906">
        <v>13</v>
      </c>
      <c r="AM906">
        <v>5.4599999999999996E-3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2339</v>
      </c>
      <c r="BJ906">
        <v>1.018</v>
      </c>
      <c r="BK906">
        <v>34.42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80.5</v>
      </c>
      <c r="BS906">
        <v>6</v>
      </c>
      <c r="BT906">
        <v>0</v>
      </c>
    </row>
    <row r="907" spans="1:72" hidden="1">
      <c r="A907" t="s">
        <v>566</v>
      </c>
      <c r="B907" t="s">
        <v>376</v>
      </c>
      <c r="M907">
        <v>180962754</v>
      </c>
      <c r="N907" t="s">
        <v>562</v>
      </c>
      <c r="O907">
        <v>619.47</v>
      </c>
      <c r="S907">
        <v>619.47</v>
      </c>
      <c r="V907">
        <v>19.829999999999998</v>
      </c>
      <c r="X907">
        <v>494</v>
      </c>
      <c r="Y907">
        <v>2</v>
      </c>
      <c r="Z907">
        <v>4.0499999999999998E-3</v>
      </c>
      <c r="AA907">
        <v>40.14</v>
      </c>
      <c r="AB907">
        <v>9.92</v>
      </c>
      <c r="AF907">
        <v>1</v>
      </c>
      <c r="AG907">
        <v>0</v>
      </c>
      <c r="AH907">
        <v>0</v>
      </c>
      <c r="AI907">
        <v>0</v>
      </c>
      <c r="AJ907">
        <v>1</v>
      </c>
      <c r="AK907">
        <v>2</v>
      </c>
      <c r="AL907">
        <v>4</v>
      </c>
      <c r="AM907">
        <v>8.0999999999999996E-3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494</v>
      </c>
      <c r="BJ907">
        <v>1</v>
      </c>
      <c r="BK907">
        <v>40.14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19.829999999999998</v>
      </c>
      <c r="BS907">
        <v>2</v>
      </c>
      <c r="BT907">
        <v>0</v>
      </c>
    </row>
    <row r="908" spans="1:72" hidden="1">
      <c r="A908" t="s">
        <v>566</v>
      </c>
      <c r="B908" t="s">
        <v>376</v>
      </c>
      <c r="M908">
        <v>181471804</v>
      </c>
      <c r="N908" t="s">
        <v>576</v>
      </c>
      <c r="O908">
        <v>2477.88</v>
      </c>
      <c r="S908">
        <v>2477.88</v>
      </c>
      <c r="V908">
        <v>84.32</v>
      </c>
      <c r="X908">
        <v>2888</v>
      </c>
      <c r="Y908">
        <v>3</v>
      </c>
      <c r="Z908">
        <v>1.0399999999999999E-3</v>
      </c>
      <c r="AA908">
        <v>29.2</v>
      </c>
      <c r="AB908">
        <v>28.11</v>
      </c>
      <c r="AF908">
        <v>4</v>
      </c>
      <c r="AG908">
        <v>0</v>
      </c>
      <c r="AH908">
        <v>0</v>
      </c>
      <c r="AI908">
        <v>0</v>
      </c>
      <c r="AJ908">
        <v>8</v>
      </c>
      <c r="AK908">
        <v>12</v>
      </c>
      <c r="AL908">
        <v>18</v>
      </c>
      <c r="AM908">
        <v>6.2300000000000003E-3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2888</v>
      </c>
      <c r="BJ908">
        <v>1</v>
      </c>
      <c r="BK908">
        <v>29.2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84.32</v>
      </c>
      <c r="BS908">
        <v>3</v>
      </c>
      <c r="BT908">
        <v>3</v>
      </c>
    </row>
    <row r="909" spans="1:72" hidden="1">
      <c r="A909" t="s">
        <v>566</v>
      </c>
      <c r="B909" t="s">
        <v>376</v>
      </c>
      <c r="M909">
        <v>181472914</v>
      </c>
      <c r="N909" t="s">
        <v>578</v>
      </c>
      <c r="O909">
        <v>619.47</v>
      </c>
      <c r="S909">
        <v>619.47</v>
      </c>
      <c r="V909">
        <v>20.59</v>
      </c>
      <c r="X909">
        <v>566</v>
      </c>
      <c r="Y909">
        <v>0</v>
      </c>
      <c r="Z909">
        <v>0</v>
      </c>
      <c r="AA909">
        <v>36.380000000000003</v>
      </c>
      <c r="AB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1</v>
      </c>
      <c r="AM909">
        <v>1.7700000000000001E-3</v>
      </c>
      <c r="AN909">
        <v>2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524</v>
      </c>
      <c r="BJ909">
        <v>1.08</v>
      </c>
      <c r="BK909">
        <v>39.29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20.59</v>
      </c>
      <c r="BS909">
        <v>0</v>
      </c>
      <c r="BT909">
        <v>1</v>
      </c>
    </row>
    <row r="910" spans="1:72" hidden="1">
      <c r="A910" t="s">
        <v>566</v>
      </c>
      <c r="B910" t="s">
        <v>376</v>
      </c>
      <c r="M910">
        <v>182099194</v>
      </c>
      <c r="N910" t="s">
        <v>591</v>
      </c>
      <c r="O910">
        <v>3097.35</v>
      </c>
      <c r="S910">
        <v>3097.35</v>
      </c>
      <c r="V910">
        <v>102.61</v>
      </c>
      <c r="X910">
        <v>3199</v>
      </c>
      <c r="Y910">
        <v>6</v>
      </c>
      <c r="Z910">
        <v>1.8799999999999999E-3</v>
      </c>
      <c r="AA910">
        <v>32.08</v>
      </c>
      <c r="AB910">
        <v>17.100000000000001</v>
      </c>
      <c r="AF910">
        <v>0</v>
      </c>
      <c r="AG910">
        <v>0</v>
      </c>
      <c r="AH910">
        <v>0</v>
      </c>
      <c r="AI910">
        <v>0</v>
      </c>
      <c r="AJ910">
        <v>13</v>
      </c>
      <c r="AK910">
        <v>13</v>
      </c>
      <c r="AL910">
        <v>19</v>
      </c>
      <c r="AM910">
        <v>5.94E-3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3199</v>
      </c>
      <c r="BJ910">
        <v>1</v>
      </c>
      <c r="BK910">
        <v>32.08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102.61</v>
      </c>
      <c r="BS910">
        <v>6</v>
      </c>
      <c r="BT910">
        <v>0</v>
      </c>
    </row>
    <row r="911" spans="1:72" hidden="1">
      <c r="A911" t="s">
        <v>592</v>
      </c>
      <c r="B911" t="s">
        <v>376</v>
      </c>
      <c r="M911">
        <v>175579924</v>
      </c>
      <c r="N911" t="s">
        <v>419</v>
      </c>
      <c r="O911">
        <v>5000</v>
      </c>
      <c r="S911">
        <v>5000</v>
      </c>
      <c r="V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2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1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</row>
    <row r="912" spans="1:72" hidden="1">
      <c r="A912" t="s">
        <v>592</v>
      </c>
      <c r="B912" t="s">
        <v>376</v>
      </c>
      <c r="M912">
        <v>176232864</v>
      </c>
      <c r="N912" t="s">
        <v>443</v>
      </c>
      <c r="O912">
        <v>2500</v>
      </c>
      <c r="S912">
        <v>2500</v>
      </c>
      <c r="V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1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</row>
    <row r="913" spans="1:72" hidden="1">
      <c r="A913" t="s">
        <v>592</v>
      </c>
      <c r="B913" t="s">
        <v>376</v>
      </c>
      <c r="M913">
        <v>181471804</v>
      </c>
      <c r="N913" t="s">
        <v>576</v>
      </c>
      <c r="O913">
        <v>2477.88</v>
      </c>
      <c r="S913">
        <v>2477.88</v>
      </c>
      <c r="V913">
        <v>54.39</v>
      </c>
      <c r="X913">
        <v>1906</v>
      </c>
      <c r="Y913">
        <v>6</v>
      </c>
      <c r="Z913">
        <v>3.15E-3</v>
      </c>
      <c r="AA913">
        <v>28.54</v>
      </c>
      <c r="AB913">
        <v>9.07</v>
      </c>
      <c r="AF913">
        <v>1</v>
      </c>
      <c r="AG913">
        <v>0</v>
      </c>
      <c r="AH913">
        <v>0</v>
      </c>
      <c r="AI913">
        <v>0</v>
      </c>
      <c r="AJ913">
        <v>2</v>
      </c>
      <c r="AK913">
        <v>3</v>
      </c>
      <c r="AL913">
        <v>13</v>
      </c>
      <c r="AM913">
        <v>6.8199999999999997E-3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1776</v>
      </c>
      <c r="BJ913">
        <v>1.073</v>
      </c>
      <c r="BK913">
        <v>30.63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54.39</v>
      </c>
      <c r="BS913">
        <v>6</v>
      </c>
      <c r="BT913">
        <v>4</v>
      </c>
    </row>
    <row r="914" spans="1:72" hidden="1">
      <c r="A914" t="s">
        <v>592</v>
      </c>
      <c r="B914" t="s">
        <v>376</v>
      </c>
      <c r="M914">
        <v>181472914</v>
      </c>
      <c r="N914" t="s">
        <v>578</v>
      </c>
      <c r="O914">
        <v>619.47</v>
      </c>
      <c r="S914">
        <v>619.47</v>
      </c>
      <c r="V914">
        <v>13.02</v>
      </c>
      <c r="X914">
        <v>366</v>
      </c>
      <c r="Y914">
        <v>0</v>
      </c>
      <c r="Z914">
        <v>0</v>
      </c>
      <c r="AA914">
        <v>35.57</v>
      </c>
      <c r="AB914">
        <v>0</v>
      </c>
      <c r="AF914">
        <v>1</v>
      </c>
      <c r="AG914">
        <v>0</v>
      </c>
      <c r="AH914">
        <v>0</v>
      </c>
      <c r="AI914">
        <v>0</v>
      </c>
      <c r="AJ914">
        <v>0</v>
      </c>
      <c r="AK914">
        <v>1</v>
      </c>
      <c r="AL914">
        <v>1</v>
      </c>
      <c r="AM914">
        <v>2.7299999999999998E-3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366</v>
      </c>
      <c r="BJ914">
        <v>1</v>
      </c>
      <c r="BK914">
        <v>35.57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13.02</v>
      </c>
      <c r="BS914">
        <v>0</v>
      </c>
      <c r="BT914">
        <v>0</v>
      </c>
    </row>
    <row r="915" spans="1:72" hidden="1">
      <c r="A915" t="s">
        <v>592</v>
      </c>
      <c r="B915" t="s">
        <v>376</v>
      </c>
      <c r="M915">
        <v>182099194</v>
      </c>
      <c r="N915" t="s">
        <v>591</v>
      </c>
      <c r="O915">
        <v>3097.35</v>
      </c>
      <c r="S915">
        <v>3097.35</v>
      </c>
      <c r="V915">
        <v>70.17</v>
      </c>
      <c r="X915">
        <v>2589</v>
      </c>
      <c r="Y915">
        <v>8</v>
      </c>
      <c r="Z915">
        <v>3.0899999999999999E-3</v>
      </c>
      <c r="AA915">
        <v>27.1</v>
      </c>
      <c r="AB915">
        <v>8.77</v>
      </c>
      <c r="AF915">
        <v>3</v>
      </c>
      <c r="AG915">
        <v>0</v>
      </c>
      <c r="AH915">
        <v>1</v>
      </c>
      <c r="AI915">
        <v>0</v>
      </c>
      <c r="AJ915">
        <v>6</v>
      </c>
      <c r="AK915">
        <v>10</v>
      </c>
      <c r="AL915">
        <v>18</v>
      </c>
      <c r="AM915">
        <v>6.9499999999999996E-3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2170</v>
      </c>
      <c r="BJ915">
        <v>1.1930000000000001</v>
      </c>
      <c r="BK915">
        <v>32.340000000000003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70.17</v>
      </c>
      <c r="BS915">
        <v>8</v>
      </c>
      <c r="BT915">
        <v>0</v>
      </c>
    </row>
    <row r="916" spans="1:72" hidden="1">
      <c r="A916" t="s">
        <v>593</v>
      </c>
      <c r="B916" t="s">
        <v>376</v>
      </c>
      <c r="M916">
        <v>177613214</v>
      </c>
      <c r="N916" t="s">
        <v>473</v>
      </c>
      <c r="O916">
        <v>2500</v>
      </c>
      <c r="S916">
        <v>2500</v>
      </c>
      <c r="V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1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</row>
    <row r="917" spans="1:72" hidden="1">
      <c r="A917" t="s">
        <v>593</v>
      </c>
      <c r="B917" t="s">
        <v>376</v>
      </c>
      <c r="M917">
        <v>180385034</v>
      </c>
      <c r="N917" t="s">
        <v>540</v>
      </c>
      <c r="O917">
        <v>2477.88</v>
      </c>
      <c r="S917">
        <v>2477.88</v>
      </c>
      <c r="V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</row>
    <row r="918" spans="1:72" hidden="1">
      <c r="A918" t="s">
        <v>593</v>
      </c>
      <c r="B918" t="s">
        <v>376</v>
      </c>
      <c r="M918">
        <v>181471804</v>
      </c>
      <c r="N918" t="s">
        <v>576</v>
      </c>
      <c r="O918">
        <v>2477.88</v>
      </c>
      <c r="S918">
        <v>2477.88</v>
      </c>
      <c r="V918">
        <v>49.22</v>
      </c>
      <c r="X918">
        <v>1800</v>
      </c>
      <c r="Y918">
        <v>6</v>
      </c>
      <c r="Z918">
        <v>3.3300000000000001E-3</v>
      </c>
      <c r="AA918">
        <v>27.34</v>
      </c>
      <c r="AB918">
        <v>8.1999999999999993</v>
      </c>
      <c r="AF918">
        <v>2</v>
      </c>
      <c r="AG918">
        <v>0</v>
      </c>
      <c r="AH918">
        <v>0</v>
      </c>
      <c r="AI918">
        <v>0</v>
      </c>
      <c r="AJ918">
        <v>1</v>
      </c>
      <c r="AK918">
        <v>3</v>
      </c>
      <c r="AL918">
        <v>11</v>
      </c>
      <c r="AM918">
        <v>6.11E-3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1800</v>
      </c>
      <c r="BJ918">
        <v>1</v>
      </c>
      <c r="BK918">
        <v>27.34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49.22</v>
      </c>
      <c r="BS918">
        <v>6</v>
      </c>
      <c r="BT918">
        <v>2</v>
      </c>
    </row>
    <row r="919" spans="1:72" hidden="1">
      <c r="A919" t="s">
        <v>593</v>
      </c>
      <c r="B919" t="s">
        <v>376</v>
      </c>
      <c r="M919">
        <v>181472914</v>
      </c>
      <c r="N919" t="s">
        <v>578</v>
      </c>
      <c r="O919">
        <v>619.47</v>
      </c>
      <c r="S919">
        <v>619.47</v>
      </c>
      <c r="V919">
        <v>13.13</v>
      </c>
      <c r="X919">
        <v>320</v>
      </c>
      <c r="Y919">
        <v>0</v>
      </c>
      <c r="Z919">
        <v>0</v>
      </c>
      <c r="AA919">
        <v>41.03</v>
      </c>
      <c r="AB919">
        <v>0</v>
      </c>
      <c r="AF919">
        <v>0</v>
      </c>
      <c r="AG919">
        <v>0</v>
      </c>
      <c r="AH919">
        <v>0</v>
      </c>
      <c r="AI919">
        <v>0</v>
      </c>
      <c r="AJ919">
        <v>1</v>
      </c>
      <c r="AK919">
        <v>1</v>
      </c>
      <c r="AL919">
        <v>1</v>
      </c>
      <c r="AM919">
        <v>3.13E-3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320</v>
      </c>
      <c r="BJ919">
        <v>1</v>
      </c>
      <c r="BK919">
        <v>41.03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13.13</v>
      </c>
      <c r="BS919">
        <v>0</v>
      </c>
      <c r="BT919">
        <v>0</v>
      </c>
    </row>
    <row r="920" spans="1:72" hidden="1">
      <c r="A920" t="s">
        <v>593</v>
      </c>
      <c r="B920" t="s">
        <v>376</v>
      </c>
      <c r="M920">
        <v>182099194</v>
      </c>
      <c r="N920" t="s">
        <v>591</v>
      </c>
      <c r="O920">
        <v>3097.35</v>
      </c>
      <c r="S920">
        <v>3097.35</v>
      </c>
      <c r="V920">
        <v>64.37</v>
      </c>
      <c r="W920" s="39">
        <f>SUBTOTAL(9,V878:V920)</f>
        <v>0</v>
      </c>
      <c r="X920">
        <v>2532</v>
      </c>
      <c r="Y920">
        <v>5</v>
      </c>
      <c r="Z920">
        <v>1.97E-3</v>
      </c>
      <c r="AA920">
        <v>25.42</v>
      </c>
      <c r="AB920">
        <v>12.87</v>
      </c>
      <c r="AF920">
        <v>0</v>
      </c>
      <c r="AG920">
        <v>0</v>
      </c>
      <c r="AH920">
        <v>0</v>
      </c>
      <c r="AI920">
        <v>0</v>
      </c>
      <c r="AJ920">
        <v>6</v>
      </c>
      <c r="AK920">
        <v>6</v>
      </c>
      <c r="AL920">
        <v>12</v>
      </c>
      <c r="AM920">
        <v>4.7400000000000003E-3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2500</v>
      </c>
      <c r="BJ920">
        <v>1.0129999999999999</v>
      </c>
      <c r="BK920">
        <v>25.75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64.37</v>
      </c>
      <c r="BS920">
        <v>5</v>
      </c>
      <c r="BT920">
        <v>1</v>
      </c>
    </row>
    <row r="921" spans="1:72" hidden="1">
      <c r="A921" t="s">
        <v>594</v>
      </c>
      <c r="B921" t="s">
        <v>376</v>
      </c>
      <c r="M921">
        <v>180955464</v>
      </c>
      <c r="N921" t="s">
        <v>561</v>
      </c>
      <c r="O921">
        <v>2477.88</v>
      </c>
      <c r="S921">
        <v>2477.88</v>
      </c>
      <c r="V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1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</row>
    <row r="922" spans="1:72" hidden="1">
      <c r="A922" t="s">
        <v>594</v>
      </c>
      <c r="B922" t="s">
        <v>376</v>
      </c>
      <c r="M922">
        <v>181471804</v>
      </c>
      <c r="N922" t="s">
        <v>576</v>
      </c>
      <c r="O922">
        <v>2477.88</v>
      </c>
      <c r="S922">
        <v>2477.88</v>
      </c>
      <c r="V922">
        <v>79.19</v>
      </c>
      <c r="X922">
        <v>2839</v>
      </c>
      <c r="Y922">
        <v>7</v>
      </c>
      <c r="Z922">
        <v>2.47E-3</v>
      </c>
      <c r="AA922">
        <v>27.89</v>
      </c>
      <c r="AB922">
        <v>11.31</v>
      </c>
      <c r="AF922">
        <v>4</v>
      </c>
      <c r="AG922">
        <v>0</v>
      </c>
      <c r="AH922">
        <v>0</v>
      </c>
      <c r="AI922">
        <v>0</v>
      </c>
      <c r="AJ922">
        <v>3</v>
      </c>
      <c r="AK922">
        <v>7</v>
      </c>
      <c r="AL922">
        <v>15</v>
      </c>
      <c r="AM922">
        <v>5.28E-3</v>
      </c>
      <c r="AN922">
        <v>2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2839</v>
      </c>
      <c r="BJ922">
        <v>1</v>
      </c>
      <c r="BK922">
        <v>27.89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79.19</v>
      </c>
      <c r="BS922">
        <v>7</v>
      </c>
      <c r="BT922">
        <v>1</v>
      </c>
    </row>
    <row r="923" spans="1:72" hidden="1">
      <c r="A923" t="s">
        <v>594</v>
      </c>
      <c r="B923" t="s">
        <v>376</v>
      </c>
      <c r="M923">
        <v>181472914</v>
      </c>
      <c r="N923" t="s">
        <v>578</v>
      </c>
      <c r="O923">
        <v>619.47</v>
      </c>
      <c r="S923">
        <v>619.47</v>
      </c>
      <c r="V923">
        <v>22.61</v>
      </c>
      <c r="X923">
        <v>610</v>
      </c>
      <c r="Y923">
        <v>1</v>
      </c>
      <c r="Z923">
        <v>1.64E-3</v>
      </c>
      <c r="AA923">
        <v>37.07</v>
      </c>
      <c r="AB923">
        <v>22.61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1</v>
      </c>
      <c r="AM923">
        <v>1.64E-3</v>
      </c>
      <c r="AN923">
        <v>1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610</v>
      </c>
      <c r="BJ923">
        <v>1</v>
      </c>
      <c r="BK923">
        <v>37.07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22.61</v>
      </c>
      <c r="BS923">
        <v>1</v>
      </c>
      <c r="BT923">
        <v>0</v>
      </c>
    </row>
    <row r="924" spans="1:72" hidden="1">
      <c r="A924" t="s">
        <v>594</v>
      </c>
      <c r="B924" t="s">
        <v>376</v>
      </c>
      <c r="M924">
        <v>182099194</v>
      </c>
      <c r="N924" t="s">
        <v>591</v>
      </c>
      <c r="O924">
        <v>3097.35</v>
      </c>
      <c r="S924">
        <v>3097.35</v>
      </c>
      <c r="V924">
        <v>95.03</v>
      </c>
      <c r="X924">
        <v>3620</v>
      </c>
      <c r="Y924">
        <v>6</v>
      </c>
      <c r="Z924">
        <v>1.66E-3</v>
      </c>
      <c r="AA924">
        <v>26.25</v>
      </c>
      <c r="AB924">
        <v>15.84</v>
      </c>
      <c r="AF924">
        <v>4</v>
      </c>
      <c r="AG924">
        <v>0</v>
      </c>
      <c r="AH924">
        <v>0</v>
      </c>
      <c r="AI924">
        <v>0</v>
      </c>
      <c r="AJ924">
        <v>7</v>
      </c>
      <c r="AK924">
        <v>11</v>
      </c>
      <c r="AL924">
        <v>18</v>
      </c>
      <c r="AM924">
        <v>4.9699999999999996E-3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3620</v>
      </c>
      <c r="BJ924">
        <v>1</v>
      </c>
      <c r="BK924">
        <v>26.25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95.03</v>
      </c>
      <c r="BS924">
        <v>6</v>
      </c>
      <c r="BT924">
        <v>1</v>
      </c>
    </row>
    <row r="925" spans="1:72" hidden="1">
      <c r="A925" t="s">
        <v>595</v>
      </c>
      <c r="B925" t="s">
        <v>376</v>
      </c>
      <c r="M925">
        <v>180962754</v>
      </c>
      <c r="N925" t="s">
        <v>562</v>
      </c>
      <c r="O925">
        <v>619.47</v>
      </c>
      <c r="S925">
        <v>619.47</v>
      </c>
      <c r="V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1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</row>
    <row r="926" spans="1:72" hidden="1">
      <c r="A926" t="s">
        <v>595</v>
      </c>
      <c r="B926" t="s">
        <v>376</v>
      </c>
      <c r="M926">
        <v>181471804</v>
      </c>
      <c r="N926" t="s">
        <v>576</v>
      </c>
      <c r="O926">
        <v>2477.88</v>
      </c>
      <c r="S926">
        <v>2477.88</v>
      </c>
      <c r="V926">
        <v>99.65</v>
      </c>
      <c r="X926">
        <v>3156</v>
      </c>
      <c r="Y926">
        <v>7</v>
      </c>
      <c r="Z926">
        <v>2.2200000000000002E-3</v>
      </c>
      <c r="AA926">
        <v>31.57</v>
      </c>
      <c r="AB926">
        <v>14.24</v>
      </c>
      <c r="AF926">
        <v>3</v>
      </c>
      <c r="AG926">
        <v>0</v>
      </c>
      <c r="AH926">
        <v>1</v>
      </c>
      <c r="AI926">
        <v>0</v>
      </c>
      <c r="AJ926">
        <v>8</v>
      </c>
      <c r="AK926">
        <v>12</v>
      </c>
      <c r="AL926">
        <v>21</v>
      </c>
      <c r="AM926">
        <v>6.6499999999999997E-3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2947</v>
      </c>
      <c r="BJ926">
        <v>1.071</v>
      </c>
      <c r="BK926">
        <v>33.81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99.65</v>
      </c>
      <c r="BS926">
        <v>7</v>
      </c>
      <c r="BT926">
        <v>2</v>
      </c>
    </row>
    <row r="927" spans="1:72" hidden="1">
      <c r="A927" t="s">
        <v>595</v>
      </c>
      <c r="B927" t="s">
        <v>376</v>
      </c>
      <c r="M927">
        <v>181472914</v>
      </c>
      <c r="N927" t="s">
        <v>578</v>
      </c>
      <c r="O927">
        <v>619.47</v>
      </c>
      <c r="S927">
        <v>619.47</v>
      </c>
      <c r="V927">
        <v>23.74</v>
      </c>
      <c r="X927">
        <v>575</v>
      </c>
      <c r="Y927">
        <v>1</v>
      </c>
      <c r="Z927">
        <v>1.74E-3</v>
      </c>
      <c r="AA927">
        <v>41.29</v>
      </c>
      <c r="AB927">
        <v>23.74</v>
      </c>
      <c r="AF927">
        <v>0</v>
      </c>
      <c r="AG927">
        <v>0</v>
      </c>
      <c r="AH927">
        <v>0</v>
      </c>
      <c r="AI927">
        <v>0</v>
      </c>
      <c r="AJ927">
        <v>1</v>
      </c>
      <c r="AK927">
        <v>1</v>
      </c>
      <c r="AL927">
        <v>3</v>
      </c>
      <c r="AM927">
        <v>5.2199999999999998E-3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575</v>
      </c>
      <c r="BJ927">
        <v>1</v>
      </c>
      <c r="BK927">
        <v>41.29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23.74</v>
      </c>
      <c r="BS927">
        <v>1</v>
      </c>
      <c r="BT927">
        <v>1</v>
      </c>
    </row>
    <row r="928" spans="1:72" hidden="1">
      <c r="A928" t="s">
        <v>595</v>
      </c>
      <c r="B928" t="s">
        <v>376</v>
      </c>
      <c r="C928" t="s">
        <v>237</v>
      </c>
      <c r="D928" t="s">
        <v>377</v>
      </c>
      <c r="E928">
        <v>613929664</v>
      </c>
      <c r="F928" t="s">
        <v>378</v>
      </c>
      <c r="G928" t="s">
        <v>241</v>
      </c>
      <c r="H928" t="s">
        <v>375</v>
      </c>
      <c r="I928" t="s">
        <v>332</v>
      </c>
      <c r="J928">
        <v>119469.03</v>
      </c>
      <c r="K928" t="s">
        <v>379</v>
      </c>
      <c r="L928" t="s">
        <v>377</v>
      </c>
      <c r="M928">
        <v>182099194</v>
      </c>
      <c r="N928" t="s">
        <v>591</v>
      </c>
      <c r="O928">
        <v>3097.35</v>
      </c>
      <c r="P928" t="s">
        <v>64</v>
      </c>
      <c r="Q928" t="s">
        <v>65</v>
      </c>
      <c r="R928" t="s">
        <v>244</v>
      </c>
      <c r="S928">
        <v>3097.35</v>
      </c>
      <c r="T928" t="s">
        <v>575</v>
      </c>
      <c r="U928" t="s">
        <v>577</v>
      </c>
      <c r="V928">
        <v>113.15</v>
      </c>
      <c r="X928">
        <v>3948</v>
      </c>
      <c r="Y928">
        <v>12</v>
      </c>
      <c r="Z928">
        <v>3.0400000000000002E-3</v>
      </c>
      <c r="AA928">
        <v>28.66</v>
      </c>
      <c r="AB928">
        <v>9.43</v>
      </c>
      <c r="AF928">
        <v>5</v>
      </c>
      <c r="AG928">
        <v>0</v>
      </c>
      <c r="AH928">
        <v>0</v>
      </c>
      <c r="AI928">
        <v>0</v>
      </c>
      <c r="AJ928">
        <v>11</v>
      </c>
      <c r="AK928">
        <v>16</v>
      </c>
      <c r="AL928">
        <v>29</v>
      </c>
      <c r="AM928">
        <v>7.3499999999999998E-3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3619</v>
      </c>
      <c r="BJ928">
        <v>1.091</v>
      </c>
      <c r="BK928">
        <v>31.27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113.15</v>
      </c>
      <c r="BS928">
        <v>12</v>
      </c>
      <c r="BT928">
        <v>1</v>
      </c>
    </row>
    <row r="929" spans="1:72" hidden="1">
      <c r="A929" t="s">
        <v>596</v>
      </c>
      <c r="B929" t="s">
        <v>376</v>
      </c>
      <c r="M929">
        <v>175271134</v>
      </c>
      <c r="N929" t="s">
        <v>408</v>
      </c>
      <c r="O929">
        <v>2500</v>
      </c>
      <c r="S929">
        <v>2500</v>
      </c>
      <c r="V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2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1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</row>
    <row r="930" spans="1:72" hidden="1">
      <c r="A930" t="s">
        <v>596</v>
      </c>
      <c r="B930" t="s">
        <v>376</v>
      </c>
      <c r="M930">
        <v>181471804</v>
      </c>
      <c r="N930" t="s">
        <v>576</v>
      </c>
      <c r="O930">
        <v>2477.88</v>
      </c>
      <c r="S930">
        <v>2477.88</v>
      </c>
      <c r="V930">
        <v>96.66</v>
      </c>
      <c r="X930">
        <v>3380</v>
      </c>
      <c r="Y930">
        <v>4</v>
      </c>
      <c r="Z930">
        <v>1.1800000000000001E-3</v>
      </c>
      <c r="AA930">
        <v>28.6</v>
      </c>
      <c r="AB930">
        <v>24.17</v>
      </c>
      <c r="AF930">
        <v>1</v>
      </c>
      <c r="AG930">
        <v>0</v>
      </c>
      <c r="AH930">
        <v>0</v>
      </c>
      <c r="AI930">
        <v>0</v>
      </c>
      <c r="AJ930">
        <v>5</v>
      </c>
      <c r="AK930">
        <v>6</v>
      </c>
      <c r="AL930">
        <v>10</v>
      </c>
      <c r="AM930">
        <v>2.96E-3</v>
      </c>
      <c r="AN930">
        <v>1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3380</v>
      </c>
      <c r="BJ930">
        <v>1</v>
      </c>
      <c r="BK930">
        <v>28.6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96.66</v>
      </c>
      <c r="BS930">
        <v>4</v>
      </c>
      <c r="BT930">
        <v>0</v>
      </c>
    </row>
    <row r="931" spans="1:72" hidden="1">
      <c r="A931" t="s">
        <v>596</v>
      </c>
      <c r="B931" t="s">
        <v>376</v>
      </c>
      <c r="M931">
        <v>181472914</v>
      </c>
      <c r="N931" t="s">
        <v>578</v>
      </c>
      <c r="O931">
        <v>619.47</v>
      </c>
      <c r="S931">
        <v>619.47</v>
      </c>
      <c r="V931">
        <v>22.92</v>
      </c>
      <c r="X931">
        <v>622</v>
      </c>
      <c r="Y931">
        <v>0</v>
      </c>
      <c r="Z931">
        <v>0</v>
      </c>
      <c r="AA931">
        <v>36.85</v>
      </c>
      <c r="AB931">
        <v>0</v>
      </c>
      <c r="AF931">
        <v>0</v>
      </c>
      <c r="AG931">
        <v>0</v>
      </c>
      <c r="AH931">
        <v>0</v>
      </c>
      <c r="AI931">
        <v>0</v>
      </c>
      <c r="AJ931">
        <v>2</v>
      </c>
      <c r="AK931">
        <v>2</v>
      </c>
      <c r="AL931">
        <v>2</v>
      </c>
      <c r="AM931">
        <v>3.2200000000000002E-3</v>
      </c>
      <c r="AN931">
        <v>1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622</v>
      </c>
      <c r="BJ931">
        <v>1</v>
      </c>
      <c r="BK931">
        <v>36.85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22.92</v>
      </c>
      <c r="BS931">
        <v>0</v>
      </c>
      <c r="BT931">
        <v>0</v>
      </c>
    </row>
    <row r="932" spans="1:72" hidden="1">
      <c r="A932" t="s">
        <v>596</v>
      </c>
      <c r="B932" t="s">
        <v>376</v>
      </c>
      <c r="M932">
        <v>182099194</v>
      </c>
      <c r="N932" t="s">
        <v>591</v>
      </c>
      <c r="O932">
        <v>3097.35</v>
      </c>
      <c r="S932">
        <v>3097.35</v>
      </c>
      <c r="V932">
        <v>111.56</v>
      </c>
      <c r="X932">
        <v>3952</v>
      </c>
      <c r="Y932">
        <v>12</v>
      </c>
      <c r="Z932">
        <v>3.0400000000000002E-3</v>
      </c>
      <c r="AA932">
        <v>28.23</v>
      </c>
      <c r="AB932">
        <v>9.3000000000000007</v>
      </c>
      <c r="AF932">
        <v>0</v>
      </c>
      <c r="AG932">
        <v>0</v>
      </c>
      <c r="AH932">
        <v>0</v>
      </c>
      <c r="AI932">
        <v>0</v>
      </c>
      <c r="AJ932">
        <v>7</v>
      </c>
      <c r="AK932">
        <v>7</v>
      </c>
      <c r="AL932">
        <v>21</v>
      </c>
      <c r="AM932">
        <v>5.3099999999999996E-3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3850</v>
      </c>
      <c r="BJ932">
        <v>1.026</v>
      </c>
      <c r="BK932">
        <v>28.98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111.56</v>
      </c>
      <c r="BS932">
        <v>12</v>
      </c>
      <c r="BT932">
        <v>2</v>
      </c>
    </row>
    <row r="933" spans="1:72" hidden="1">
      <c r="A933" t="s">
        <v>597</v>
      </c>
      <c r="B933" t="s">
        <v>376</v>
      </c>
      <c r="M933">
        <v>181471804</v>
      </c>
      <c r="N933" t="s">
        <v>576</v>
      </c>
      <c r="O933">
        <v>2477.88</v>
      </c>
      <c r="S933">
        <v>2477.88</v>
      </c>
      <c r="V933">
        <v>94.05</v>
      </c>
      <c r="X933">
        <v>3251</v>
      </c>
      <c r="Y933">
        <v>14</v>
      </c>
      <c r="Z933">
        <v>4.3099999999999996E-3</v>
      </c>
      <c r="AA933">
        <v>28.93</v>
      </c>
      <c r="AB933">
        <v>6.72</v>
      </c>
      <c r="AF933">
        <v>0</v>
      </c>
      <c r="AG933">
        <v>0</v>
      </c>
      <c r="AH933">
        <v>0</v>
      </c>
      <c r="AI933">
        <v>0</v>
      </c>
      <c r="AJ933">
        <v>7</v>
      </c>
      <c r="AK933">
        <v>7</v>
      </c>
      <c r="AL933">
        <v>23</v>
      </c>
      <c r="AM933">
        <v>7.0699999999999999E-3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3251</v>
      </c>
      <c r="BJ933">
        <v>1</v>
      </c>
      <c r="BK933">
        <v>28.93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94.05</v>
      </c>
      <c r="BS933">
        <v>14</v>
      </c>
      <c r="BT933">
        <v>2</v>
      </c>
    </row>
    <row r="934" spans="1:72" hidden="1">
      <c r="A934" t="s">
        <v>597</v>
      </c>
      <c r="B934" t="s">
        <v>376</v>
      </c>
      <c r="M934">
        <v>181472914</v>
      </c>
      <c r="N934" t="s">
        <v>578</v>
      </c>
      <c r="O934">
        <v>619.47</v>
      </c>
      <c r="S934">
        <v>619.47</v>
      </c>
      <c r="V934">
        <v>22.24</v>
      </c>
      <c r="X934">
        <v>582</v>
      </c>
      <c r="Y934">
        <v>0</v>
      </c>
      <c r="Z934">
        <v>0</v>
      </c>
      <c r="AA934">
        <v>38.21</v>
      </c>
      <c r="AB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540</v>
      </c>
      <c r="BJ934">
        <v>1.0780000000000001</v>
      </c>
      <c r="BK934">
        <v>41.19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22.24</v>
      </c>
      <c r="BS934">
        <v>0</v>
      </c>
      <c r="BT934">
        <v>0</v>
      </c>
    </row>
    <row r="935" spans="1:72" hidden="1">
      <c r="A935" t="s">
        <v>597</v>
      </c>
      <c r="B935" t="s">
        <v>376</v>
      </c>
      <c r="C935" t="s">
        <v>237</v>
      </c>
      <c r="D935" t="s">
        <v>377</v>
      </c>
      <c r="E935">
        <v>613929664</v>
      </c>
      <c r="F935" t="s">
        <v>378</v>
      </c>
      <c r="G935" t="s">
        <v>241</v>
      </c>
      <c r="H935" t="s">
        <v>375</v>
      </c>
      <c r="I935" t="s">
        <v>332</v>
      </c>
      <c r="J935">
        <v>119469.03</v>
      </c>
      <c r="K935" t="s">
        <v>379</v>
      </c>
      <c r="L935" t="s">
        <v>377</v>
      </c>
      <c r="M935">
        <v>182099194</v>
      </c>
      <c r="N935" t="s">
        <v>591</v>
      </c>
      <c r="O935">
        <v>3097.35</v>
      </c>
      <c r="P935" t="s">
        <v>64</v>
      </c>
      <c r="Q935" t="s">
        <v>65</v>
      </c>
      <c r="R935" t="s">
        <v>244</v>
      </c>
      <c r="S935">
        <v>3097.35</v>
      </c>
      <c r="T935" t="s">
        <v>575</v>
      </c>
      <c r="U935" t="s">
        <v>577</v>
      </c>
      <c r="V935">
        <v>111.03</v>
      </c>
      <c r="X935">
        <v>3840</v>
      </c>
      <c r="Y935">
        <v>11</v>
      </c>
      <c r="Z935">
        <v>2.8600000000000001E-3</v>
      </c>
      <c r="AA935">
        <v>28.91</v>
      </c>
      <c r="AB935">
        <v>10.09</v>
      </c>
      <c r="AF935">
        <v>0</v>
      </c>
      <c r="AG935">
        <v>0</v>
      </c>
      <c r="AH935">
        <v>0</v>
      </c>
      <c r="AI935">
        <v>0</v>
      </c>
      <c r="AJ935">
        <v>10</v>
      </c>
      <c r="AK935">
        <v>10</v>
      </c>
      <c r="AL935">
        <v>23</v>
      </c>
      <c r="AM935">
        <v>5.9899999999999997E-3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3788</v>
      </c>
      <c r="BJ935">
        <v>1.014</v>
      </c>
      <c r="BK935">
        <v>29.31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111.03</v>
      </c>
      <c r="BS935">
        <v>11</v>
      </c>
      <c r="BT935">
        <v>2</v>
      </c>
    </row>
    <row r="936" spans="1:72" hidden="1">
      <c r="A936" t="s">
        <v>598</v>
      </c>
      <c r="B936" t="s">
        <v>376</v>
      </c>
      <c r="M936">
        <v>181471804</v>
      </c>
      <c r="N936" t="s">
        <v>576</v>
      </c>
      <c r="O936">
        <v>2477.88</v>
      </c>
      <c r="S936">
        <v>2477.88</v>
      </c>
      <c r="V936">
        <v>83.09</v>
      </c>
      <c r="X936">
        <v>3092</v>
      </c>
      <c r="Y936">
        <v>5</v>
      </c>
      <c r="Z936">
        <v>1.6199999999999999E-3</v>
      </c>
      <c r="AA936">
        <v>26.87</v>
      </c>
      <c r="AB936">
        <v>16.62</v>
      </c>
      <c r="AF936">
        <v>1</v>
      </c>
      <c r="AG936">
        <v>0</v>
      </c>
      <c r="AH936">
        <v>0</v>
      </c>
      <c r="AI936">
        <v>0</v>
      </c>
      <c r="AJ936">
        <v>8</v>
      </c>
      <c r="AK936">
        <v>9</v>
      </c>
      <c r="AL936">
        <v>14</v>
      </c>
      <c r="AM936">
        <v>4.5300000000000002E-3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2934</v>
      </c>
      <c r="BJ936">
        <v>1.054</v>
      </c>
      <c r="BK936">
        <v>28.32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83.09</v>
      </c>
      <c r="BS936">
        <v>5</v>
      </c>
      <c r="BT936">
        <v>0</v>
      </c>
    </row>
    <row r="937" spans="1:72" hidden="1">
      <c r="A937" t="s">
        <v>598</v>
      </c>
      <c r="B937" t="s">
        <v>376</v>
      </c>
      <c r="M937">
        <v>181472914</v>
      </c>
      <c r="N937" t="s">
        <v>578</v>
      </c>
      <c r="O937">
        <v>619.47</v>
      </c>
      <c r="S937">
        <v>619.47</v>
      </c>
      <c r="V937">
        <v>20.29</v>
      </c>
      <c r="X937">
        <v>556</v>
      </c>
      <c r="Y937">
        <v>2</v>
      </c>
      <c r="Z937">
        <v>3.5999999999999999E-3</v>
      </c>
      <c r="AA937">
        <v>36.49</v>
      </c>
      <c r="AB937">
        <v>10.15</v>
      </c>
      <c r="AF937">
        <v>0</v>
      </c>
      <c r="AG937">
        <v>0</v>
      </c>
      <c r="AH937">
        <v>0</v>
      </c>
      <c r="AI937">
        <v>0</v>
      </c>
      <c r="AJ937">
        <v>1</v>
      </c>
      <c r="AK937">
        <v>1</v>
      </c>
      <c r="AL937">
        <v>3</v>
      </c>
      <c r="AM937">
        <v>5.4000000000000003E-3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540</v>
      </c>
      <c r="BJ937">
        <v>1.03</v>
      </c>
      <c r="BK937">
        <v>37.57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20.29</v>
      </c>
      <c r="BS937">
        <v>2</v>
      </c>
      <c r="BT937">
        <v>0</v>
      </c>
    </row>
    <row r="938" spans="1:72" hidden="1">
      <c r="A938" t="s">
        <v>598</v>
      </c>
      <c r="B938" t="s">
        <v>376</v>
      </c>
      <c r="C938" t="s">
        <v>237</v>
      </c>
      <c r="D938" t="s">
        <v>377</v>
      </c>
      <c r="E938">
        <v>613929664</v>
      </c>
      <c r="F938" t="s">
        <v>378</v>
      </c>
      <c r="G938" t="s">
        <v>241</v>
      </c>
      <c r="H938" t="s">
        <v>375</v>
      </c>
      <c r="I938" t="s">
        <v>332</v>
      </c>
      <c r="J938">
        <v>119469.03</v>
      </c>
      <c r="K938" t="s">
        <v>379</v>
      </c>
      <c r="L938" t="s">
        <v>377</v>
      </c>
      <c r="M938">
        <v>182099194</v>
      </c>
      <c r="N938" t="s">
        <v>591</v>
      </c>
      <c r="O938">
        <v>3097.35</v>
      </c>
      <c r="P938" t="s">
        <v>64</v>
      </c>
      <c r="Q938" t="s">
        <v>65</v>
      </c>
      <c r="R938" t="s">
        <v>244</v>
      </c>
      <c r="S938">
        <v>3097.35</v>
      </c>
      <c r="T938" t="s">
        <v>590</v>
      </c>
      <c r="U938" t="s">
        <v>253</v>
      </c>
      <c r="V938">
        <v>101.98</v>
      </c>
      <c r="X938">
        <v>3769</v>
      </c>
      <c r="Y938">
        <v>9</v>
      </c>
      <c r="Z938">
        <v>2.3900000000000002E-3</v>
      </c>
      <c r="AA938">
        <v>27.06</v>
      </c>
      <c r="AB938">
        <v>11.33</v>
      </c>
      <c r="AF938">
        <v>4</v>
      </c>
      <c r="AG938">
        <v>0</v>
      </c>
      <c r="AH938">
        <v>0</v>
      </c>
      <c r="AI938">
        <v>0</v>
      </c>
      <c r="AJ938">
        <v>15</v>
      </c>
      <c r="AK938">
        <v>19</v>
      </c>
      <c r="AL938">
        <v>28</v>
      </c>
      <c r="AM938">
        <v>7.43E-3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3769</v>
      </c>
      <c r="BJ938">
        <v>1</v>
      </c>
      <c r="BK938">
        <v>27.06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101.98</v>
      </c>
      <c r="BS938">
        <v>9</v>
      </c>
      <c r="BT938">
        <v>0</v>
      </c>
    </row>
    <row r="939" spans="1:72" hidden="1">
      <c r="A939" t="s">
        <v>596</v>
      </c>
      <c r="B939" t="s">
        <v>376</v>
      </c>
      <c r="C939" t="s">
        <v>237</v>
      </c>
      <c r="D939" t="s">
        <v>377</v>
      </c>
      <c r="E939">
        <v>613929664</v>
      </c>
      <c r="F939" t="s">
        <v>378</v>
      </c>
      <c r="G939" t="s">
        <v>241</v>
      </c>
      <c r="H939" t="s">
        <v>375</v>
      </c>
      <c r="I939" t="s">
        <v>332</v>
      </c>
      <c r="J939">
        <v>119469.03</v>
      </c>
      <c r="K939" t="s">
        <v>379</v>
      </c>
      <c r="L939" t="s">
        <v>377</v>
      </c>
      <c r="M939">
        <v>180962754</v>
      </c>
      <c r="N939" t="s">
        <v>562</v>
      </c>
      <c r="O939" t="s">
        <v>243</v>
      </c>
      <c r="P939" t="s">
        <v>64</v>
      </c>
      <c r="Q939" t="s">
        <v>65</v>
      </c>
      <c r="R939" t="s">
        <v>244</v>
      </c>
      <c r="S939">
        <v>619.47</v>
      </c>
      <c r="T939" t="s">
        <v>560</v>
      </c>
      <c r="U939" t="s">
        <v>566</v>
      </c>
      <c r="V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1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</row>
    <row r="940" spans="1:72" hidden="1">
      <c r="A940" t="s">
        <v>597</v>
      </c>
      <c r="B940" t="s">
        <v>376</v>
      </c>
      <c r="C940" t="s">
        <v>237</v>
      </c>
      <c r="D940" t="s">
        <v>377</v>
      </c>
      <c r="E940">
        <v>613929664</v>
      </c>
      <c r="F940" t="s">
        <v>378</v>
      </c>
      <c r="G940" t="s">
        <v>241</v>
      </c>
      <c r="H940" t="s">
        <v>375</v>
      </c>
      <c r="I940" t="s">
        <v>332</v>
      </c>
      <c r="J940">
        <v>119469.03</v>
      </c>
      <c r="K940" t="s">
        <v>379</v>
      </c>
      <c r="L940" t="s">
        <v>377</v>
      </c>
      <c r="M940">
        <v>181471804</v>
      </c>
      <c r="N940" t="s">
        <v>576</v>
      </c>
      <c r="O940" t="s">
        <v>243</v>
      </c>
      <c r="P940" t="s">
        <v>64</v>
      </c>
      <c r="Q940" t="s">
        <v>65</v>
      </c>
      <c r="R940" t="s">
        <v>244</v>
      </c>
      <c r="S940">
        <v>2477.88</v>
      </c>
      <c r="T940" t="s">
        <v>575</v>
      </c>
      <c r="U940" t="s">
        <v>577</v>
      </c>
      <c r="V940">
        <v>55.74</v>
      </c>
      <c r="X940">
        <v>2104</v>
      </c>
      <c r="Y940">
        <v>3</v>
      </c>
      <c r="Z940">
        <v>1.4300000000000001E-3</v>
      </c>
      <c r="AA940">
        <v>26.49</v>
      </c>
      <c r="AB940">
        <v>18.579999999999998</v>
      </c>
      <c r="AF940">
        <v>2</v>
      </c>
      <c r="AG940">
        <v>0</v>
      </c>
      <c r="AH940">
        <v>0</v>
      </c>
      <c r="AI940">
        <v>0</v>
      </c>
      <c r="AJ940">
        <v>2</v>
      </c>
      <c r="AK940">
        <v>4</v>
      </c>
      <c r="AL940">
        <v>7</v>
      </c>
      <c r="AM940">
        <v>3.3300000000000001E-3</v>
      </c>
      <c r="AN940">
        <v>1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1953</v>
      </c>
      <c r="BJ940">
        <v>1.077</v>
      </c>
      <c r="BK940">
        <v>28.54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55.74</v>
      </c>
      <c r="BS940">
        <v>3</v>
      </c>
      <c r="BT940">
        <v>0</v>
      </c>
    </row>
    <row r="941" spans="1:72" hidden="1">
      <c r="A941" t="s">
        <v>597</v>
      </c>
      <c r="B941" t="s">
        <v>376</v>
      </c>
      <c r="C941" t="s">
        <v>237</v>
      </c>
      <c r="D941" t="s">
        <v>377</v>
      </c>
      <c r="E941">
        <v>613929664</v>
      </c>
      <c r="F941" t="s">
        <v>378</v>
      </c>
      <c r="G941" t="s">
        <v>241</v>
      </c>
      <c r="H941" t="s">
        <v>375</v>
      </c>
      <c r="I941" t="s">
        <v>332</v>
      </c>
      <c r="J941">
        <v>119469.03</v>
      </c>
      <c r="K941" t="s">
        <v>379</v>
      </c>
      <c r="L941" t="s">
        <v>377</v>
      </c>
      <c r="M941">
        <v>181472914</v>
      </c>
      <c r="N941" t="s">
        <v>578</v>
      </c>
      <c r="O941" t="s">
        <v>243</v>
      </c>
      <c r="P941" t="s">
        <v>64</v>
      </c>
      <c r="Q941" t="s">
        <v>65</v>
      </c>
      <c r="R941" t="s">
        <v>244</v>
      </c>
      <c r="S941">
        <v>619.47</v>
      </c>
      <c r="T941" t="s">
        <v>575</v>
      </c>
      <c r="U941" t="s">
        <v>577</v>
      </c>
      <c r="V941">
        <v>12.55</v>
      </c>
      <c r="X941">
        <v>347</v>
      </c>
      <c r="Y941">
        <v>1</v>
      </c>
      <c r="Z941">
        <v>2.8800000000000002E-3</v>
      </c>
      <c r="AA941">
        <v>36.17</v>
      </c>
      <c r="AB941">
        <v>12.55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1</v>
      </c>
      <c r="AM941">
        <v>2.8800000000000002E-3</v>
      </c>
      <c r="AN941">
        <v>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347</v>
      </c>
      <c r="BJ941">
        <v>1</v>
      </c>
      <c r="BK941">
        <v>36.17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12.55</v>
      </c>
      <c r="BS941">
        <v>1</v>
      </c>
      <c r="BT941">
        <v>0</v>
      </c>
    </row>
    <row r="942" spans="1:72" hidden="1">
      <c r="A942" t="s">
        <v>597</v>
      </c>
      <c r="B942" t="s">
        <v>376</v>
      </c>
      <c r="C942" t="s">
        <v>237</v>
      </c>
      <c r="D942" t="s">
        <v>377</v>
      </c>
      <c r="E942">
        <v>613929664</v>
      </c>
      <c r="F942" t="s">
        <v>378</v>
      </c>
      <c r="G942" t="s">
        <v>241</v>
      </c>
      <c r="H942" t="s">
        <v>375</v>
      </c>
      <c r="I942" t="s">
        <v>332</v>
      </c>
      <c r="J942">
        <v>119469.03</v>
      </c>
      <c r="K942" t="s">
        <v>379</v>
      </c>
      <c r="L942" t="s">
        <v>377</v>
      </c>
      <c r="M942">
        <v>182099194</v>
      </c>
      <c r="N942" t="s">
        <v>591</v>
      </c>
      <c r="O942" t="s">
        <v>243</v>
      </c>
      <c r="P942" t="s">
        <v>64</v>
      </c>
      <c r="Q942" t="s">
        <v>65</v>
      </c>
      <c r="R942" t="s">
        <v>244</v>
      </c>
      <c r="S942">
        <v>3097.35</v>
      </c>
      <c r="T942" t="s">
        <v>590</v>
      </c>
      <c r="U942" t="s">
        <v>253</v>
      </c>
      <c r="V942">
        <v>73.400000000000006</v>
      </c>
      <c r="X942">
        <v>2656</v>
      </c>
      <c r="Y942">
        <v>3</v>
      </c>
      <c r="Z942">
        <v>1.1299999999999999E-3</v>
      </c>
      <c r="AA942">
        <v>27.64</v>
      </c>
      <c r="AB942">
        <v>24.47</v>
      </c>
      <c r="AF942">
        <v>1</v>
      </c>
      <c r="AG942">
        <v>0</v>
      </c>
      <c r="AH942">
        <v>0</v>
      </c>
      <c r="AI942">
        <v>0</v>
      </c>
      <c r="AJ942">
        <v>12</v>
      </c>
      <c r="AK942">
        <v>13</v>
      </c>
      <c r="AL942">
        <v>16</v>
      </c>
      <c r="AM942">
        <v>6.0200000000000002E-3</v>
      </c>
      <c r="AN942">
        <v>1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2656</v>
      </c>
      <c r="BJ942">
        <v>1</v>
      </c>
      <c r="BK942">
        <v>27.64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73.400000000000006</v>
      </c>
      <c r="BS942">
        <v>3</v>
      </c>
      <c r="BT942">
        <v>0</v>
      </c>
    </row>
    <row r="943" spans="1:72" hidden="1">
      <c r="A943" t="s">
        <v>599</v>
      </c>
      <c r="B943" t="s">
        <v>376</v>
      </c>
      <c r="M943">
        <v>180962754</v>
      </c>
      <c r="N943" t="s">
        <v>562</v>
      </c>
      <c r="S943">
        <v>619.47</v>
      </c>
      <c r="V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1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</row>
    <row r="944" spans="1:72" hidden="1">
      <c r="A944" t="s">
        <v>599</v>
      </c>
      <c r="B944" t="s">
        <v>376</v>
      </c>
      <c r="M944">
        <v>181471804</v>
      </c>
      <c r="N944" t="s">
        <v>576</v>
      </c>
      <c r="S944">
        <v>2477.88</v>
      </c>
      <c r="V944">
        <v>55.74</v>
      </c>
      <c r="X944">
        <v>2104</v>
      </c>
      <c r="Y944">
        <v>3</v>
      </c>
      <c r="Z944">
        <v>1.4300000000000001E-3</v>
      </c>
      <c r="AA944">
        <v>26.49</v>
      </c>
      <c r="AB944">
        <v>18.579999999999998</v>
      </c>
      <c r="AF944">
        <v>2</v>
      </c>
      <c r="AG944">
        <v>0</v>
      </c>
      <c r="AH944">
        <v>0</v>
      </c>
      <c r="AI944">
        <v>0</v>
      </c>
      <c r="AJ944">
        <v>2</v>
      </c>
      <c r="AK944">
        <v>4</v>
      </c>
      <c r="AL944">
        <v>7</v>
      </c>
      <c r="AM944">
        <v>3.3300000000000001E-3</v>
      </c>
      <c r="AN944">
        <v>1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1953</v>
      </c>
      <c r="BJ944">
        <v>1.077</v>
      </c>
      <c r="BK944">
        <v>28.54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55.74</v>
      </c>
      <c r="BS944">
        <v>3</v>
      </c>
      <c r="BT944">
        <v>0</v>
      </c>
    </row>
    <row r="945" spans="1:72" hidden="1">
      <c r="A945" t="s">
        <v>599</v>
      </c>
      <c r="B945" t="s">
        <v>376</v>
      </c>
      <c r="M945">
        <v>181472914</v>
      </c>
      <c r="N945" t="s">
        <v>578</v>
      </c>
      <c r="S945">
        <v>619.47</v>
      </c>
      <c r="V945">
        <v>12.55</v>
      </c>
      <c r="X945">
        <v>347</v>
      </c>
      <c r="Y945">
        <v>1</v>
      </c>
      <c r="Z945">
        <v>2.8800000000000002E-3</v>
      </c>
      <c r="AA945">
        <v>36.17</v>
      </c>
      <c r="AB945">
        <v>12.55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1</v>
      </c>
      <c r="AM945">
        <v>2.8800000000000002E-3</v>
      </c>
      <c r="AN945">
        <v>1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347</v>
      </c>
      <c r="BJ945">
        <v>1</v>
      </c>
      <c r="BK945">
        <v>36.17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12.55</v>
      </c>
      <c r="BS945">
        <v>1</v>
      </c>
      <c r="BT945">
        <v>0</v>
      </c>
    </row>
    <row r="946" spans="1:72" hidden="1">
      <c r="A946" t="s">
        <v>599</v>
      </c>
      <c r="B946" t="s">
        <v>376</v>
      </c>
      <c r="M946">
        <v>182099194</v>
      </c>
      <c r="N946" t="s">
        <v>591</v>
      </c>
      <c r="S946">
        <v>3097.35</v>
      </c>
      <c r="V946">
        <v>73.400000000000006</v>
      </c>
      <c r="X946">
        <v>2656</v>
      </c>
      <c r="Y946">
        <v>3</v>
      </c>
      <c r="Z946">
        <v>1.1299999999999999E-3</v>
      </c>
      <c r="AA946">
        <v>27.64</v>
      </c>
      <c r="AB946">
        <v>24.47</v>
      </c>
      <c r="AF946">
        <v>1</v>
      </c>
      <c r="AG946">
        <v>0</v>
      </c>
      <c r="AH946">
        <v>0</v>
      </c>
      <c r="AI946">
        <v>0</v>
      </c>
      <c r="AJ946">
        <v>12</v>
      </c>
      <c r="AK946">
        <v>13</v>
      </c>
      <c r="AL946">
        <v>16</v>
      </c>
      <c r="AM946">
        <v>6.0200000000000002E-3</v>
      </c>
      <c r="AN946">
        <v>1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2656</v>
      </c>
      <c r="BJ946">
        <v>1</v>
      </c>
      <c r="BK946">
        <v>27.64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73.400000000000006</v>
      </c>
      <c r="BS946">
        <v>3</v>
      </c>
      <c r="BT946">
        <v>0</v>
      </c>
    </row>
    <row r="947" spans="1:72" hidden="1">
      <c r="A947" t="s">
        <v>600</v>
      </c>
      <c r="B947" t="s">
        <v>376</v>
      </c>
      <c r="M947">
        <v>179693894</v>
      </c>
      <c r="N947" t="s">
        <v>521</v>
      </c>
      <c r="S947">
        <v>1750</v>
      </c>
      <c r="T947">
        <v>0</v>
      </c>
      <c r="U947">
        <v>1750</v>
      </c>
      <c r="V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1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</row>
    <row r="948" spans="1:72" hidden="1">
      <c r="A948" t="s">
        <v>600</v>
      </c>
      <c r="B948" t="s">
        <v>376</v>
      </c>
      <c r="M948">
        <v>179694564</v>
      </c>
      <c r="N948" t="s">
        <v>525</v>
      </c>
      <c r="S948">
        <v>1750</v>
      </c>
      <c r="T948">
        <v>0</v>
      </c>
      <c r="U948">
        <v>1750</v>
      </c>
      <c r="V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1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</row>
    <row r="949" spans="1:72" hidden="1">
      <c r="A949" t="s">
        <v>600</v>
      </c>
      <c r="B949" t="s">
        <v>376</v>
      </c>
      <c r="M949">
        <v>181471804</v>
      </c>
      <c r="N949" t="s">
        <v>576</v>
      </c>
      <c r="S949">
        <v>2477.88</v>
      </c>
      <c r="T949">
        <v>51.49</v>
      </c>
      <c r="U949">
        <v>2477.88</v>
      </c>
      <c r="V949">
        <v>51.49</v>
      </c>
      <c r="X949">
        <v>2062</v>
      </c>
      <c r="Y949">
        <v>6</v>
      </c>
      <c r="Z949">
        <v>2.9099999999999998E-3</v>
      </c>
      <c r="AA949">
        <v>24.97</v>
      </c>
      <c r="AB949">
        <v>8.58</v>
      </c>
      <c r="AF949">
        <v>4</v>
      </c>
      <c r="AG949">
        <v>0</v>
      </c>
      <c r="AH949">
        <v>0</v>
      </c>
      <c r="AI949">
        <v>0</v>
      </c>
      <c r="AJ949">
        <v>3</v>
      </c>
      <c r="AK949">
        <v>7</v>
      </c>
      <c r="AL949">
        <v>15</v>
      </c>
      <c r="AM949">
        <v>7.2700000000000004E-3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2062</v>
      </c>
      <c r="BJ949">
        <v>1</v>
      </c>
      <c r="BK949">
        <v>24.97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51.49</v>
      </c>
      <c r="BS949">
        <v>6</v>
      </c>
      <c r="BT949">
        <v>2</v>
      </c>
    </row>
    <row r="950" spans="1:72" hidden="1">
      <c r="A950" s="51" t="s">
        <v>600</v>
      </c>
      <c r="B950" t="s">
        <v>376</v>
      </c>
      <c r="C950" t="s">
        <v>237</v>
      </c>
      <c r="D950" t="s">
        <v>377</v>
      </c>
      <c r="E950">
        <v>613929664</v>
      </c>
      <c r="F950" t="s">
        <v>378</v>
      </c>
      <c r="G950" t="s">
        <v>241</v>
      </c>
      <c r="H950" t="s">
        <v>375</v>
      </c>
      <c r="I950" t="s">
        <v>332</v>
      </c>
      <c r="J950">
        <v>119469.03</v>
      </c>
      <c r="K950" t="s">
        <v>379</v>
      </c>
      <c r="L950" t="s">
        <v>377</v>
      </c>
      <c r="M950">
        <v>181472914</v>
      </c>
      <c r="N950" t="s">
        <v>578</v>
      </c>
      <c r="O950" t="s">
        <v>243</v>
      </c>
      <c r="P950" t="s">
        <v>64</v>
      </c>
      <c r="Q950" t="s">
        <v>65</v>
      </c>
      <c r="R950" t="s">
        <v>244</v>
      </c>
      <c r="S950">
        <v>619.47</v>
      </c>
      <c r="T950" t="s">
        <v>575</v>
      </c>
      <c r="U950" t="s">
        <v>577</v>
      </c>
      <c r="V950">
        <v>12.22</v>
      </c>
      <c r="X950">
        <v>319</v>
      </c>
      <c r="Y950">
        <v>1</v>
      </c>
      <c r="Z950">
        <v>3.13E-3</v>
      </c>
      <c r="AA950">
        <v>38.31</v>
      </c>
      <c r="AB950">
        <v>12.22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1</v>
      </c>
      <c r="AM950">
        <v>3.13E-3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314</v>
      </c>
      <c r="BJ950">
        <v>1.016</v>
      </c>
      <c r="BK950">
        <v>38.92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12.22</v>
      </c>
      <c r="BS950">
        <v>1</v>
      </c>
      <c r="BT950">
        <v>0</v>
      </c>
    </row>
    <row r="951" spans="1:72" hidden="1">
      <c r="A951" s="51" t="s">
        <v>600</v>
      </c>
      <c r="B951" t="s">
        <v>376</v>
      </c>
      <c r="C951" t="s">
        <v>237</v>
      </c>
      <c r="D951" t="s">
        <v>377</v>
      </c>
      <c r="E951">
        <v>613929664</v>
      </c>
      <c r="F951" t="s">
        <v>378</v>
      </c>
      <c r="G951" t="s">
        <v>241</v>
      </c>
      <c r="H951" t="s">
        <v>375</v>
      </c>
      <c r="I951" t="s">
        <v>332</v>
      </c>
      <c r="J951">
        <v>119469.03</v>
      </c>
      <c r="K951" t="s">
        <v>379</v>
      </c>
      <c r="L951" t="s">
        <v>377</v>
      </c>
      <c r="M951">
        <v>182099194</v>
      </c>
      <c r="N951" t="s">
        <v>591</v>
      </c>
      <c r="O951" t="s">
        <v>243</v>
      </c>
      <c r="P951" t="s">
        <v>64</v>
      </c>
      <c r="Q951" t="s">
        <v>65</v>
      </c>
      <c r="R951" t="s">
        <v>244</v>
      </c>
      <c r="S951">
        <v>3097.35</v>
      </c>
      <c r="T951" t="s">
        <v>590</v>
      </c>
      <c r="U951" t="s">
        <v>253</v>
      </c>
      <c r="V951">
        <v>68.92</v>
      </c>
      <c r="W951" s="39">
        <f>SUM(V921:V951)</f>
        <v>1513.2</v>
      </c>
      <c r="X951">
        <v>2580</v>
      </c>
      <c r="Y951">
        <v>3</v>
      </c>
      <c r="Z951">
        <v>1.16E-3</v>
      </c>
      <c r="AA951">
        <v>26.71</v>
      </c>
      <c r="AB951">
        <v>22.97</v>
      </c>
      <c r="AF951">
        <v>3</v>
      </c>
      <c r="AG951">
        <v>0</v>
      </c>
      <c r="AH951">
        <v>0</v>
      </c>
      <c r="AI951">
        <v>0</v>
      </c>
      <c r="AJ951">
        <v>8</v>
      </c>
      <c r="AK951">
        <v>11</v>
      </c>
      <c r="AL951">
        <v>15</v>
      </c>
      <c r="AM951">
        <v>5.8100000000000001E-3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2575</v>
      </c>
      <c r="BJ951">
        <v>1.002</v>
      </c>
      <c r="BK951">
        <v>26.77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68.92</v>
      </c>
      <c r="BS951">
        <v>3</v>
      </c>
      <c r="BT951">
        <v>1</v>
      </c>
    </row>
    <row r="952" spans="1:72" hidden="1">
      <c r="A952" s="51" t="s">
        <v>601</v>
      </c>
      <c r="B952" t="s">
        <v>376</v>
      </c>
      <c r="C952" t="s">
        <v>237</v>
      </c>
      <c r="D952" t="s">
        <v>377</v>
      </c>
      <c r="E952">
        <v>613929664</v>
      </c>
      <c r="F952" t="s">
        <v>378</v>
      </c>
      <c r="G952" t="s">
        <v>241</v>
      </c>
      <c r="H952" t="s">
        <v>375</v>
      </c>
      <c r="I952" t="s">
        <v>332</v>
      </c>
      <c r="J952">
        <v>119469.03</v>
      </c>
      <c r="K952" t="s">
        <v>379</v>
      </c>
      <c r="L952" t="s">
        <v>377</v>
      </c>
      <c r="M952">
        <v>181471804</v>
      </c>
      <c r="N952" t="s">
        <v>576</v>
      </c>
      <c r="O952" t="s">
        <v>243</v>
      </c>
      <c r="P952" t="s">
        <v>64</v>
      </c>
      <c r="Q952" t="s">
        <v>65</v>
      </c>
      <c r="R952" t="s">
        <v>244</v>
      </c>
      <c r="S952">
        <v>2477.88</v>
      </c>
      <c r="T952" t="s">
        <v>575</v>
      </c>
      <c r="U952" t="s">
        <v>577</v>
      </c>
      <c r="V952">
        <v>81.239999999999995</v>
      </c>
      <c r="X952">
        <v>3082</v>
      </c>
      <c r="Y952">
        <v>7</v>
      </c>
      <c r="Z952">
        <v>2.2699999999999999E-3</v>
      </c>
      <c r="AA952">
        <v>26.36</v>
      </c>
      <c r="AB952">
        <v>11.61</v>
      </c>
      <c r="AF952">
        <v>1</v>
      </c>
      <c r="AG952">
        <v>0</v>
      </c>
      <c r="AH952">
        <v>1</v>
      </c>
      <c r="AI952">
        <v>0</v>
      </c>
      <c r="AJ952">
        <v>7</v>
      </c>
      <c r="AK952">
        <v>9</v>
      </c>
      <c r="AL952">
        <v>16</v>
      </c>
      <c r="AM952">
        <v>5.1900000000000002E-3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3082</v>
      </c>
      <c r="BJ952">
        <v>1</v>
      </c>
      <c r="BK952">
        <v>26.36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81.239999999999995</v>
      </c>
      <c r="BS952">
        <v>7</v>
      </c>
      <c r="BT952">
        <v>0</v>
      </c>
    </row>
    <row r="953" spans="1:72" hidden="1">
      <c r="A953" s="51" t="s">
        <v>601</v>
      </c>
      <c r="B953" t="s">
        <v>376</v>
      </c>
      <c r="C953" t="s">
        <v>237</v>
      </c>
      <c r="D953" t="s">
        <v>377</v>
      </c>
      <c r="E953">
        <v>613929664</v>
      </c>
      <c r="F953" t="s">
        <v>378</v>
      </c>
      <c r="G953" t="s">
        <v>241</v>
      </c>
      <c r="H953" t="s">
        <v>375</v>
      </c>
      <c r="I953" t="s">
        <v>332</v>
      </c>
      <c r="J953">
        <v>119469.03</v>
      </c>
      <c r="K953" t="s">
        <v>379</v>
      </c>
      <c r="L953" t="s">
        <v>377</v>
      </c>
      <c r="M953">
        <v>181472914</v>
      </c>
      <c r="N953" t="s">
        <v>578</v>
      </c>
      <c r="O953" t="s">
        <v>243</v>
      </c>
      <c r="P953" t="s">
        <v>64</v>
      </c>
      <c r="Q953" t="s">
        <v>65</v>
      </c>
      <c r="R953" t="s">
        <v>244</v>
      </c>
      <c r="S953">
        <v>619.47</v>
      </c>
      <c r="T953" t="s">
        <v>575</v>
      </c>
      <c r="U953" t="s">
        <v>577</v>
      </c>
      <c r="V953">
        <v>20.86</v>
      </c>
      <c r="X953">
        <v>573</v>
      </c>
      <c r="Y953">
        <v>3</v>
      </c>
      <c r="Z953">
        <v>5.2399999999999999E-3</v>
      </c>
      <c r="AA953">
        <v>36.4</v>
      </c>
      <c r="AB953">
        <v>6.95</v>
      </c>
      <c r="AF953">
        <v>0</v>
      </c>
      <c r="AG953">
        <v>0</v>
      </c>
      <c r="AH953">
        <v>0</v>
      </c>
      <c r="AI953">
        <v>0</v>
      </c>
      <c r="AJ953">
        <v>3</v>
      </c>
      <c r="AK953">
        <v>3</v>
      </c>
      <c r="AL953">
        <v>6</v>
      </c>
      <c r="AM953">
        <v>1.047E-2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573</v>
      </c>
      <c r="BJ953">
        <v>1</v>
      </c>
      <c r="BK953">
        <v>36.4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20.86</v>
      </c>
      <c r="BS953">
        <v>3</v>
      </c>
      <c r="BT953">
        <v>0</v>
      </c>
    </row>
    <row r="954" spans="1:72" hidden="1">
      <c r="A954" s="51" t="s">
        <v>601</v>
      </c>
      <c r="B954" t="s">
        <v>376</v>
      </c>
      <c r="C954" t="s">
        <v>237</v>
      </c>
      <c r="D954" t="s">
        <v>377</v>
      </c>
      <c r="E954">
        <v>613929664</v>
      </c>
      <c r="F954" t="s">
        <v>378</v>
      </c>
      <c r="G954" t="s">
        <v>241</v>
      </c>
      <c r="H954" t="s">
        <v>375</v>
      </c>
      <c r="I954" t="s">
        <v>332</v>
      </c>
      <c r="J954">
        <v>119469.03</v>
      </c>
      <c r="K954" t="s">
        <v>379</v>
      </c>
      <c r="L954" t="s">
        <v>377</v>
      </c>
      <c r="M954">
        <v>182099194</v>
      </c>
      <c r="N954" t="s">
        <v>591</v>
      </c>
      <c r="O954" t="s">
        <v>243</v>
      </c>
      <c r="P954" t="s">
        <v>64</v>
      </c>
      <c r="Q954" t="s">
        <v>65</v>
      </c>
      <c r="R954" t="s">
        <v>244</v>
      </c>
      <c r="S954">
        <v>3097.35</v>
      </c>
      <c r="T954" t="s">
        <v>590</v>
      </c>
      <c r="U954" t="s">
        <v>253</v>
      </c>
      <c r="V954">
        <v>100.76</v>
      </c>
      <c r="X954">
        <v>3715</v>
      </c>
      <c r="Y954">
        <v>4</v>
      </c>
      <c r="Z954">
        <v>1.08E-3</v>
      </c>
      <c r="AA954">
        <v>27.12</v>
      </c>
      <c r="AB954">
        <v>25.19</v>
      </c>
      <c r="AF954">
        <v>0</v>
      </c>
      <c r="AG954">
        <v>0</v>
      </c>
      <c r="AH954">
        <v>0</v>
      </c>
      <c r="AI954">
        <v>0</v>
      </c>
      <c r="AJ954">
        <v>16</v>
      </c>
      <c r="AK954">
        <v>16</v>
      </c>
      <c r="AL954">
        <v>21</v>
      </c>
      <c r="AM954">
        <v>5.6499999999999996E-3</v>
      </c>
      <c r="AN954">
        <v>1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3219</v>
      </c>
      <c r="BJ954">
        <v>1.1539999999999999</v>
      </c>
      <c r="BK954">
        <v>31.3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100.76</v>
      </c>
      <c r="BS954">
        <v>4</v>
      </c>
      <c r="BT954">
        <v>1</v>
      </c>
    </row>
    <row r="955" spans="1:72" hidden="1">
      <c r="A955" s="51" t="s">
        <v>602</v>
      </c>
      <c r="B955" t="s">
        <v>376</v>
      </c>
      <c r="C955" t="s">
        <v>237</v>
      </c>
      <c r="D955" t="s">
        <v>377</v>
      </c>
      <c r="E955">
        <v>613929664</v>
      </c>
      <c r="F955" t="s">
        <v>378</v>
      </c>
      <c r="G955" t="s">
        <v>241</v>
      </c>
      <c r="H955" t="s">
        <v>375</v>
      </c>
      <c r="I955" t="s">
        <v>332</v>
      </c>
      <c r="J955">
        <v>119469.03</v>
      </c>
      <c r="K955" t="s">
        <v>379</v>
      </c>
      <c r="L955" t="s">
        <v>377</v>
      </c>
      <c r="M955">
        <v>174643224</v>
      </c>
      <c r="N955" t="s">
        <v>401</v>
      </c>
      <c r="O955" t="s">
        <v>243</v>
      </c>
      <c r="P955" t="s">
        <v>64</v>
      </c>
      <c r="Q955" t="s">
        <v>65</v>
      </c>
      <c r="R955" t="s">
        <v>244</v>
      </c>
      <c r="S955">
        <v>2500</v>
      </c>
      <c r="T955" t="s">
        <v>399</v>
      </c>
      <c r="U955" t="s">
        <v>400</v>
      </c>
      <c r="V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1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</row>
    <row r="956" spans="1:72" hidden="1">
      <c r="A956" s="51" t="s">
        <v>602</v>
      </c>
      <c r="B956" t="s">
        <v>376</v>
      </c>
      <c r="C956" t="s">
        <v>237</v>
      </c>
      <c r="D956" t="s">
        <v>377</v>
      </c>
      <c r="E956">
        <v>613929664</v>
      </c>
      <c r="F956" t="s">
        <v>378</v>
      </c>
      <c r="G956" t="s">
        <v>241</v>
      </c>
      <c r="H956" t="s">
        <v>375</v>
      </c>
      <c r="I956" t="s">
        <v>332</v>
      </c>
      <c r="J956">
        <v>119469.03</v>
      </c>
      <c r="K956" t="s">
        <v>379</v>
      </c>
      <c r="L956" t="s">
        <v>377</v>
      </c>
      <c r="M956">
        <v>178387124</v>
      </c>
      <c r="N956" t="s">
        <v>487</v>
      </c>
      <c r="O956" t="s">
        <v>243</v>
      </c>
      <c r="P956" t="s">
        <v>64</v>
      </c>
      <c r="Q956" t="s">
        <v>65</v>
      </c>
      <c r="R956" t="s">
        <v>244</v>
      </c>
      <c r="S956">
        <v>2500</v>
      </c>
      <c r="T956" t="s">
        <v>474</v>
      </c>
      <c r="U956" t="s">
        <v>485</v>
      </c>
      <c r="V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1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</row>
    <row r="957" spans="1:72" hidden="1">
      <c r="A957" s="51" t="s">
        <v>602</v>
      </c>
      <c r="B957" t="s">
        <v>376</v>
      </c>
      <c r="C957" t="s">
        <v>237</v>
      </c>
      <c r="D957" t="s">
        <v>377</v>
      </c>
      <c r="E957">
        <v>613929664</v>
      </c>
      <c r="F957" t="s">
        <v>378</v>
      </c>
      <c r="G957" t="s">
        <v>241</v>
      </c>
      <c r="H957" t="s">
        <v>375</v>
      </c>
      <c r="I957" t="s">
        <v>332</v>
      </c>
      <c r="J957">
        <v>119469.03</v>
      </c>
      <c r="K957" t="s">
        <v>379</v>
      </c>
      <c r="L957" t="s">
        <v>377</v>
      </c>
      <c r="M957">
        <v>180656344</v>
      </c>
      <c r="N957" t="s">
        <v>550</v>
      </c>
      <c r="O957" t="s">
        <v>243</v>
      </c>
      <c r="P957" t="s">
        <v>64</v>
      </c>
      <c r="Q957" t="s">
        <v>65</v>
      </c>
      <c r="R957" t="s">
        <v>244</v>
      </c>
      <c r="S957">
        <v>2477.88</v>
      </c>
      <c r="T957" t="s">
        <v>549</v>
      </c>
      <c r="U957" t="s">
        <v>551</v>
      </c>
      <c r="V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1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</row>
    <row r="958" spans="1:72" hidden="1">
      <c r="A958" s="51" t="s">
        <v>602</v>
      </c>
      <c r="B958" t="s">
        <v>376</v>
      </c>
      <c r="C958" t="s">
        <v>237</v>
      </c>
      <c r="D958" t="s">
        <v>377</v>
      </c>
      <c r="E958">
        <v>613929664</v>
      </c>
      <c r="F958" t="s">
        <v>378</v>
      </c>
      <c r="G958" t="s">
        <v>241</v>
      </c>
      <c r="H958" t="s">
        <v>375</v>
      </c>
      <c r="I958" t="s">
        <v>332</v>
      </c>
      <c r="J958">
        <v>119469.03</v>
      </c>
      <c r="K958" t="s">
        <v>379</v>
      </c>
      <c r="L958" t="s">
        <v>377</v>
      </c>
      <c r="M958">
        <v>181471804</v>
      </c>
      <c r="N958" t="s">
        <v>576</v>
      </c>
      <c r="O958" t="s">
        <v>243</v>
      </c>
      <c r="P958" t="s">
        <v>64</v>
      </c>
      <c r="Q958" t="s">
        <v>65</v>
      </c>
      <c r="R958" t="s">
        <v>244</v>
      </c>
      <c r="S958">
        <v>2477.88</v>
      </c>
      <c r="T958" t="s">
        <v>575</v>
      </c>
      <c r="U958" t="s">
        <v>577</v>
      </c>
      <c r="V958">
        <v>91.86</v>
      </c>
      <c r="X958">
        <v>3071</v>
      </c>
      <c r="Y958">
        <v>7</v>
      </c>
      <c r="Z958">
        <v>2.2799999999999999E-3</v>
      </c>
      <c r="AA958">
        <v>29.91</v>
      </c>
      <c r="AB958">
        <v>13.12</v>
      </c>
      <c r="AF958">
        <v>4</v>
      </c>
      <c r="AG958">
        <v>0</v>
      </c>
      <c r="AH958">
        <v>0</v>
      </c>
      <c r="AI958">
        <v>0</v>
      </c>
      <c r="AJ958">
        <v>1</v>
      </c>
      <c r="AK958">
        <v>5</v>
      </c>
      <c r="AL958">
        <v>14</v>
      </c>
      <c r="AM958">
        <v>4.5599999999999998E-3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3032</v>
      </c>
      <c r="BJ958">
        <v>1.0129999999999999</v>
      </c>
      <c r="BK958">
        <v>30.3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91.86</v>
      </c>
      <c r="BS958">
        <v>7</v>
      </c>
      <c r="BT958">
        <v>2</v>
      </c>
    </row>
    <row r="959" spans="1:72" hidden="1">
      <c r="A959" s="51" t="s">
        <v>602</v>
      </c>
      <c r="B959" t="s">
        <v>376</v>
      </c>
      <c r="C959" t="s">
        <v>237</v>
      </c>
      <c r="D959" t="s">
        <v>377</v>
      </c>
      <c r="E959">
        <v>613929664</v>
      </c>
      <c r="F959" t="s">
        <v>378</v>
      </c>
      <c r="G959" t="s">
        <v>241</v>
      </c>
      <c r="H959" t="s">
        <v>375</v>
      </c>
      <c r="I959" t="s">
        <v>332</v>
      </c>
      <c r="J959">
        <v>119469.03</v>
      </c>
      <c r="K959" t="s">
        <v>379</v>
      </c>
      <c r="L959" t="s">
        <v>377</v>
      </c>
      <c r="M959">
        <v>181472914</v>
      </c>
      <c r="N959" t="s">
        <v>578</v>
      </c>
      <c r="O959" t="s">
        <v>243</v>
      </c>
      <c r="P959" t="s">
        <v>64</v>
      </c>
      <c r="Q959" t="s">
        <v>65</v>
      </c>
      <c r="R959" t="s">
        <v>244</v>
      </c>
      <c r="S959">
        <v>619.47</v>
      </c>
      <c r="T959" t="s">
        <v>575</v>
      </c>
      <c r="U959" t="s">
        <v>577</v>
      </c>
      <c r="V959">
        <v>22.32</v>
      </c>
      <c r="X959">
        <v>566</v>
      </c>
      <c r="Y959">
        <v>0</v>
      </c>
      <c r="Z959">
        <v>0</v>
      </c>
      <c r="AA959">
        <v>39.43</v>
      </c>
      <c r="AB959">
        <v>0</v>
      </c>
      <c r="AF959">
        <v>0</v>
      </c>
      <c r="AG959">
        <v>0</v>
      </c>
      <c r="AH959">
        <v>0</v>
      </c>
      <c r="AI959">
        <v>0</v>
      </c>
      <c r="AJ959">
        <v>2</v>
      </c>
      <c r="AK959">
        <v>2</v>
      </c>
      <c r="AL959">
        <v>2</v>
      </c>
      <c r="AM959">
        <v>3.5300000000000002E-3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566</v>
      </c>
      <c r="BJ959">
        <v>1</v>
      </c>
      <c r="BK959">
        <v>39.43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22.32</v>
      </c>
      <c r="BS959">
        <v>0</v>
      </c>
      <c r="BT959">
        <v>0</v>
      </c>
    </row>
    <row r="960" spans="1:72" hidden="1">
      <c r="A960" s="51" t="s">
        <v>602</v>
      </c>
      <c r="B960" t="s">
        <v>376</v>
      </c>
      <c r="C960" t="s">
        <v>237</v>
      </c>
      <c r="D960" t="s">
        <v>377</v>
      </c>
      <c r="E960">
        <v>613929664</v>
      </c>
      <c r="F960" t="s">
        <v>378</v>
      </c>
      <c r="G960" t="s">
        <v>241</v>
      </c>
      <c r="H960" t="s">
        <v>375</v>
      </c>
      <c r="I960" t="s">
        <v>332</v>
      </c>
      <c r="J960">
        <v>119469.03</v>
      </c>
      <c r="K960" t="s">
        <v>379</v>
      </c>
      <c r="L960" t="s">
        <v>377</v>
      </c>
      <c r="M960">
        <v>182099194</v>
      </c>
      <c r="N960" t="s">
        <v>591</v>
      </c>
      <c r="O960" t="s">
        <v>243</v>
      </c>
      <c r="P960" t="s">
        <v>64</v>
      </c>
      <c r="Q960" t="s">
        <v>65</v>
      </c>
      <c r="R960" t="s">
        <v>244</v>
      </c>
      <c r="S960">
        <v>3097.35</v>
      </c>
      <c r="T960" t="s">
        <v>590</v>
      </c>
      <c r="U960" t="s">
        <v>253</v>
      </c>
      <c r="V960">
        <v>112.53</v>
      </c>
      <c r="X960">
        <v>3921</v>
      </c>
      <c r="Y960">
        <v>11</v>
      </c>
      <c r="Z960">
        <v>2.81E-3</v>
      </c>
      <c r="AA960">
        <v>28.7</v>
      </c>
      <c r="AB960">
        <v>10.23</v>
      </c>
      <c r="AF960">
        <v>2</v>
      </c>
      <c r="AG960">
        <v>0</v>
      </c>
      <c r="AH960">
        <v>0</v>
      </c>
      <c r="AI960">
        <v>0</v>
      </c>
      <c r="AJ960">
        <v>12</v>
      </c>
      <c r="AK960">
        <v>14</v>
      </c>
      <c r="AL960">
        <v>30</v>
      </c>
      <c r="AM960">
        <v>7.6499999999999997E-3</v>
      </c>
      <c r="AN960">
        <v>1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2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3669</v>
      </c>
      <c r="BJ960">
        <v>1.069</v>
      </c>
      <c r="BK960">
        <v>30.67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112.53</v>
      </c>
      <c r="BS960">
        <v>11</v>
      </c>
      <c r="BT960">
        <v>5</v>
      </c>
    </row>
    <row r="961" spans="1:72" hidden="1">
      <c r="A961" s="51" t="s">
        <v>603</v>
      </c>
      <c r="B961" t="s">
        <v>376</v>
      </c>
      <c r="C961" t="s">
        <v>237</v>
      </c>
      <c r="D961" t="s">
        <v>377</v>
      </c>
      <c r="E961">
        <v>613929664</v>
      </c>
      <c r="F961" t="s">
        <v>378</v>
      </c>
      <c r="G961" t="s">
        <v>241</v>
      </c>
      <c r="H961" t="s">
        <v>375</v>
      </c>
      <c r="I961" t="s">
        <v>332</v>
      </c>
      <c r="J961">
        <v>119469.03</v>
      </c>
      <c r="K961" t="s">
        <v>379</v>
      </c>
      <c r="L961" t="s">
        <v>377</v>
      </c>
      <c r="M961">
        <v>179368814</v>
      </c>
      <c r="N961" t="s">
        <v>510</v>
      </c>
      <c r="O961" t="s">
        <v>243</v>
      </c>
      <c r="P961" t="s">
        <v>64</v>
      </c>
      <c r="Q961" t="s">
        <v>65</v>
      </c>
      <c r="R961" t="s">
        <v>244</v>
      </c>
      <c r="S961">
        <v>1750</v>
      </c>
      <c r="T961" t="s">
        <v>509</v>
      </c>
      <c r="U961" t="s">
        <v>511</v>
      </c>
      <c r="V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1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</row>
    <row r="962" spans="1:72" hidden="1">
      <c r="A962" s="51" t="s">
        <v>603</v>
      </c>
      <c r="B962" t="s">
        <v>376</v>
      </c>
      <c r="C962" t="s">
        <v>237</v>
      </c>
      <c r="D962" t="s">
        <v>377</v>
      </c>
      <c r="E962">
        <v>613929664</v>
      </c>
      <c r="F962" t="s">
        <v>378</v>
      </c>
      <c r="G962" t="s">
        <v>241</v>
      </c>
      <c r="H962" t="s">
        <v>375</v>
      </c>
      <c r="I962" t="s">
        <v>332</v>
      </c>
      <c r="J962">
        <v>119469.03</v>
      </c>
      <c r="K962" t="s">
        <v>379</v>
      </c>
      <c r="L962" t="s">
        <v>377</v>
      </c>
      <c r="M962">
        <v>181471804</v>
      </c>
      <c r="N962" t="s">
        <v>576</v>
      </c>
      <c r="O962" t="s">
        <v>243</v>
      </c>
      <c r="P962" t="s">
        <v>64</v>
      </c>
      <c r="Q962" t="s">
        <v>65</v>
      </c>
      <c r="R962" t="s">
        <v>244</v>
      </c>
      <c r="S962">
        <v>2477.88</v>
      </c>
      <c r="T962" t="s">
        <v>575</v>
      </c>
      <c r="U962" t="s">
        <v>577</v>
      </c>
      <c r="V962">
        <v>91.19</v>
      </c>
      <c r="X962">
        <v>3019</v>
      </c>
      <c r="Y962">
        <v>6</v>
      </c>
      <c r="Z962">
        <v>1.99E-3</v>
      </c>
      <c r="AA962">
        <v>30.21</v>
      </c>
      <c r="AB962">
        <v>15.2</v>
      </c>
      <c r="AF962">
        <v>2</v>
      </c>
      <c r="AG962">
        <v>0</v>
      </c>
      <c r="AH962">
        <v>0</v>
      </c>
      <c r="AI962">
        <v>0</v>
      </c>
      <c r="AJ962">
        <v>5</v>
      </c>
      <c r="AK962">
        <v>7</v>
      </c>
      <c r="AL962">
        <v>13</v>
      </c>
      <c r="AM962">
        <v>4.3099999999999996E-3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3019</v>
      </c>
      <c r="BJ962">
        <v>1</v>
      </c>
      <c r="BK962">
        <v>30.21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91.19</v>
      </c>
      <c r="BS962">
        <v>6</v>
      </c>
      <c r="BT962">
        <v>0</v>
      </c>
    </row>
    <row r="963" spans="1:72" hidden="1">
      <c r="A963" s="51" t="s">
        <v>603</v>
      </c>
      <c r="B963" t="s">
        <v>376</v>
      </c>
      <c r="C963" t="s">
        <v>237</v>
      </c>
      <c r="D963" t="s">
        <v>377</v>
      </c>
      <c r="E963">
        <v>613929664</v>
      </c>
      <c r="F963" t="s">
        <v>378</v>
      </c>
      <c r="G963" t="s">
        <v>241</v>
      </c>
      <c r="H963" t="s">
        <v>375</v>
      </c>
      <c r="I963" t="s">
        <v>332</v>
      </c>
      <c r="J963">
        <v>119469.03</v>
      </c>
      <c r="K963" t="s">
        <v>379</v>
      </c>
      <c r="L963" t="s">
        <v>377</v>
      </c>
      <c r="M963">
        <v>181472914</v>
      </c>
      <c r="N963" t="s">
        <v>578</v>
      </c>
      <c r="O963" t="s">
        <v>243</v>
      </c>
      <c r="P963" t="s">
        <v>64</v>
      </c>
      <c r="Q963" t="s">
        <v>65</v>
      </c>
      <c r="R963" t="s">
        <v>244</v>
      </c>
      <c r="S963">
        <v>619.47</v>
      </c>
      <c r="T963" t="s">
        <v>575</v>
      </c>
      <c r="U963" t="s">
        <v>577</v>
      </c>
      <c r="V963">
        <v>21.92</v>
      </c>
      <c r="X963">
        <v>532</v>
      </c>
      <c r="Y963">
        <v>1</v>
      </c>
      <c r="Z963">
        <v>1.8799999999999999E-3</v>
      </c>
      <c r="AA963">
        <v>41.2</v>
      </c>
      <c r="AB963">
        <v>21.92</v>
      </c>
      <c r="AF963">
        <v>0</v>
      </c>
      <c r="AG963">
        <v>0</v>
      </c>
      <c r="AH963">
        <v>0</v>
      </c>
      <c r="AI963">
        <v>0</v>
      </c>
      <c r="AJ963">
        <v>3</v>
      </c>
      <c r="AK963">
        <v>3</v>
      </c>
      <c r="AL963">
        <v>4</v>
      </c>
      <c r="AM963">
        <v>7.5199999999999998E-3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532</v>
      </c>
      <c r="BJ963">
        <v>1</v>
      </c>
      <c r="BK963">
        <v>41.2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21.92</v>
      </c>
      <c r="BS963">
        <v>1</v>
      </c>
      <c r="BT963">
        <v>0</v>
      </c>
    </row>
    <row r="964" spans="1:72" hidden="1">
      <c r="A964" s="51" t="s">
        <v>603</v>
      </c>
      <c r="B964" t="s">
        <v>376</v>
      </c>
      <c r="C964" t="s">
        <v>237</v>
      </c>
      <c r="D964" t="s">
        <v>377</v>
      </c>
      <c r="E964">
        <v>613929664</v>
      </c>
      <c r="F964" t="s">
        <v>378</v>
      </c>
      <c r="G964" t="s">
        <v>241</v>
      </c>
      <c r="H964" t="s">
        <v>375</v>
      </c>
      <c r="I964" t="s">
        <v>332</v>
      </c>
      <c r="J964">
        <v>119469.03</v>
      </c>
      <c r="K964" t="s">
        <v>379</v>
      </c>
      <c r="L964" t="s">
        <v>377</v>
      </c>
      <c r="M964">
        <v>182099194</v>
      </c>
      <c r="N964" t="s">
        <v>591</v>
      </c>
      <c r="O964" t="s">
        <v>243</v>
      </c>
      <c r="P964" t="s">
        <v>64</v>
      </c>
      <c r="Q964" t="s">
        <v>65</v>
      </c>
      <c r="R964" t="s">
        <v>244</v>
      </c>
      <c r="S964">
        <v>3097.35</v>
      </c>
      <c r="T964" t="s">
        <v>590</v>
      </c>
      <c r="U964" t="s">
        <v>253</v>
      </c>
      <c r="V964">
        <v>110.92</v>
      </c>
      <c r="X964">
        <v>3472</v>
      </c>
      <c r="Y964">
        <v>7</v>
      </c>
      <c r="Z964">
        <v>2.0200000000000001E-3</v>
      </c>
      <c r="AA964">
        <v>31.95</v>
      </c>
      <c r="AB964">
        <v>15.85</v>
      </c>
      <c r="AF964">
        <v>1</v>
      </c>
      <c r="AG964">
        <v>0</v>
      </c>
      <c r="AH964">
        <v>0</v>
      </c>
      <c r="AI964">
        <v>0</v>
      </c>
      <c r="AJ964">
        <v>8</v>
      </c>
      <c r="AK964">
        <v>9</v>
      </c>
      <c r="AL964">
        <v>19</v>
      </c>
      <c r="AM964">
        <v>5.47E-3</v>
      </c>
      <c r="AN964">
        <v>1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3472</v>
      </c>
      <c r="BJ964">
        <v>1</v>
      </c>
      <c r="BK964">
        <v>31.95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110.92</v>
      </c>
      <c r="BS964">
        <v>7</v>
      </c>
      <c r="BT964">
        <v>3</v>
      </c>
    </row>
    <row r="965" spans="1:72" hidden="1">
      <c r="A965" s="51" t="s">
        <v>603</v>
      </c>
      <c r="B965" t="s">
        <v>376</v>
      </c>
      <c r="C965" t="s">
        <v>237</v>
      </c>
      <c r="D965" t="s">
        <v>377</v>
      </c>
      <c r="E965">
        <v>613929664</v>
      </c>
      <c r="F965" t="s">
        <v>378</v>
      </c>
      <c r="G965" t="s">
        <v>241</v>
      </c>
      <c r="H965" t="s">
        <v>375</v>
      </c>
      <c r="I965" t="s">
        <v>332</v>
      </c>
      <c r="J965">
        <v>119469.03</v>
      </c>
      <c r="K965" t="s">
        <v>379</v>
      </c>
      <c r="L965" t="s">
        <v>377</v>
      </c>
      <c r="M965">
        <v>182606394</v>
      </c>
      <c r="N965" t="s">
        <v>604</v>
      </c>
      <c r="O965" t="s">
        <v>243</v>
      </c>
      <c r="P965" t="s">
        <v>64</v>
      </c>
      <c r="Q965" t="s">
        <v>65</v>
      </c>
      <c r="R965" t="s">
        <v>244</v>
      </c>
      <c r="S965">
        <v>2477.88</v>
      </c>
      <c r="T965" t="s">
        <v>603</v>
      </c>
      <c r="U965" t="s">
        <v>266</v>
      </c>
      <c r="V965">
        <v>92.04</v>
      </c>
      <c r="X965">
        <v>2304</v>
      </c>
      <c r="Y965">
        <v>11</v>
      </c>
      <c r="Z965">
        <v>4.7699999999999999E-3</v>
      </c>
      <c r="AA965">
        <v>39.950000000000003</v>
      </c>
      <c r="AB965">
        <v>8.3699999999999992</v>
      </c>
      <c r="AF965">
        <v>3</v>
      </c>
      <c r="AG965">
        <v>0</v>
      </c>
      <c r="AH965">
        <v>0</v>
      </c>
      <c r="AI965">
        <v>0</v>
      </c>
      <c r="AJ965">
        <v>10</v>
      </c>
      <c r="AK965">
        <v>13</v>
      </c>
      <c r="AL965">
        <v>25</v>
      </c>
      <c r="AM965">
        <v>1.085E-2</v>
      </c>
      <c r="AN965">
        <v>4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2129</v>
      </c>
      <c r="BJ965">
        <v>1.0820000000000001</v>
      </c>
      <c r="BK965">
        <v>43.23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92.04</v>
      </c>
      <c r="BS965">
        <v>11</v>
      </c>
      <c r="BT965">
        <v>1</v>
      </c>
    </row>
    <row r="966" spans="1:72" hidden="1">
      <c r="A966" s="51" t="s">
        <v>603</v>
      </c>
      <c r="B966" t="s">
        <v>376</v>
      </c>
      <c r="C966" t="s">
        <v>237</v>
      </c>
      <c r="D966" t="s">
        <v>377</v>
      </c>
      <c r="E966">
        <v>613929664</v>
      </c>
      <c r="F966" t="s">
        <v>378</v>
      </c>
      <c r="G966" t="s">
        <v>241</v>
      </c>
      <c r="H966" t="s">
        <v>375</v>
      </c>
      <c r="I966" t="s">
        <v>332</v>
      </c>
      <c r="J966">
        <v>119469.03</v>
      </c>
      <c r="K966" t="s">
        <v>379</v>
      </c>
      <c r="L966" t="s">
        <v>377</v>
      </c>
      <c r="M966">
        <v>182644464</v>
      </c>
      <c r="N966" t="s">
        <v>605</v>
      </c>
      <c r="O966" t="s">
        <v>243</v>
      </c>
      <c r="P966" t="s">
        <v>64</v>
      </c>
      <c r="Q966" t="s">
        <v>65</v>
      </c>
      <c r="R966" t="s">
        <v>244</v>
      </c>
      <c r="S966">
        <v>619.47</v>
      </c>
      <c r="T966" t="s">
        <v>603</v>
      </c>
      <c r="U966" t="s">
        <v>266</v>
      </c>
      <c r="V966">
        <v>23.09</v>
      </c>
      <c r="X966">
        <v>692</v>
      </c>
      <c r="Y966">
        <v>2</v>
      </c>
      <c r="Z966">
        <v>2.8900000000000002E-3</v>
      </c>
      <c r="AA966">
        <v>33.369999999999997</v>
      </c>
      <c r="AB966">
        <v>11.55</v>
      </c>
      <c r="AF966">
        <v>0</v>
      </c>
      <c r="AG966">
        <v>0</v>
      </c>
      <c r="AH966">
        <v>0</v>
      </c>
      <c r="AI966">
        <v>0</v>
      </c>
      <c r="AJ966">
        <v>6</v>
      </c>
      <c r="AK966">
        <v>6</v>
      </c>
      <c r="AL966">
        <v>9</v>
      </c>
      <c r="AM966">
        <v>1.3010000000000001E-2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691</v>
      </c>
      <c r="BJ966">
        <v>1.0009999999999999</v>
      </c>
      <c r="BK966">
        <v>33.42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23.09</v>
      </c>
      <c r="BS966">
        <v>2</v>
      </c>
      <c r="BT966">
        <v>1</v>
      </c>
    </row>
    <row r="967" spans="1:72" hidden="1">
      <c r="A967" s="51" t="s">
        <v>577</v>
      </c>
      <c r="B967" t="s">
        <v>376</v>
      </c>
      <c r="C967" t="s">
        <v>237</v>
      </c>
      <c r="D967" t="s">
        <v>377</v>
      </c>
      <c r="E967">
        <v>613929664</v>
      </c>
      <c r="F967" t="s">
        <v>378</v>
      </c>
      <c r="G967" t="s">
        <v>241</v>
      </c>
      <c r="H967" t="s">
        <v>375</v>
      </c>
      <c r="I967" t="s">
        <v>332</v>
      </c>
      <c r="J967">
        <v>119469.03</v>
      </c>
      <c r="K967" t="s">
        <v>379</v>
      </c>
      <c r="L967" t="s">
        <v>377</v>
      </c>
      <c r="M967">
        <v>180955464</v>
      </c>
      <c r="N967" t="s">
        <v>561</v>
      </c>
      <c r="O967" t="s">
        <v>243</v>
      </c>
      <c r="P967" t="s">
        <v>64</v>
      </c>
      <c r="Q967" t="s">
        <v>65</v>
      </c>
      <c r="R967" t="s">
        <v>244</v>
      </c>
      <c r="S967">
        <v>2477.88</v>
      </c>
      <c r="T967" t="s">
        <v>560</v>
      </c>
      <c r="U967" t="s">
        <v>566</v>
      </c>
      <c r="V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1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</row>
    <row r="968" spans="1:72" hidden="1">
      <c r="A968" s="51" t="s">
        <v>577</v>
      </c>
      <c r="B968" t="s">
        <v>376</v>
      </c>
      <c r="C968" t="s">
        <v>237</v>
      </c>
      <c r="D968" t="s">
        <v>377</v>
      </c>
      <c r="E968">
        <v>613929664</v>
      </c>
      <c r="F968" t="s">
        <v>378</v>
      </c>
      <c r="G968" t="s">
        <v>241</v>
      </c>
      <c r="H968" t="s">
        <v>375</v>
      </c>
      <c r="I968" t="s">
        <v>332</v>
      </c>
      <c r="J968">
        <v>119469.03</v>
      </c>
      <c r="K968" t="s">
        <v>379</v>
      </c>
      <c r="L968" t="s">
        <v>377</v>
      </c>
      <c r="M968">
        <v>181471804</v>
      </c>
      <c r="N968" t="s">
        <v>576</v>
      </c>
      <c r="O968" t="s">
        <v>243</v>
      </c>
      <c r="P968" t="s">
        <v>64</v>
      </c>
      <c r="Q968" t="s">
        <v>65</v>
      </c>
      <c r="R968" t="s">
        <v>244</v>
      </c>
      <c r="S968">
        <v>2477.88</v>
      </c>
      <c r="T968" t="s">
        <v>575</v>
      </c>
      <c r="U968" t="s">
        <v>577</v>
      </c>
      <c r="V968">
        <v>52.78</v>
      </c>
      <c r="X968">
        <v>1529</v>
      </c>
      <c r="Y968">
        <v>3</v>
      </c>
      <c r="Z968">
        <v>1.9599999999999999E-3</v>
      </c>
      <c r="AA968">
        <v>34.520000000000003</v>
      </c>
      <c r="AB968">
        <v>17.59</v>
      </c>
      <c r="AF968">
        <v>0</v>
      </c>
      <c r="AG968">
        <v>0</v>
      </c>
      <c r="AH968">
        <v>0</v>
      </c>
      <c r="AI968">
        <v>0</v>
      </c>
      <c r="AJ968">
        <v>3</v>
      </c>
      <c r="AK968">
        <v>3</v>
      </c>
      <c r="AL968">
        <v>6</v>
      </c>
      <c r="AM968">
        <v>3.9199999999999999E-3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1529</v>
      </c>
      <c r="BJ968">
        <v>1</v>
      </c>
      <c r="BK968">
        <v>34.520000000000003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52.78</v>
      </c>
      <c r="BS968">
        <v>3</v>
      </c>
      <c r="BT968">
        <v>0</v>
      </c>
    </row>
    <row r="969" spans="1:72" hidden="1">
      <c r="A969" s="51" t="s">
        <v>577</v>
      </c>
      <c r="B969" t="s">
        <v>376</v>
      </c>
      <c r="C969" t="s">
        <v>237</v>
      </c>
      <c r="D969" t="s">
        <v>377</v>
      </c>
      <c r="E969">
        <v>613929664</v>
      </c>
      <c r="F969" t="s">
        <v>378</v>
      </c>
      <c r="G969" t="s">
        <v>241</v>
      </c>
      <c r="H969" t="s">
        <v>375</v>
      </c>
      <c r="I969" t="s">
        <v>332</v>
      </c>
      <c r="J969">
        <v>119469.03</v>
      </c>
      <c r="K969" t="s">
        <v>379</v>
      </c>
      <c r="L969" t="s">
        <v>377</v>
      </c>
      <c r="M969">
        <v>181472914</v>
      </c>
      <c r="N969" t="s">
        <v>578</v>
      </c>
      <c r="O969" t="s">
        <v>243</v>
      </c>
      <c r="P969" t="s">
        <v>64</v>
      </c>
      <c r="Q969" t="s">
        <v>65</v>
      </c>
      <c r="R969" t="s">
        <v>244</v>
      </c>
      <c r="S969">
        <v>619.47</v>
      </c>
      <c r="T969" t="s">
        <v>575</v>
      </c>
      <c r="U969" t="s">
        <v>577</v>
      </c>
      <c r="V969">
        <v>13.19</v>
      </c>
      <c r="X969">
        <v>253</v>
      </c>
      <c r="Y969">
        <v>0</v>
      </c>
      <c r="Z969">
        <v>0</v>
      </c>
      <c r="AA969">
        <v>52.13</v>
      </c>
      <c r="AB969">
        <v>0</v>
      </c>
      <c r="AF969">
        <v>1</v>
      </c>
      <c r="AG969">
        <v>0</v>
      </c>
      <c r="AH969">
        <v>0</v>
      </c>
      <c r="AI969">
        <v>0</v>
      </c>
      <c r="AJ969">
        <v>2</v>
      </c>
      <c r="AK969">
        <v>3</v>
      </c>
      <c r="AL969">
        <v>3</v>
      </c>
      <c r="AM969">
        <v>1.1860000000000001E-2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253</v>
      </c>
      <c r="BJ969">
        <v>1</v>
      </c>
      <c r="BK969">
        <v>52.13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13.19</v>
      </c>
      <c r="BS969">
        <v>0</v>
      </c>
      <c r="BT969">
        <v>0</v>
      </c>
    </row>
    <row r="970" spans="1:72" hidden="1">
      <c r="A970" s="51" t="s">
        <v>577</v>
      </c>
      <c r="B970" t="s">
        <v>376</v>
      </c>
      <c r="C970" t="s">
        <v>237</v>
      </c>
      <c r="D970" t="s">
        <v>377</v>
      </c>
      <c r="E970">
        <v>613929664</v>
      </c>
      <c r="F970" t="s">
        <v>378</v>
      </c>
      <c r="G970" t="s">
        <v>241</v>
      </c>
      <c r="H970" t="s">
        <v>375</v>
      </c>
      <c r="I970" t="s">
        <v>332</v>
      </c>
      <c r="J970">
        <v>119469.03</v>
      </c>
      <c r="K970" t="s">
        <v>379</v>
      </c>
      <c r="L970" t="s">
        <v>377</v>
      </c>
      <c r="M970">
        <v>182099194</v>
      </c>
      <c r="N970" t="s">
        <v>591</v>
      </c>
      <c r="O970" t="s">
        <v>243</v>
      </c>
      <c r="P970" t="s">
        <v>64</v>
      </c>
      <c r="Q970" t="s">
        <v>65</v>
      </c>
      <c r="R970" t="s">
        <v>244</v>
      </c>
      <c r="S970">
        <v>3097.35</v>
      </c>
      <c r="T970" t="s">
        <v>590</v>
      </c>
      <c r="U970" t="s">
        <v>253</v>
      </c>
      <c r="V970">
        <v>110.06</v>
      </c>
      <c r="X970">
        <v>3506</v>
      </c>
      <c r="Y970">
        <v>6</v>
      </c>
      <c r="Z970">
        <v>1.7099999999999999E-3</v>
      </c>
      <c r="AA970">
        <v>31.39</v>
      </c>
      <c r="AB970">
        <v>18.34</v>
      </c>
      <c r="AF970">
        <v>4</v>
      </c>
      <c r="AG970">
        <v>0</v>
      </c>
      <c r="AH970">
        <v>0</v>
      </c>
      <c r="AI970">
        <v>0</v>
      </c>
      <c r="AJ970">
        <v>5</v>
      </c>
      <c r="AK970">
        <v>9</v>
      </c>
      <c r="AL970">
        <v>18</v>
      </c>
      <c r="AM970">
        <v>5.13E-3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3506</v>
      </c>
      <c r="BJ970">
        <v>1</v>
      </c>
      <c r="BK970">
        <v>31.39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110.06</v>
      </c>
      <c r="BS970">
        <v>6</v>
      </c>
      <c r="BT970">
        <v>3</v>
      </c>
    </row>
    <row r="971" spans="1:72" hidden="1">
      <c r="A971" s="51" t="s">
        <v>577</v>
      </c>
      <c r="B971" t="s">
        <v>376</v>
      </c>
      <c r="C971" t="s">
        <v>237</v>
      </c>
      <c r="D971" t="s">
        <v>377</v>
      </c>
      <c r="E971">
        <v>613929664</v>
      </c>
      <c r="F971" t="s">
        <v>378</v>
      </c>
      <c r="G971" t="s">
        <v>241</v>
      </c>
      <c r="H971" t="s">
        <v>375</v>
      </c>
      <c r="I971" t="s">
        <v>332</v>
      </c>
      <c r="J971">
        <v>119469.03</v>
      </c>
      <c r="K971" t="s">
        <v>379</v>
      </c>
      <c r="L971" t="s">
        <v>377</v>
      </c>
      <c r="M971">
        <v>182606394</v>
      </c>
      <c r="N971" t="s">
        <v>604</v>
      </c>
      <c r="O971" t="s">
        <v>243</v>
      </c>
      <c r="P971" t="s">
        <v>64</v>
      </c>
      <c r="Q971" t="s">
        <v>65</v>
      </c>
      <c r="R971" t="s">
        <v>244</v>
      </c>
      <c r="S971">
        <v>2477.88</v>
      </c>
      <c r="T971" t="s">
        <v>603</v>
      </c>
      <c r="U971" t="s">
        <v>266</v>
      </c>
      <c r="V971">
        <v>91.93</v>
      </c>
      <c r="X971">
        <v>2962</v>
      </c>
      <c r="Y971">
        <v>7</v>
      </c>
      <c r="Z971">
        <v>2.3600000000000001E-3</v>
      </c>
      <c r="AA971">
        <v>31.04</v>
      </c>
      <c r="AB971">
        <v>13.13</v>
      </c>
      <c r="AF971">
        <v>1</v>
      </c>
      <c r="AG971">
        <v>0</v>
      </c>
      <c r="AH971">
        <v>0</v>
      </c>
      <c r="AI971">
        <v>0</v>
      </c>
      <c r="AJ971">
        <v>10</v>
      </c>
      <c r="AK971">
        <v>11</v>
      </c>
      <c r="AL971">
        <v>19</v>
      </c>
      <c r="AM971">
        <v>6.4099999999999999E-3</v>
      </c>
      <c r="AN971">
        <v>6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2845</v>
      </c>
      <c r="BJ971">
        <v>1.0409999999999999</v>
      </c>
      <c r="BK971">
        <v>32.31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91.93</v>
      </c>
      <c r="BS971">
        <v>7</v>
      </c>
      <c r="BT971">
        <v>1</v>
      </c>
    </row>
    <row r="972" spans="1:72" hidden="1">
      <c r="A972" s="51" t="s">
        <v>577</v>
      </c>
      <c r="B972" t="s">
        <v>376</v>
      </c>
      <c r="C972" t="s">
        <v>237</v>
      </c>
      <c r="D972" t="s">
        <v>377</v>
      </c>
      <c r="E972">
        <v>613929664</v>
      </c>
      <c r="F972" t="s">
        <v>378</v>
      </c>
      <c r="G972" t="s">
        <v>241</v>
      </c>
      <c r="H972" t="s">
        <v>375</v>
      </c>
      <c r="I972" t="s">
        <v>332</v>
      </c>
      <c r="J972">
        <v>119469.03</v>
      </c>
      <c r="K972" t="s">
        <v>379</v>
      </c>
      <c r="L972" t="s">
        <v>377</v>
      </c>
      <c r="M972">
        <v>182644464</v>
      </c>
      <c r="N972" t="s">
        <v>605</v>
      </c>
      <c r="O972" t="s">
        <v>243</v>
      </c>
      <c r="P972" t="s">
        <v>64</v>
      </c>
      <c r="Q972" t="s">
        <v>65</v>
      </c>
      <c r="R972" t="s">
        <v>244</v>
      </c>
      <c r="S972">
        <v>619.47</v>
      </c>
      <c r="T972" t="s">
        <v>603</v>
      </c>
      <c r="U972" t="s">
        <v>266</v>
      </c>
      <c r="V972">
        <v>22.97</v>
      </c>
      <c r="X972">
        <v>626</v>
      </c>
      <c r="Y972">
        <v>4</v>
      </c>
      <c r="Z972">
        <v>6.3899999999999998E-3</v>
      </c>
      <c r="AA972">
        <v>36.69</v>
      </c>
      <c r="AB972">
        <v>5.74</v>
      </c>
      <c r="AF972">
        <v>0</v>
      </c>
      <c r="AG972">
        <v>0</v>
      </c>
      <c r="AH972">
        <v>0</v>
      </c>
      <c r="AI972">
        <v>0</v>
      </c>
      <c r="AJ972">
        <v>2</v>
      </c>
      <c r="AK972">
        <v>2</v>
      </c>
      <c r="AL972">
        <v>6</v>
      </c>
      <c r="AM972">
        <v>9.58E-3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576</v>
      </c>
      <c r="BJ972">
        <v>1.087</v>
      </c>
      <c r="BK972">
        <v>39.880000000000003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22.97</v>
      </c>
      <c r="BS972">
        <v>4</v>
      </c>
      <c r="BT972">
        <v>0</v>
      </c>
    </row>
    <row r="973" spans="1:72" hidden="1">
      <c r="A973" s="51" t="s">
        <v>242</v>
      </c>
      <c r="B973" t="s">
        <v>376</v>
      </c>
      <c r="C973" t="s">
        <v>237</v>
      </c>
      <c r="D973" t="s">
        <v>377</v>
      </c>
      <c r="E973">
        <v>613929664</v>
      </c>
      <c r="F973" t="s">
        <v>378</v>
      </c>
      <c r="G973" t="s">
        <v>241</v>
      </c>
      <c r="H973" t="s">
        <v>375</v>
      </c>
      <c r="I973" t="s">
        <v>332</v>
      </c>
      <c r="J973">
        <v>119469.03</v>
      </c>
      <c r="K973" t="s">
        <v>379</v>
      </c>
      <c r="L973" t="s">
        <v>377</v>
      </c>
      <c r="M973">
        <v>180385034</v>
      </c>
      <c r="N973" t="s">
        <v>540</v>
      </c>
      <c r="O973" t="s">
        <v>243</v>
      </c>
      <c r="P973" t="s">
        <v>64</v>
      </c>
      <c r="Q973" t="s">
        <v>65</v>
      </c>
      <c r="R973" t="s">
        <v>244</v>
      </c>
      <c r="S973">
        <v>2477.88</v>
      </c>
      <c r="T973" t="s">
        <v>539</v>
      </c>
      <c r="U973" t="s">
        <v>522</v>
      </c>
      <c r="V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1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</row>
    <row r="974" spans="1:72" hidden="1">
      <c r="A974" s="51" t="s">
        <v>242</v>
      </c>
      <c r="B974" t="s">
        <v>376</v>
      </c>
      <c r="C974" t="s">
        <v>237</v>
      </c>
      <c r="D974" t="s">
        <v>377</v>
      </c>
      <c r="E974">
        <v>613929664</v>
      </c>
      <c r="F974" t="s">
        <v>378</v>
      </c>
      <c r="G974" t="s">
        <v>241</v>
      </c>
      <c r="H974" t="s">
        <v>375</v>
      </c>
      <c r="I974" t="s">
        <v>332</v>
      </c>
      <c r="J974">
        <v>119469.03</v>
      </c>
      <c r="K974" t="s">
        <v>379</v>
      </c>
      <c r="L974" t="s">
        <v>377</v>
      </c>
      <c r="M974">
        <v>182099194</v>
      </c>
      <c r="N974" t="s">
        <v>591</v>
      </c>
      <c r="O974" t="s">
        <v>243</v>
      </c>
      <c r="P974" t="s">
        <v>64</v>
      </c>
      <c r="Q974" t="s">
        <v>65</v>
      </c>
      <c r="R974" t="s">
        <v>244</v>
      </c>
      <c r="S974">
        <v>3097.35</v>
      </c>
      <c r="T974" t="s">
        <v>590</v>
      </c>
      <c r="U974" t="s">
        <v>253</v>
      </c>
      <c r="V974">
        <v>101.66</v>
      </c>
      <c r="X974">
        <v>3177</v>
      </c>
      <c r="Y974">
        <v>8</v>
      </c>
      <c r="Z974">
        <v>2.5200000000000001E-3</v>
      </c>
      <c r="AA974">
        <v>32</v>
      </c>
      <c r="AB974">
        <v>12.71</v>
      </c>
      <c r="AF974">
        <v>2</v>
      </c>
      <c r="AG974">
        <v>0</v>
      </c>
      <c r="AH974">
        <v>0</v>
      </c>
      <c r="AI974">
        <v>0</v>
      </c>
      <c r="AJ974">
        <v>7</v>
      </c>
      <c r="AK974">
        <v>9</v>
      </c>
      <c r="AL974">
        <v>17</v>
      </c>
      <c r="AM974">
        <v>5.3499999999999997E-3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2899</v>
      </c>
      <c r="BJ974">
        <v>1.0960000000000001</v>
      </c>
      <c r="BK974">
        <v>35.07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101.66</v>
      </c>
      <c r="BS974">
        <v>8</v>
      </c>
      <c r="BT974">
        <v>0</v>
      </c>
    </row>
    <row r="975" spans="1:72" hidden="1">
      <c r="A975" s="51" t="s">
        <v>242</v>
      </c>
      <c r="B975" t="s">
        <v>376</v>
      </c>
      <c r="C975" t="s">
        <v>237</v>
      </c>
      <c r="D975" t="s">
        <v>377</v>
      </c>
      <c r="E975">
        <v>613929664</v>
      </c>
      <c r="F975" t="s">
        <v>378</v>
      </c>
      <c r="G975" t="s">
        <v>241</v>
      </c>
      <c r="H975" t="s">
        <v>375</v>
      </c>
      <c r="I975" t="s">
        <v>332</v>
      </c>
      <c r="J975">
        <v>119469.03</v>
      </c>
      <c r="K975" t="s">
        <v>379</v>
      </c>
      <c r="L975" t="s">
        <v>377</v>
      </c>
      <c r="M975">
        <v>182606394</v>
      </c>
      <c r="N975" t="s">
        <v>604</v>
      </c>
      <c r="O975" t="s">
        <v>243</v>
      </c>
      <c r="P975" t="s">
        <v>64</v>
      </c>
      <c r="Q975" t="s">
        <v>65</v>
      </c>
      <c r="R975" t="s">
        <v>244</v>
      </c>
      <c r="S975">
        <v>2477.88</v>
      </c>
      <c r="T975" t="s">
        <v>603</v>
      </c>
      <c r="U975" t="s">
        <v>266</v>
      </c>
      <c r="V975">
        <v>84.7</v>
      </c>
      <c r="X975">
        <v>2949</v>
      </c>
      <c r="Y975">
        <v>4</v>
      </c>
      <c r="Z975">
        <v>1.3600000000000001E-3</v>
      </c>
      <c r="AA975">
        <v>28.72</v>
      </c>
      <c r="AB975">
        <v>21.18</v>
      </c>
      <c r="AF975">
        <v>0</v>
      </c>
      <c r="AG975">
        <v>0</v>
      </c>
      <c r="AH975">
        <v>0</v>
      </c>
      <c r="AI975">
        <v>0</v>
      </c>
      <c r="AJ975">
        <v>13</v>
      </c>
      <c r="AK975">
        <v>13</v>
      </c>
      <c r="AL975">
        <v>17</v>
      </c>
      <c r="AM975">
        <v>5.7600000000000004E-3</v>
      </c>
      <c r="AN975">
        <v>1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2949</v>
      </c>
      <c r="BJ975">
        <v>1</v>
      </c>
      <c r="BK975">
        <v>28.72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84.7</v>
      </c>
      <c r="BS975">
        <v>4</v>
      </c>
      <c r="BT975">
        <v>0</v>
      </c>
    </row>
    <row r="976" spans="1:72" hidden="1">
      <c r="A976" s="51" t="s">
        <v>242</v>
      </c>
      <c r="B976" t="s">
        <v>376</v>
      </c>
      <c r="C976" t="s">
        <v>237</v>
      </c>
      <c r="D976" t="s">
        <v>377</v>
      </c>
      <c r="E976">
        <v>613929664</v>
      </c>
      <c r="F976" t="s">
        <v>378</v>
      </c>
      <c r="G976" t="s">
        <v>241</v>
      </c>
      <c r="H976" t="s">
        <v>375</v>
      </c>
      <c r="I976" t="s">
        <v>332</v>
      </c>
      <c r="J976">
        <v>119469.03</v>
      </c>
      <c r="K976" t="s">
        <v>379</v>
      </c>
      <c r="L976" t="s">
        <v>377</v>
      </c>
      <c r="M976">
        <v>182644464</v>
      </c>
      <c r="N976" t="s">
        <v>605</v>
      </c>
      <c r="O976" t="s">
        <v>243</v>
      </c>
      <c r="P976" t="s">
        <v>64</v>
      </c>
      <c r="Q976" t="s">
        <v>65</v>
      </c>
      <c r="R976" t="s">
        <v>244</v>
      </c>
      <c r="S976">
        <v>619.47</v>
      </c>
      <c r="T976" t="s">
        <v>603</v>
      </c>
      <c r="U976" t="s">
        <v>266</v>
      </c>
      <c r="V976">
        <v>21.27</v>
      </c>
      <c r="X976">
        <v>636</v>
      </c>
      <c r="Y976">
        <v>0</v>
      </c>
      <c r="Z976">
        <v>0</v>
      </c>
      <c r="AA976">
        <v>33.44</v>
      </c>
      <c r="AB976">
        <v>0</v>
      </c>
      <c r="AF976">
        <v>2</v>
      </c>
      <c r="AG976">
        <v>0</v>
      </c>
      <c r="AH976">
        <v>0</v>
      </c>
      <c r="AI976">
        <v>0</v>
      </c>
      <c r="AJ976">
        <v>5</v>
      </c>
      <c r="AK976">
        <v>7</v>
      </c>
      <c r="AL976">
        <v>7</v>
      </c>
      <c r="AM976">
        <v>1.1010000000000001E-2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576</v>
      </c>
      <c r="BJ976">
        <v>1.1040000000000001</v>
      </c>
      <c r="BK976">
        <v>36.93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21.27</v>
      </c>
      <c r="BS976">
        <v>0</v>
      </c>
      <c r="BT976">
        <v>0</v>
      </c>
    </row>
    <row r="977" spans="1:72" hidden="1">
      <c r="A977" s="51" t="s">
        <v>606</v>
      </c>
      <c r="B977" t="s">
        <v>376</v>
      </c>
      <c r="C977" t="s">
        <v>237</v>
      </c>
      <c r="D977" t="s">
        <v>377</v>
      </c>
      <c r="E977">
        <v>613929664</v>
      </c>
      <c r="F977" t="s">
        <v>378</v>
      </c>
      <c r="G977" t="s">
        <v>241</v>
      </c>
      <c r="H977" t="s">
        <v>375</v>
      </c>
      <c r="I977" t="s">
        <v>332</v>
      </c>
      <c r="J977">
        <v>119469.03</v>
      </c>
      <c r="K977" t="s">
        <v>379</v>
      </c>
      <c r="L977" t="s">
        <v>377</v>
      </c>
      <c r="M977">
        <v>182099194</v>
      </c>
      <c r="N977" t="s">
        <v>591</v>
      </c>
      <c r="O977" t="s">
        <v>243</v>
      </c>
      <c r="P977" t="s">
        <v>64</v>
      </c>
      <c r="Q977" t="s">
        <v>65</v>
      </c>
      <c r="R977" t="s">
        <v>244</v>
      </c>
      <c r="S977">
        <v>3097.35</v>
      </c>
      <c r="T977" t="s">
        <v>590</v>
      </c>
      <c r="U977" t="s">
        <v>253</v>
      </c>
      <c r="V977">
        <v>72.52</v>
      </c>
      <c r="X977">
        <v>2411</v>
      </c>
      <c r="Y977">
        <v>5</v>
      </c>
      <c r="Z977">
        <v>2.0699999999999998E-3</v>
      </c>
      <c r="AA977">
        <v>30.08</v>
      </c>
      <c r="AB977">
        <v>14.5</v>
      </c>
      <c r="AF977">
        <v>0</v>
      </c>
      <c r="AG977">
        <v>0</v>
      </c>
      <c r="AH977">
        <v>0</v>
      </c>
      <c r="AI977">
        <v>0</v>
      </c>
      <c r="AJ977">
        <v>8</v>
      </c>
      <c r="AK977">
        <v>8</v>
      </c>
      <c r="AL977">
        <v>14</v>
      </c>
      <c r="AM977">
        <v>5.8100000000000001E-3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2411</v>
      </c>
      <c r="BJ977">
        <v>1</v>
      </c>
      <c r="BK977">
        <v>30.08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72.52</v>
      </c>
      <c r="BS977">
        <v>5</v>
      </c>
      <c r="BT977">
        <v>1</v>
      </c>
    </row>
    <row r="978" spans="1:72" hidden="1">
      <c r="A978" s="51" t="s">
        <v>606</v>
      </c>
      <c r="B978" t="s">
        <v>376</v>
      </c>
      <c r="C978" t="s">
        <v>237</v>
      </c>
      <c r="D978" t="s">
        <v>377</v>
      </c>
      <c r="E978">
        <v>613929664</v>
      </c>
      <c r="F978" t="s">
        <v>378</v>
      </c>
      <c r="G978" t="s">
        <v>241</v>
      </c>
      <c r="H978" t="s">
        <v>375</v>
      </c>
      <c r="I978" t="s">
        <v>332</v>
      </c>
      <c r="J978">
        <v>119469.03</v>
      </c>
      <c r="K978" t="s">
        <v>379</v>
      </c>
      <c r="L978" t="s">
        <v>377</v>
      </c>
      <c r="M978">
        <v>182606394</v>
      </c>
      <c r="N978" t="s">
        <v>604</v>
      </c>
      <c r="O978" t="s">
        <v>243</v>
      </c>
      <c r="P978" t="s">
        <v>64</v>
      </c>
      <c r="Q978" t="s">
        <v>65</v>
      </c>
      <c r="R978" t="s">
        <v>244</v>
      </c>
      <c r="S978">
        <v>2477.88</v>
      </c>
      <c r="T978" t="s">
        <v>603</v>
      </c>
      <c r="U978" t="s">
        <v>266</v>
      </c>
      <c r="V978">
        <v>61.42</v>
      </c>
      <c r="X978">
        <v>2101</v>
      </c>
      <c r="Y978">
        <v>6</v>
      </c>
      <c r="Z978">
        <v>2.8600000000000001E-3</v>
      </c>
      <c r="AA978">
        <v>29.23</v>
      </c>
      <c r="AB978">
        <v>10.24</v>
      </c>
      <c r="AF978">
        <v>1</v>
      </c>
      <c r="AG978">
        <v>0</v>
      </c>
      <c r="AH978">
        <v>0</v>
      </c>
      <c r="AI978">
        <v>0</v>
      </c>
      <c r="AJ978">
        <v>10</v>
      </c>
      <c r="AK978">
        <v>11</v>
      </c>
      <c r="AL978">
        <v>18</v>
      </c>
      <c r="AM978">
        <v>8.5699999999999995E-3</v>
      </c>
      <c r="AN978">
        <v>2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2101</v>
      </c>
      <c r="BJ978">
        <v>1</v>
      </c>
      <c r="BK978">
        <v>29.23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61.42</v>
      </c>
      <c r="BS978">
        <v>6</v>
      </c>
      <c r="BT978">
        <v>1</v>
      </c>
    </row>
    <row r="979" spans="1:72" hidden="1">
      <c r="A979" s="51" t="s">
        <v>606</v>
      </c>
      <c r="B979" t="s">
        <v>376</v>
      </c>
      <c r="C979" t="s">
        <v>237</v>
      </c>
      <c r="D979" t="s">
        <v>377</v>
      </c>
      <c r="E979">
        <v>613929664</v>
      </c>
      <c r="F979" t="s">
        <v>378</v>
      </c>
      <c r="G979" t="s">
        <v>241</v>
      </c>
      <c r="H979" t="s">
        <v>375</v>
      </c>
      <c r="I979" t="s">
        <v>332</v>
      </c>
      <c r="J979">
        <v>119469.03</v>
      </c>
      <c r="K979" t="s">
        <v>379</v>
      </c>
      <c r="L979" t="s">
        <v>377</v>
      </c>
      <c r="M979">
        <v>182644464</v>
      </c>
      <c r="N979" t="s">
        <v>605</v>
      </c>
      <c r="O979" t="s">
        <v>243</v>
      </c>
      <c r="P979" t="s">
        <v>64</v>
      </c>
      <c r="Q979" t="s">
        <v>65</v>
      </c>
      <c r="R979" t="s">
        <v>244</v>
      </c>
      <c r="S979">
        <v>619.47</v>
      </c>
      <c r="T979" t="s">
        <v>603</v>
      </c>
      <c r="U979" t="s">
        <v>266</v>
      </c>
      <c r="V979">
        <v>13.97</v>
      </c>
      <c r="X979">
        <v>407</v>
      </c>
      <c r="Y979">
        <v>2</v>
      </c>
      <c r="Z979">
        <v>4.9100000000000003E-3</v>
      </c>
      <c r="AA979">
        <v>34.32</v>
      </c>
      <c r="AB979">
        <v>6.99</v>
      </c>
      <c r="AF979">
        <v>0</v>
      </c>
      <c r="AG979">
        <v>0</v>
      </c>
      <c r="AH979">
        <v>0</v>
      </c>
      <c r="AI979">
        <v>0</v>
      </c>
      <c r="AJ979">
        <v>3</v>
      </c>
      <c r="AK979">
        <v>3</v>
      </c>
      <c r="AL979">
        <v>5</v>
      </c>
      <c r="AM979">
        <v>1.2290000000000001E-2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407</v>
      </c>
      <c r="BJ979">
        <v>1</v>
      </c>
      <c r="BK979">
        <v>34.32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13.97</v>
      </c>
      <c r="BS979">
        <v>2</v>
      </c>
      <c r="BT979">
        <v>0</v>
      </c>
    </row>
    <row r="980" spans="1:72" hidden="1">
      <c r="A980" s="51" t="s">
        <v>607</v>
      </c>
      <c r="B980" t="s">
        <v>376</v>
      </c>
      <c r="C980" t="s">
        <v>237</v>
      </c>
      <c r="D980" t="s">
        <v>377</v>
      </c>
      <c r="E980">
        <v>613929664</v>
      </c>
      <c r="F980" t="s">
        <v>378</v>
      </c>
      <c r="G980" t="s">
        <v>241</v>
      </c>
      <c r="H980" t="s">
        <v>375</v>
      </c>
      <c r="I980" t="s">
        <v>332</v>
      </c>
      <c r="J980">
        <v>119469.03</v>
      </c>
      <c r="K980" t="s">
        <v>379</v>
      </c>
      <c r="L980" t="s">
        <v>377</v>
      </c>
      <c r="M980">
        <v>180955464</v>
      </c>
      <c r="N980" t="s">
        <v>561</v>
      </c>
      <c r="O980" t="s">
        <v>243</v>
      </c>
      <c r="P980" t="s">
        <v>64</v>
      </c>
      <c r="Q980" t="s">
        <v>65</v>
      </c>
      <c r="R980" t="s">
        <v>244</v>
      </c>
      <c r="S980">
        <v>2477.88</v>
      </c>
      <c r="T980" t="s">
        <v>560</v>
      </c>
      <c r="U980" t="s">
        <v>566</v>
      </c>
      <c r="V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1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</row>
    <row r="981" spans="1:72" hidden="1">
      <c r="A981" s="51" t="s">
        <v>607</v>
      </c>
      <c r="B981" t="s">
        <v>376</v>
      </c>
      <c r="C981" t="s">
        <v>237</v>
      </c>
      <c r="D981" t="s">
        <v>377</v>
      </c>
      <c r="E981">
        <v>613929664</v>
      </c>
      <c r="F981" t="s">
        <v>378</v>
      </c>
      <c r="G981" t="s">
        <v>241</v>
      </c>
      <c r="H981" t="s">
        <v>375</v>
      </c>
      <c r="I981" t="s">
        <v>332</v>
      </c>
      <c r="J981">
        <v>119469.03</v>
      </c>
      <c r="K981" t="s">
        <v>379</v>
      </c>
      <c r="L981" t="s">
        <v>377</v>
      </c>
      <c r="M981">
        <v>182099194</v>
      </c>
      <c r="N981" t="s">
        <v>591</v>
      </c>
      <c r="O981" t="s">
        <v>243</v>
      </c>
      <c r="P981" t="s">
        <v>64</v>
      </c>
      <c r="Q981" t="s">
        <v>65</v>
      </c>
      <c r="R981" t="s">
        <v>244</v>
      </c>
      <c r="S981">
        <v>3097.35</v>
      </c>
      <c r="T981" t="s">
        <v>590</v>
      </c>
      <c r="U981" t="s">
        <v>253</v>
      </c>
      <c r="V981">
        <v>68.5</v>
      </c>
      <c r="X981">
        <v>2301</v>
      </c>
      <c r="Y981">
        <v>4</v>
      </c>
      <c r="Z981">
        <v>1.74E-3</v>
      </c>
      <c r="AA981">
        <v>29.77</v>
      </c>
      <c r="AB981">
        <v>17.13</v>
      </c>
      <c r="AF981">
        <v>0</v>
      </c>
      <c r="AG981">
        <v>0</v>
      </c>
      <c r="AH981">
        <v>0</v>
      </c>
      <c r="AI981">
        <v>0</v>
      </c>
      <c r="AJ981">
        <v>6</v>
      </c>
      <c r="AK981">
        <v>6</v>
      </c>
      <c r="AL981">
        <v>10</v>
      </c>
      <c r="AM981">
        <v>4.3499999999999997E-3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2301</v>
      </c>
      <c r="BJ981">
        <v>1</v>
      </c>
      <c r="BK981">
        <v>29.77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68.5</v>
      </c>
      <c r="BS981">
        <v>4</v>
      </c>
      <c r="BT981">
        <v>0</v>
      </c>
    </row>
    <row r="982" spans="1:72" hidden="1">
      <c r="A982" s="51" t="s">
        <v>607</v>
      </c>
      <c r="B982" t="s">
        <v>376</v>
      </c>
      <c r="C982" t="s">
        <v>237</v>
      </c>
      <c r="D982" t="s">
        <v>377</v>
      </c>
      <c r="E982">
        <v>613929664</v>
      </c>
      <c r="F982" t="s">
        <v>378</v>
      </c>
      <c r="G982" t="s">
        <v>241</v>
      </c>
      <c r="H982" t="s">
        <v>375</v>
      </c>
      <c r="I982" t="s">
        <v>332</v>
      </c>
      <c r="J982">
        <v>119469.03</v>
      </c>
      <c r="K982" t="s">
        <v>379</v>
      </c>
      <c r="L982" t="s">
        <v>377</v>
      </c>
      <c r="M982">
        <v>182606394</v>
      </c>
      <c r="N982" t="s">
        <v>604</v>
      </c>
      <c r="O982" t="s">
        <v>243</v>
      </c>
      <c r="P982" t="s">
        <v>64</v>
      </c>
      <c r="Q982" t="s">
        <v>65</v>
      </c>
      <c r="R982" t="s">
        <v>244</v>
      </c>
      <c r="S982">
        <v>2477.88</v>
      </c>
      <c r="T982" t="s">
        <v>603</v>
      </c>
      <c r="U982" t="s">
        <v>266</v>
      </c>
      <c r="V982">
        <v>57.52</v>
      </c>
      <c r="X982">
        <v>1967</v>
      </c>
      <c r="Y982">
        <v>9</v>
      </c>
      <c r="Z982">
        <v>4.5799999999999999E-3</v>
      </c>
      <c r="AA982">
        <v>29.24</v>
      </c>
      <c r="AB982">
        <v>6.39</v>
      </c>
      <c r="AF982">
        <v>3</v>
      </c>
      <c r="AG982">
        <v>0</v>
      </c>
      <c r="AH982">
        <v>0</v>
      </c>
      <c r="AI982">
        <v>0</v>
      </c>
      <c r="AJ982">
        <v>4</v>
      </c>
      <c r="AK982">
        <v>7</v>
      </c>
      <c r="AL982">
        <v>17</v>
      </c>
      <c r="AM982">
        <v>8.6400000000000001E-3</v>
      </c>
      <c r="AN982">
        <v>2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1967</v>
      </c>
      <c r="BJ982">
        <v>1</v>
      </c>
      <c r="BK982">
        <v>29.24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57.52</v>
      </c>
      <c r="BS982">
        <v>9</v>
      </c>
      <c r="BT982">
        <v>1</v>
      </c>
    </row>
    <row r="983" spans="1:72" hidden="1">
      <c r="A983" s="51" t="s">
        <v>607</v>
      </c>
      <c r="B983" t="s">
        <v>376</v>
      </c>
      <c r="C983" t="s">
        <v>237</v>
      </c>
      <c r="D983" t="s">
        <v>377</v>
      </c>
      <c r="E983">
        <v>613929664</v>
      </c>
      <c r="F983" t="s">
        <v>378</v>
      </c>
      <c r="G983" t="s">
        <v>241</v>
      </c>
      <c r="H983" t="s">
        <v>375</v>
      </c>
      <c r="I983" t="s">
        <v>332</v>
      </c>
      <c r="J983">
        <v>119469.03</v>
      </c>
      <c r="K983" t="s">
        <v>379</v>
      </c>
      <c r="L983" t="s">
        <v>377</v>
      </c>
      <c r="M983">
        <v>182644464</v>
      </c>
      <c r="N983" t="s">
        <v>605</v>
      </c>
      <c r="O983" t="s">
        <v>243</v>
      </c>
      <c r="P983" t="s">
        <v>64</v>
      </c>
      <c r="Q983" t="s">
        <v>65</v>
      </c>
      <c r="R983" t="s">
        <v>244</v>
      </c>
      <c r="S983">
        <v>619.47</v>
      </c>
      <c r="T983" t="s">
        <v>603</v>
      </c>
      <c r="U983" t="s">
        <v>266</v>
      </c>
      <c r="V983">
        <v>13.24</v>
      </c>
      <c r="W983" s="39">
        <f>SUM(V952:V983)</f>
        <v>1554.4600000000003</v>
      </c>
      <c r="X983">
        <v>366</v>
      </c>
      <c r="Y983">
        <v>1</v>
      </c>
      <c r="Z983">
        <v>2.7299999999999998E-3</v>
      </c>
      <c r="AA983">
        <v>36.17</v>
      </c>
      <c r="AB983">
        <v>13.24</v>
      </c>
      <c r="AF983">
        <v>0</v>
      </c>
      <c r="AG983">
        <v>0</v>
      </c>
      <c r="AH983">
        <v>0</v>
      </c>
      <c r="AI983">
        <v>0</v>
      </c>
      <c r="AJ983">
        <v>1</v>
      </c>
      <c r="AK983">
        <v>1</v>
      </c>
      <c r="AL983">
        <v>2</v>
      </c>
      <c r="AM983">
        <v>5.4599999999999996E-3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355</v>
      </c>
      <c r="BJ983">
        <v>1.0309999999999999</v>
      </c>
      <c r="BK983">
        <v>37.299999999999997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13.24</v>
      </c>
      <c r="BS983">
        <v>1</v>
      </c>
      <c r="BT983">
        <v>0</v>
      </c>
    </row>
    <row r="984" spans="1:72" hidden="1">
      <c r="A984" s="51" t="s">
        <v>608</v>
      </c>
      <c r="B984" t="s">
        <v>376</v>
      </c>
      <c r="C984" t="s">
        <v>237</v>
      </c>
      <c r="D984" t="s">
        <v>377</v>
      </c>
      <c r="E984">
        <v>613929664</v>
      </c>
      <c r="F984" t="s">
        <v>378</v>
      </c>
      <c r="G984" t="s">
        <v>241</v>
      </c>
      <c r="H984" t="s">
        <v>375</v>
      </c>
      <c r="I984" t="s">
        <v>332</v>
      </c>
      <c r="J984">
        <v>119469.03</v>
      </c>
      <c r="K984" t="s">
        <v>379</v>
      </c>
      <c r="L984" t="s">
        <v>377</v>
      </c>
      <c r="M984">
        <v>182099194</v>
      </c>
      <c r="N984" t="s">
        <v>591</v>
      </c>
      <c r="O984" t="s">
        <v>243</v>
      </c>
      <c r="P984" t="s">
        <v>64</v>
      </c>
      <c r="Q984" t="s">
        <v>65</v>
      </c>
      <c r="R984" t="s">
        <v>244</v>
      </c>
      <c r="S984">
        <v>3097.35</v>
      </c>
      <c r="T984" t="s">
        <v>590</v>
      </c>
      <c r="U984" t="s">
        <v>253</v>
      </c>
      <c r="V984">
        <v>100.68</v>
      </c>
      <c r="X984">
        <v>3461</v>
      </c>
      <c r="Y984">
        <v>3</v>
      </c>
      <c r="Z984">
        <v>8.7000000000000001E-4</v>
      </c>
      <c r="AA984">
        <v>29.09</v>
      </c>
      <c r="AB984">
        <v>33.56</v>
      </c>
      <c r="AF984">
        <v>0</v>
      </c>
      <c r="AG984">
        <v>0</v>
      </c>
      <c r="AH984">
        <v>0</v>
      </c>
      <c r="AI984">
        <v>0</v>
      </c>
      <c r="AJ984">
        <v>4</v>
      </c>
      <c r="AK984">
        <v>4</v>
      </c>
      <c r="AL984">
        <v>7</v>
      </c>
      <c r="AM984">
        <v>2.0200000000000001E-3</v>
      </c>
      <c r="AN984">
        <v>2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3238</v>
      </c>
      <c r="BJ984">
        <v>1.069</v>
      </c>
      <c r="BK984">
        <v>31.09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100.68</v>
      </c>
      <c r="BS984">
        <v>3</v>
      </c>
      <c r="BT984">
        <v>0</v>
      </c>
    </row>
    <row r="985" spans="1:72" hidden="1">
      <c r="A985" s="51" t="s">
        <v>608</v>
      </c>
      <c r="B985" t="s">
        <v>376</v>
      </c>
      <c r="C985" t="s">
        <v>237</v>
      </c>
      <c r="D985" t="s">
        <v>377</v>
      </c>
      <c r="E985">
        <v>613929664</v>
      </c>
      <c r="F985" t="s">
        <v>378</v>
      </c>
      <c r="G985" t="s">
        <v>241</v>
      </c>
      <c r="H985" t="s">
        <v>375</v>
      </c>
      <c r="I985" t="s">
        <v>332</v>
      </c>
      <c r="J985">
        <v>119469.03</v>
      </c>
      <c r="K985" t="s">
        <v>379</v>
      </c>
      <c r="L985" t="s">
        <v>377</v>
      </c>
      <c r="M985">
        <v>182606394</v>
      </c>
      <c r="N985" t="s">
        <v>604</v>
      </c>
      <c r="O985" t="s">
        <v>243</v>
      </c>
      <c r="P985" t="s">
        <v>64</v>
      </c>
      <c r="Q985" t="s">
        <v>65</v>
      </c>
      <c r="R985" t="s">
        <v>244</v>
      </c>
      <c r="S985">
        <v>2477.88</v>
      </c>
      <c r="T985" t="s">
        <v>603</v>
      </c>
      <c r="U985" t="s">
        <v>266</v>
      </c>
      <c r="V985">
        <v>81.709999999999994</v>
      </c>
      <c r="X985">
        <v>2929</v>
      </c>
      <c r="Y985">
        <v>5</v>
      </c>
      <c r="Z985">
        <v>1.7099999999999999E-3</v>
      </c>
      <c r="AA985">
        <v>27.9</v>
      </c>
      <c r="AB985">
        <v>16.34</v>
      </c>
      <c r="AF985">
        <v>2</v>
      </c>
      <c r="AG985">
        <v>0</v>
      </c>
      <c r="AH985">
        <v>0</v>
      </c>
      <c r="AI985">
        <v>0</v>
      </c>
      <c r="AJ985">
        <v>16</v>
      </c>
      <c r="AK985">
        <v>18</v>
      </c>
      <c r="AL985">
        <v>24</v>
      </c>
      <c r="AM985">
        <v>8.1899999999999994E-3</v>
      </c>
      <c r="AN985">
        <v>1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2815</v>
      </c>
      <c r="BJ985">
        <v>1.04</v>
      </c>
      <c r="BK985">
        <v>29.03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81.709999999999994</v>
      </c>
      <c r="BS985">
        <v>5</v>
      </c>
      <c r="BT985">
        <v>1</v>
      </c>
    </row>
    <row r="986" spans="1:72" hidden="1">
      <c r="A986" s="51" t="s">
        <v>608</v>
      </c>
      <c r="B986" t="s">
        <v>376</v>
      </c>
      <c r="C986" t="s">
        <v>237</v>
      </c>
      <c r="D986" t="s">
        <v>377</v>
      </c>
      <c r="E986">
        <v>613929664</v>
      </c>
      <c r="F986" t="s">
        <v>378</v>
      </c>
      <c r="G986" t="s">
        <v>241</v>
      </c>
      <c r="H986" t="s">
        <v>375</v>
      </c>
      <c r="I986" t="s">
        <v>332</v>
      </c>
      <c r="J986">
        <v>119469.03</v>
      </c>
      <c r="K986" t="s">
        <v>379</v>
      </c>
      <c r="L986" t="s">
        <v>377</v>
      </c>
      <c r="M986">
        <v>182644464</v>
      </c>
      <c r="N986" t="s">
        <v>605</v>
      </c>
      <c r="O986" t="s">
        <v>243</v>
      </c>
      <c r="P986" t="s">
        <v>64</v>
      </c>
      <c r="Q986" t="s">
        <v>65</v>
      </c>
      <c r="R986" t="s">
        <v>244</v>
      </c>
      <c r="S986">
        <v>619.47</v>
      </c>
      <c r="T986" t="s">
        <v>603</v>
      </c>
      <c r="U986" t="s">
        <v>266</v>
      </c>
      <c r="V986">
        <v>21.83</v>
      </c>
      <c r="X986">
        <v>656</v>
      </c>
      <c r="Y986">
        <v>2</v>
      </c>
      <c r="Z986">
        <v>3.0500000000000002E-3</v>
      </c>
      <c r="AA986">
        <v>33.28</v>
      </c>
      <c r="AB986">
        <v>10.92</v>
      </c>
      <c r="AF986">
        <v>0</v>
      </c>
      <c r="AG986">
        <v>0</v>
      </c>
      <c r="AH986">
        <v>0</v>
      </c>
      <c r="AI986">
        <v>0</v>
      </c>
      <c r="AJ986">
        <v>4</v>
      </c>
      <c r="AK986">
        <v>4</v>
      </c>
      <c r="AL986">
        <v>7</v>
      </c>
      <c r="AM986">
        <v>1.0670000000000001E-2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656</v>
      </c>
      <c r="BJ986">
        <v>1</v>
      </c>
      <c r="BK986">
        <v>33.28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21.83</v>
      </c>
      <c r="BS986">
        <v>2</v>
      </c>
      <c r="BT986">
        <v>1</v>
      </c>
    </row>
    <row r="987" spans="1:72" hidden="1">
      <c r="A987" s="51" t="s">
        <v>609</v>
      </c>
      <c r="B987" t="s">
        <v>376</v>
      </c>
      <c r="C987" t="s">
        <v>237</v>
      </c>
      <c r="D987" t="s">
        <v>377</v>
      </c>
      <c r="E987">
        <v>613929664</v>
      </c>
      <c r="F987" t="s">
        <v>378</v>
      </c>
      <c r="G987" t="s">
        <v>241</v>
      </c>
      <c r="H987" t="s">
        <v>375</v>
      </c>
      <c r="I987" t="s">
        <v>332</v>
      </c>
      <c r="J987">
        <v>119469.03</v>
      </c>
      <c r="K987" t="s">
        <v>379</v>
      </c>
      <c r="L987" t="s">
        <v>377</v>
      </c>
      <c r="M987">
        <v>182099194</v>
      </c>
      <c r="N987" t="s">
        <v>591</v>
      </c>
      <c r="O987" t="s">
        <v>243</v>
      </c>
      <c r="P987" t="s">
        <v>64</v>
      </c>
      <c r="Q987" t="s">
        <v>65</v>
      </c>
      <c r="R987" t="s">
        <v>244</v>
      </c>
      <c r="S987">
        <v>3097.35</v>
      </c>
      <c r="T987" t="s">
        <v>590</v>
      </c>
      <c r="U987" t="s">
        <v>253</v>
      </c>
      <c r="V987">
        <v>111.69</v>
      </c>
      <c r="X987">
        <v>3044</v>
      </c>
      <c r="Y987">
        <v>5</v>
      </c>
      <c r="Z987">
        <v>1.64E-3</v>
      </c>
      <c r="AA987">
        <v>36.69</v>
      </c>
      <c r="AB987">
        <v>22.34</v>
      </c>
      <c r="AF987">
        <v>6</v>
      </c>
      <c r="AG987">
        <v>0</v>
      </c>
      <c r="AH987">
        <v>0</v>
      </c>
      <c r="AI987">
        <v>0</v>
      </c>
      <c r="AJ987">
        <v>12</v>
      </c>
      <c r="AK987">
        <v>18</v>
      </c>
      <c r="AL987">
        <v>24</v>
      </c>
      <c r="AM987">
        <v>7.8799999999999999E-3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2719</v>
      </c>
      <c r="BJ987">
        <v>1.1200000000000001</v>
      </c>
      <c r="BK987">
        <v>41.08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111.69</v>
      </c>
      <c r="BS987">
        <v>5</v>
      </c>
      <c r="BT987">
        <v>1</v>
      </c>
    </row>
    <row r="988" spans="1:72" hidden="1">
      <c r="A988" s="51" t="s">
        <v>609</v>
      </c>
      <c r="B988" t="s">
        <v>376</v>
      </c>
      <c r="C988" t="s">
        <v>237</v>
      </c>
      <c r="D988" t="s">
        <v>377</v>
      </c>
      <c r="E988">
        <v>613929664</v>
      </c>
      <c r="F988" t="s">
        <v>378</v>
      </c>
      <c r="G988" t="s">
        <v>241</v>
      </c>
      <c r="H988" t="s">
        <v>375</v>
      </c>
      <c r="I988" t="s">
        <v>332</v>
      </c>
      <c r="J988">
        <v>119469.03</v>
      </c>
      <c r="K988" t="s">
        <v>379</v>
      </c>
      <c r="L988" t="s">
        <v>377</v>
      </c>
      <c r="M988">
        <v>182606394</v>
      </c>
      <c r="N988" t="s">
        <v>604</v>
      </c>
      <c r="O988" t="s">
        <v>243</v>
      </c>
      <c r="P988" t="s">
        <v>64</v>
      </c>
      <c r="Q988" t="s">
        <v>65</v>
      </c>
      <c r="R988" t="s">
        <v>244</v>
      </c>
      <c r="S988">
        <v>2477.88</v>
      </c>
      <c r="T988" t="s">
        <v>603</v>
      </c>
      <c r="U988" t="s">
        <v>266</v>
      </c>
      <c r="V988">
        <v>91.46</v>
      </c>
      <c r="X988">
        <v>3175</v>
      </c>
      <c r="Y988">
        <v>7</v>
      </c>
      <c r="Z988">
        <v>2.2000000000000001E-3</v>
      </c>
      <c r="AA988">
        <v>28.81</v>
      </c>
      <c r="AB988">
        <v>13.07</v>
      </c>
      <c r="AF988">
        <v>2</v>
      </c>
      <c r="AG988">
        <v>0</v>
      </c>
      <c r="AH988">
        <v>0</v>
      </c>
      <c r="AI988">
        <v>0</v>
      </c>
      <c r="AJ988">
        <v>13</v>
      </c>
      <c r="AK988">
        <v>15</v>
      </c>
      <c r="AL988">
        <v>22</v>
      </c>
      <c r="AM988">
        <v>6.9300000000000004E-3</v>
      </c>
      <c r="AN988">
        <v>1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3175</v>
      </c>
      <c r="BJ988">
        <v>1</v>
      </c>
      <c r="BK988">
        <v>28.81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91.46</v>
      </c>
      <c r="BS988">
        <v>7</v>
      </c>
      <c r="BT988">
        <v>0</v>
      </c>
    </row>
    <row r="989" spans="1:72" hidden="1">
      <c r="A989" s="51" t="s">
        <v>609</v>
      </c>
      <c r="B989" t="s">
        <v>376</v>
      </c>
      <c r="C989" t="s">
        <v>237</v>
      </c>
      <c r="D989" t="s">
        <v>377</v>
      </c>
      <c r="E989">
        <v>613929664</v>
      </c>
      <c r="F989" t="s">
        <v>378</v>
      </c>
      <c r="G989" t="s">
        <v>241</v>
      </c>
      <c r="H989" t="s">
        <v>375</v>
      </c>
      <c r="I989" t="s">
        <v>332</v>
      </c>
      <c r="J989">
        <v>119469.03</v>
      </c>
      <c r="K989" t="s">
        <v>379</v>
      </c>
      <c r="L989" t="s">
        <v>377</v>
      </c>
      <c r="M989">
        <v>182644464</v>
      </c>
      <c r="N989" t="s">
        <v>605</v>
      </c>
      <c r="O989" t="s">
        <v>243</v>
      </c>
      <c r="P989" t="s">
        <v>64</v>
      </c>
      <c r="Q989" t="s">
        <v>65</v>
      </c>
      <c r="R989" t="s">
        <v>244</v>
      </c>
      <c r="S989">
        <v>619.47</v>
      </c>
      <c r="T989" t="s">
        <v>603</v>
      </c>
      <c r="U989" t="s">
        <v>266</v>
      </c>
      <c r="V989">
        <v>23.67</v>
      </c>
      <c r="X989">
        <v>719</v>
      </c>
      <c r="Y989">
        <v>0</v>
      </c>
      <c r="Z989">
        <v>0</v>
      </c>
      <c r="AA989">
        <v>32.92</v>
      </c>
      <c r="AB989">
        <v>0</v>
      </c>
      <c r="AF989">
        <v>0</v>
      </c>
      <c r="AG989">
        <v>0</v>
      </c>
      <c r="AH989">
        <v>0</v>
      </c>
      <c r="AI989">
        <v>0</v>
      </c>
      <c r="AJ989">
        <v>10</v>
      </c>
      <c r="AK989">
        <v>10</v>
      </c>
      <c r="AL989">
        <v>12</v>
      </c>
      <c r="AM989">
        <v>1.669E-2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719</v>
      </c>
      <c r="BJ989">
        <v>1</v>
      </c>
      <c r="BK989">
        <v>32.92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23.67</v>
      </c>
      <c r="BS989">
        <v>0</v>
      </c>
      <c r="BT989">
        <v>2</v>
      </c>
    </row>
    <row r="990" spans="1:72" hidden="1">
      <c r="A990" s="51" t="s">
        <v>610</v>
      </c>
      <c r="B990" t="s">
        <v>376</v>
      </c>
      <c r="C990" t="s">
        <v>237</v>
      </c>
      <c r="D990" t="s">
        <v>377</v>
      </c>
      <c r="E990">
        <v>613929664</v>
      </c>
      <c r="F990" t="s">
        <v>378</v>
      </c>
      <c r="G990" t="s">
        <v>241</v>
      </c>
      <c r="H990" t="s">
        <v>375</v>
      </c>
      <c r="I990" t="s">
        <v>332</v>
      </c>
      <c r="J990">
        <v>119469.03</v>
      </c>
      <c r="K990" t="s">
        <v>379</v>
      </c>
      <c r="L990" t="s">
        <v>377</v>
      </c>
      <c r="M990">
        <v>182099194</v>
      </c>
      <c r="N990" t="s">
        <v>591</v>
      </c>
      <c r="O990" t="s">
        <v>243</v>
      </c>
      <c r="P990" t="s">
        <v>64</v>
      </c>
      <c r="Q990" t="s">
        <v>65</v>
      </c>
      <c r="R990" t="s">
        <v>244</v>
      </c>
      <c r="S990">
        <v>3097.35</v>
      </c>
      <c r="T990" t="s">
        <v>590</v>
      </c>
      <c r="U990" t="s">
        <v>253</v>
      </c>
      <c r="V990">
        <v>108.87</v>
      </c>
      <c r="X990">
        <v>2673</v>
      </c>
      <c r="Y990">
        <v>3</v>
      </c>
      <c r="Z990">
        <v>1.1199999999999999E-3</v>
      </c>
      <c r="AA990">
        <v>40.729999999999997</v>
      </c>
      <c r="AB990">
        <v>36.29</v>
      </c>
      <c r="AF990">
        <v>1</v>
      </c>
      <c r="AG990">
        <v>0</v>
      </c>
      <c r="AH990">
        <v>0</v>
      </c>
      <c r="AI990">
        <v>0</v>
      </c>
      <c r="AJ990">
        <v>3</v>
      </c>
      <c r="AK990">
        <v>4</v>
      </c>
      <c r="AL990">
        <v>11</v>
      </c>
      <c r="AM990">
        <v>4.1200000000000004E-3</v>
      </c>
      <c r="AN990">
        <v>3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2589</v>
      </c>
      <c r="BJ990">
        <v>1.032</v>
      </c>
      <c r="BK990">
        <v>42.05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108.87</v>
      </c>
      <c r="BS990">
        <v>3</v>
      </c>
      <c r="BT990">
        <v>4</v>
      </c>
    </row>
    <row r="991" spans="1:72" hidden="1">
      <c r="A991" s="51" t="s">
        <v>610</v>
      </c>
      <c r="B991" t="s">
        <v>376</v>
      </c>
      <c r="C991" t="s">
        <v>237</v>
      </c>
      <c r="D991" t="s">
        <v>377</v>
      </c>
      <c r="E991">
        <v>613929664</v>
      </c>
      <c r="F991" t="s">
        <v>378</v>
      </c>
      <c r="G991" t="s">
        <v>241</v>
      </c>
      <c r="H991" t="s">
        <v>375</v>
      </c>
      <c r="I991" t="s">
        <v>332</v>
      </c>
      <c r="J991">
        <v>119469.03</v>
      </c>
      <c r="K991" t="s">
        <v>379</v>
      </c>
      <c r="L991" t="s">
        <v>377</v>
      </c>
      <c r="M991">
        <v>182606394</v>
      </c>
      <c r="N991" t="s">
        <v>604</v>
      </c>
      <c r="O991" t="s">
        <v>243</v>
      </c>
      <c r="P991" t="s">
        <v>64</v>
      </c>
      <c r="Q991" t="s">
        <v>65</v>
      </c>
      <c r="R991" t="s">
        <v>244</v>
      </c>
      <c r="S991">
        <v>2477.88</v>
      </c>
      <c r="T991" t="s">
        <v>603</v>
      </c>
      <c r="U991" t="s">
        <v>266</v>
      </c>
      <c r="V991">
        <v>89.69</v>
      </c>
      <c r="X991">
        <v>2710</v>
      </c>
      <c r="Y991">
        <v>3</v>
      </c>
      <c r="Z991">
        <v>1.1100000000000001E-3</v>
      </c>
      <c r="AA991">
        <v>33.1</v>
      </c>
      <c r="AB991">
        <v>29.9</v>
      </c>
      <c r="AF991">
        <v>1</v>
      </c>
      <c r="AG991">
        <v>0</v>
      </c>
      <c r="AH991">
        <v>0</v>
      </c>
      <c r="AI991">
        <v>0</v>
      </c>
      <c r="AJ991">
        <v>9</v>
      </c>
      <c r="AK991">
        <v>10</v>
      </c>
      <c r="AL991">
        <v>16</v>
      </c>
      <c r="AM991">
        <v>5.8999999999999999E-3</v>
      </c>
      <c r="AN991">
        <v>1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2596</v>
      </c>
      <c r="BJ991">
        <v>1.044</v>
      </c>
      <c r="BK991">
        <v>34.549999999999997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89.69</v>
      </c>
      <c r="BS991">
        <v>3</v>
      </c>
      <c r="BT991">
        <v>3</v>
      </c>
    </row>
    <row r="992" spans="1:72" hidden="1">
      <c r="A992" t="s">
        <v>236</v>
      </c>
      <c r="B992" t="s">
        <v>376</v>
      </c>
      <c r="M992">
        <v>179368814</v>
      </c>
      <c r="N992" t="s">
        <v>510</v>
      </c>
      <c r="S992">
        <v>1750</v>
      </c>
      <c r="T992">
        <v>0</v>
      </c>
      <c r="U992">
        <v>1750</v>
      </c>
      <c r="V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1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</row>
    <row r="993" spans="1:72" hidden="1">
      <c r="A993" s="51" t="s">
        <v>236</v>
      </c>
      <c r="B993" t="s">
        <v>376</v>
      </c>
      <c r="C993" t="s">
        <v>237</v>
      </c>
      <c r="D993" t="s">
        <v>377</v>
      </c>
      <c r="E993">
        <v>613929664</v>
      </c>
      <c r="F993" t="s">
        <v>378</v>
      </c>
      <c r="G993" t="s">
        <v>241</v>
      </c>
      <c r="H993" t="s">
        <v>375</v>
      </c>
      <c r="I993" t="s">
        <v>332</v>
      </c>
      <c r="J993">
        <v>119469.03</v>
      </c>
      <c r="K993" t="s">
        <v>379</v>
      </c>
      <c r="L993" t="s">
        <v>377</v>
      </c>
      <c r="M993">
        <v>180385034</v>
      </c>
      <c r="N993" t="s">
        <v>540</v>
      </c>
      <c r="O993" t="s">
        <v>243</v>
      </c>
      <c r="P993" t="s">
        <v>64</v>
      </c>
      <c r="Q993" t="s">
        <v>65</v>
      </c>
      <c r="R993" t="s">
        <v>244</v>
      </c>
      <c r="S993">
        <v>2477.88</v>
      </c>
      <c r="T993" t="s">
        <v>539</v>
      </c>
      <c r="U993" t="s">
        <v>522</v>
      </c>
      <c r="V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1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</row>
    <row r="994" spans="1:72" hidden="1">
      <c r="A994" s="51" t="s">
        <v>236</v>
      </c>
      <c r="B994" t="s">
        <v>376</v>
      </c>
      <c r="C994" t="s">
        <v>237</v>
      </c>
      <c r="D994" t="s">
        <v>377</v>
      </c>
      <c r="E994">
        <v>613929664</v>
      </c>
      <c r="F994" t="s">
        <v>378</v>
      </c>
      <c r="G994" t="s">
        <v>241</v>
      </c>
      <c r="H994" t="s">
        <v>375</v>
      </c>
      <c r="I994" t="s">
        <v>332</v>
      </c>
      <c r="J994">
        <v>119469.03</v>
      </c>
      <c r="K994" t="s">
        <v>379</v>
      </c>
      <c r="L994" t="s">
        <v>377</v>
      </c>
      <c r="M994">
        <v>182099194</v>
      </c>
      <c r="N994" t="s">
        <v>591</v>
      </c>
      <c r="O994" t="s">
        <v>243</v>
      </c>
      <c r="P994" t="s">
        <v>64</v>
      </c>
      <c r="Q994" t="s">
        <v>65</v>
      </c>
      <c r="R994" t="s">
        <v>244</v>
      </c>
      <c r="S994">
        <v>3097.35</v>
      </c>
      <c r="T994" t="s">
        <v>590</v>
      </c>
      <c r="U994" t="s">
        <v>253</v>
      </c>
      <c r="V994">
        <v>108.49</v>
      </c>
      <c r="X994">
        <v>2480</v>
      </c>
      <c r="Y994">
        <v>7</v>
      </c>
      <c r="Z994">
        <v>2.82E-3</v>
      </c>
      <c r="AA994">
        <v>43.75</v>
      </c>
      <c r="AB994">
        <v>15.5</v>
      </c>
      <c r="AF994">
        <v>1</v>
      </c>
      <c r="AG994">
        <v>0</v>
      </c>
      <c r="AH994">
        <v>0</v>
      </c>
      <c r="AI994">
        <v>0</v>
      </c>
      <c r="AJ994">
        <v>11</v>
      </c>
      <c r="AK994">
        <v>12</v>
      </c>
      <c r="AL994">
        <v>19</v>
      </c>
      <c r="AM994">
        <v>7.6600000000000001E-3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2480</v>
      </c>
      <c r="BJ994">
        <v>1</v>
      </c>
      <c r="BK994">
        <v>43.75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108.49</v>
      </c>
      <c r="BS994">
        <v>7</v>
      </c>
      <c r="BT994">
        <v>0</v>
      </c>
    </row>
    <row r="995" spans="1:72" hidden="1">
      <c r="A995" s="51" t="s">
        <v>236</v>
      </c>
      <c r="B995" t="s">
        <v>376</v>
      </c>
      <c r="C995" t="s">
        <v>237</v>
      </c>
      <c r="D995" t="s">
        <v>377</v>
      </c>
      <c r="E995">
        <v>613929664</v>
      </c>
      <c r="F995" t="s">
        <v>378</v>
      </c>
      <c r="G995" t="s">
        <v>241</v>
      </c>
      <c r="H995" t="s">
        <v>375</v>
      </c>
      <c r="I995" t="s">
        <v>332</v>
      </c>
      <c r="J995">
        <v>119469.03</v>
      </c>
      <c r="K995" t="s">
        <v>379</v>
      </c>
      <c r="L995" t="s">
        <v>377</v>
      </c>
      <c r="M995">
        <v>182606394</v>
      </c>
      <c r="N995" t="s">
        <v>604</v>
      </c>
      <c r="O995" t="s">
        <v>243</v>
      </c>
      <c r="P995" t="s">
        <v>64</v>
      </c>
      <c r="Q995" t="s">
        <v>65</v>
      </c>
      <c r="R995" t="s">
        <v>244</v>
      </c>
      <c r="S995">
        <v>2477.88</v>
      </c>
      <c r="T995" t="s">
        <v>603</v>
      </c>
      <c r="U995" t="s">
        <v>266</v>
      </c>
      <c r="V995">
        <v>89.91</v>
      </c>
      <c r="X995">
        <v>2851</v>
      </c>
      <c r="Y995">
        <v>9</v>
      </c>
      <c r="Z995">
        <v>3.16E-3</v>
      </c>
      <c r="AA995">
        <v>31.54</v>
      </c>
      <c r="AB995">
        <v>9.99</v>
      </c>
      <c r="AF995">
        <v>1</v>
      </c>
      <c r="AG995">
        <v>0</v>
      </c>
      <c r="AH995">
        <v>0</v>
      </c>
      <c r="AI995">
        <v>0</v>
      </c>
      <c r="AJ995">
        <v>24</v>
      </c>
      <c r="AK995">
        <v>25</v>
      </c>
      <c r="AL995">
        <v>38</v>
      </c>
      <c r="AM995">
        <v>1.333E-2</v>
      </c>
      <c r="AN995">
        <v>2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2658</v>
      </c>
      <c r="BJ995">
        <v>1.073</v>
      </c>
      <c r="BK995">
        <v>33.83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89.91</v>
      </c>
      <c r="BS995">
        <v>9</v>
      </c>
      <c r="BT995">
        <v>4</v>
      </c>
    </row>
    <row r="996" spans="1:72" hidden="1">
      <c r="A996" t="s">
        <v>236</v>
      </c>
      <c r="B996" t="s">
        <v>376</v>
      </c>
      <c r="M996">
        <v>182644464</v>
      </c>
      <c r="N996" t="s">
        <v>605</v>
      </c>
      <c r="S996">
        <v>619.47</v>
      </c>
      <c r="T996">
        <v>22.59</v>
      </c>
      <c r="U996">
        <v>619.47</v>
      </c>
      <c r="V996">
        <v>22.59</v>
      </c>
      <c r="X996">
        <v>614</v>
      </c>
      <c r="Y996">
        <v>3</v>
      </c>
      <c r="Z996">
        <v>4.8900000000000002E-3</v>
      </c>
      <c r="AA996">
        <v>36.79</v>
      </c>
      <c r="AB996">
        <v>7.53</v>
      </c>
      <c r="AF996">
        <v>0</v>
      </c>
      <c r="AG996">
        <v>0</v>
      </c>
      <c r="AH996">
        <v>0</v>
      </c>
      <c r="AI996">
        <v>0</v>
      </c>
      <c r="AJ996">
        <v>2</v>
      </c>
      <c r="AK996">
        <v>2</v>
      </c>
      <c r="AL996">
        <v>5</v>
      </c>
      <c r="AM996">
        <v>8.1399999999999997E-3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614</v>
      </c>
      <c r="BJ996">
        <v>1</v>
      </c>
      <c r="BK996">
        <v>36.79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22.59</v>
      </c>
      <c r="BS996">
        <v>3</v>
      </c>
      <c r="BT996">
        <v>0</v>
      </c>
    </row>
    <row r="997" spans="1:72" hidden="1">
      <c r="A997" s="51" t="s">
        <v>245</v>
      </c>
      <c r="B997" t="s">
        <v>376</v>
      </c>
      <c r="C997" t="s">
        <v>237</v>
      </c>
      <c r="D997" t="s">
        <v>377</v>
      </c>
      <c r="E997">
        <v>613929664</v>
      </c>
      <c r="F997" t="s">
        <v>378</v>
      </c>
      <c r="G997" t="s">
        <v>241</v>
      </c>
      <c r="H997" t="s">
        <v>375</v>
      </c>
      <c r="I997" t="s">
        <v>332</v>
      </c>
      <c r="J997">
        <v>119469.03</v>
      </c>
      <c r="K997" t="s">
        <v>379</v>
      </c>
      <c r="L997" t="s">
        <v>377</v>
      </c>
      <c r="M997">
        <v>182099194</v>
      </c>
      <c r="N997" t="s">
        <v>591</v>
      </c>
      <c r="O997" t="s">
        <v>243</v>
      </c>
      <c r="P997" t="s">
        <v>64</v>
      </c>
      <c r="Q997" t="s">
        <v>65</v>
      </c>
      <c r="R997" t="s">
        <v>244</v>
      </c>
      <c r="S997">
        <v>3097.35</v>
      </c>
      <c r="T997" t="s">
        <v>590</v>
      </c>
      <c r="U997" t="s">
        <v>253</v>
      </c>
      <c r="V997">
        <v>100.29</v>
      </c>
      <c r="X997">
        <v>1486</v>
      </c>
      <c r="Y997">
        <v>5</v>
      </c>
      <c r="Z997">
        <v>3.3600000000000001E-3</v>
      </c>
      <c r="AA997">
        <v>67.489999999999995</v>
      </c>
      <c r="AB997">
        <v>20.059999999999999</v>
      </c>
      <c r="AF997">
        <v>1</v>
      </c>
      <c r="AG997">
        <v>0</v>
      </c>
      <c r="AH997">
        <v>0</v>
      </c>
      <c r="AI997">
        <v>0</v>
      </c>
      <c r="AJ997">
        <v>9</v>
      </c>
      <c r="AK997">
        <v>10</v>
      </c>
      <c r="AL997">
        <v>15</v>
      </c>
      <c r="AM997">
        <v>1.009E-2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1486</v>
      </c>
      <c r="BJ997">
        <v>1</v>
      </c>
      <c r="BK997">
        <v>67.489999999999995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100.29</v>
      </c>
      <c r="BS997">
        <v>5</v>
      </c>
      <c r="BT997">
        <v>0</v>
      </c>
    </row>
    <row r="998" spans="1:72" hidden="1">
      <c r="A998" s="51" t="s">
        <v>245</v>
      </c>
      <c r="B998" t="s">
        <v>376</v>
      </c>
      <c r="C998" t="s">
        <v>237</v>
      </c>
      <c r="D998" t="s">
        <v>377</v>
      </c>
      <c r="E998">
        <v>613929664</v>
      </c>
      <c r="F998" t="s">
        <v>378</v>
      </c>
      <c r="G998" t="s">
        <v>241</v>
      </c>
      <c r="H998" t="s">
        <v>375</v>
      </c>
      <c r="I998" t="s">
        <v>332</v>
      </c>
      <c r="J998">
        <v>119469.03</v>
      </c>
      <c r="K998" t="s">
        <v>379</v>
      </c>
      <c r="L998" t="s">
        <v>377</v>
      </c>
      <c r="M998">
        <v>182606394</v>
      </c>
      <c r="N998" t="s">
        <v>604</v>
      </c>
      <c r="O998" t="s">
        <v>243</v>
      </c>
      <c r="P998" t="s">
        <v>64</v>
      </c>
      <c r="Q998" t="s">
        <v>65</v>
      </c>
      <c r="R998" t="s">
        <v>244</v>
      </c>
      <c r="S998">
        <v>2477.88</v>
      </c>
      <c r="T998" t="s">
        <v>603</v>
      </c>
      <c r="U998" t="s">
        <v>266</v>
      </c>
      <c r="V998">
        <v>84.14</v>
      </c>
      <c r="X998">
        <v>2387</v>
      </c>
      <c r="Y998">
        <v>3</v>
      </c>
      <c r="Z998">
        <v>1.2600000000000001E-3</v>
      </c>
      <c r="AA998">
        <v>35.25</v>
      </c>
      <c r="AB998">
        <v>28.05</v>
      </c>
      <c r="AF998">
        <v>3</v>
      </c>
      <c r="AG998">
        <v>0</v>
      </c>
      <c r="AH998">
        <v>0</v>
      </c>
      <c r="AI998">
        <v>0</v>
      </c>
      <c r="AJ998">
        <v>9</v>
      </c>
      <c r="AK998">
        <v>12</v>
      </c>
      <c r="AL998">
        <v>17</v>
      </c>
      <c r="AM998">
        <v>7.1199999999999996E-3</v>
      </c>
      <c r="AN998">
        <v>1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2387</v>
      </c>
      <c r="BJ998">
        <v>1</v>
      </c>
      <c r="BK998">
        <v>35.25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84.14</v>
      </c>
      <c r="BS998">
        <v>3</v>
      </c>
      <c r="BT998">
        <v>2</v>
      </c>
    </row>
    <row r="999" spans="1:72" hidden="1">
      <c r="A999" s="51" t="s">
        <v>245</v>
      </c>
      <c r="B999" t="s">
        <v>376</v>
      </c>
      <c r="C999" t="s">
        <v>237</v>
      </c>
      <c r="D999" t="s">
        <v>377</v>
      </c>
      <c r="E999">
        <v>613929664</v>
      </c>
      <c r="F999" t="s">
        <v>378</v>
      </c>
      <c r="G999" t="s">
        <v>241</v>
      </c>
      <c r="H999" t="s">
        <v>375</v>
      </c>
      <c r="I999" t="s">
        <v>332</v>
      </c>
      <c r="J999">
        <v>119469.03</v>
      </c>
      <c r="K999" t="s">
        <v>379</v>
      </c>
      <c r="L999" t="s">
        <v>377</v>
      </c>
      <c r="M999">
        <v>182644464</v>
      </c>
      <c r="N999" t="s">
        <v>605</v>
      </c>
      <c r="O999" t="s">
        <v>243</v>
      </c>
      <c r="P999" t="s">
        <v>64</v>
      </c>
      <c r="Q999" t="s">
        <v>65</v>
      </c>
      <c r="R999" t="s">
        <v>244</v>
      </c>
      <c r="S999">
        <v>619.47</v>
      </c>
      <c r="T999" t="s">
        <v>603</v>
      </c>
      <c r="U999" t="s">
        <v>266</v>
      </c>
      <c r="V999">
        <v>21.04</v>
      </c>
      <c r="X999">
        <v>509</v>
      </c>
      <c r="Y999">
        <v>0</v>
      </c>
      <c r="Z999">
        <v>0</v>
      </c>
      <c r="AA999">
        <v>41.34</v>
      </c>
      <c r="AB999">
        <v>0</v>
      </c>
      <c r="AF999">
        <v>0</v>
      </c>
      <c r="AG999">
        <v>0</v>
      </c>
      <c r="AH999">
        <v>0</v>
      </c>
      <c r="AI999">
        <v>0</v>
      </c>
      <c r="AJ999">
        <v>5</v>
      </c>
      <c r="AK999">
        <v>5</v>
      </c>
      <c r="AL999">
        <v>5</v>
      </c>
      <c r="AM999">
        <v>9.8200000000000006E-3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502</v>
      </c>
      <c r="BJ999">
        <v>1.014</v>
      </c>
      <c r="BK999">
        <v>41.91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21.04</v>
      </c>
      <c r="BS999">
        <v>0</v>
      </c>
      <c r="BT999">
        <v>0</v>
      </c>
    </row>
    <row r="1000" spans="1:72" hidden="1">
      <c r="A1000" t="s">
        <v>246</v>
      </c>
      <c r="B1000" t="s">
        <v>376</v>
      </c>
      <c r="M1000">
        <v>182099194</v>
      </c>
      <c r="N1000" t="s">
        <v>591</v>
      </c>
      <c r="S1000">
        <v>3097.35</v>
      </c>
      <c r="T1000">
        <v>71.69</v>
      </c>
      <c r="U1000">
        <v>3097.35</v>
      </c>
      <c r="V1000">
        <v>71.69</v>
      </c>
      <c r="X1000">
        <v>1601</v>
      </c>
      <c r="Y1000">
        <v>8</v>
      </c>
      <c r="Z1000">
        <v>5.0000000000000001E-3</v>
      </c>
      <c r="AA1000">
        <v>44.78</v>
      </c>
      <c r="AB1000">
        <v>8.9600000000000009</v>
      </c>
      <c r="AF1000">
        <v>1</v>
      </c>
      <c r="AG1000">
        <v>0</v>
      </c>
      <c r="AH1000">
        <v>0</v>
      </c>
      <c r="AI1000">
        <v>0</v>
      </c>
      <c r="AJ1000">
        <v>6</v>
      </c>
      <c r="AK1000">
        <v>7</v>
      </c>
      <c r="AL1000">
        <v>16</v>
      </c>
      <c r="AM1000">
        <v>9.9900000000000006E-3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1601</v>
      </c>
      <c r="BJ1000">
        <v>1</v>
      </c>
      <c r="BK1000">
        <v>44.78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71.69</v>
      </c>
      <c r="BS1000">
        <v>8</v>
      </c>
      <c r="BT1000">
        <v>1</v>
      </c>
    </row>
    <row r="1001" spans="1:72" hidden="1">
      <c r="A1001" s="51" t="s">
        <v>246</v>
      </c>
      <c r="B1001" t="s">
        <v>376</v>
      </c>
      <c r="C1001" t="s">
        <v>237</v>
      </c>
      <c r="D1001" t="s">
        <v>377</v>
      </c>
      <c r="E1001">
        <v>613929664</v>
      </c>
      <c r="F1001" t="s">
        <v>378</v>
      </c>
      <c r="G1001" t="s">
        <v>241</v>
      </c>
      <c r="H1001" t="s">
        <v>375</v>
      </c>
      <c r="I1001" t="s">
        <v>332</v>
      </c>
      <c r="J1001">
        <v>119469.03</v>
      </c>
      <c r="K1001" t="s">
        <v>379</v>
      </c>
      <c r="L1001" t="s">
        <v>377</v>
      </c>
      <c r="M1001">
        <v>182644464</v>
      </c>
      <c r="N1001" t="s">
        <v>605</v>
      </c>
      <c r="O1001" t="s">
        <v>243</v>
      </c>
      <c r="P1001" t="s">
        <v>64</v>
      </c>
      <c r="Q1001" t="s">
        <v>65</v>
      </c>
      <c r="R1001" t="s">
        <v>244</v>
      </c>
      <c r="S1001">
        <v>619.47</v>
      </c>
      <c r="T1001" t="s">
        <v>603</v>
      </c>
      <c r="U1001" t="s">
        <v>266</v>
      </c>
      <c r="V1001">
        <v>13.81</v>
      </c>
      <c r="X1001">
        <v>323</v>
      </c>
      <c r="Y1001">
        <v>1</v>
      </c>
      <c r="Z1001">
        <v>3.0999999999999999E-3</v>
      </c>
      <c r="AA1001">
        <v>42.76</v>
      </c>
      <c r="AB1001">
        <v>13.81</v>
      </c>
      <c r="AF1001">
        <v>0</v>
      </c>
      <c r="AG1001">
        <v>0</v>
      </c>
      <c r="AH1001">
        <v>0</v>
      </c>
      <c r="AI1001">
        <v>0</v>
      </c>
      <c r="AJ1001">
        <v>2</v>
      </c>
      <c r="AK1001">
        <v>2</v>
      </c>
      <c r="AL1001">
        <v>3</v>
      </c>
      <c r="AM1001">
        <v>9.2899999999999996E-3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323</v>
      </c>
      <c r="BJ1001">
        <v>1</v>
      </c>
      <c r="BK1001">
        <v>42.76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13.81</v>
      </c>
      <c r="BS1001">
        <v>1</v>
      </c>
      <c r="BT1001">
        <v>0</v>
      </c>
    </row>
    <row r="1002" spans="1:72" hidden="1">
      <c r="A1002" t="s">
        <v>246</v>
      </c>
      <c r="B1002" t="s">
        <v>376</v>
      </c>
      <c r="M1002">
        <v>182644464</v>
      </c>
      <c r="N1002" t="s">
        <v>605</v>
      </c>
      <c r="S1002">
        <v>619.47</v>
      </c>
      <c r="T1002">
        <v>13.81</v>
      </c>
      <c r="U1002">
        <v>619.47</v>
      </c>
      <c r="V1002">
        <v>13.81</v>
      </c>
      <c r="X1002">
        <v>323</v>
      </c>
      <c r="Y1002">
        <v>1</v>
      </c>
      <c r="Z1002">
        <v>3.0999999999999999E-3</v>
      </c>
      <c r="AA1002">
        <v>42.76</v>
      </c>
      <c r="AB1002">
        <v>13.81</v>
      </c>
      <c r="AF1002">
        <v>0</v>
      </c>
      <c r="AG1002">
        <v>0</v>
      </c>
      <c r="AH1002">
        <v>0</v>
      </c>
      <c r="AI1002">
        <v>0</v>
      </c>
      <c r="AJ1002">
        <v>2</v>
      </c>
      <c r="AK1002">
        <v>2</v>
      </c>
      <c r="AL1002">
        <v>3</v>
      </c>
      <c r="AM1002">
        <v>9.2899999999999996E-3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323</v>
      </c>
      <c r="BJ1002">
        <v>1</v>
      </c>
      <c r="BK1002">
        <v>42.76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13.81</v>
      </c>
      <c r="BS1002">
        <v>1</v>
      </c>
      <c r="BT1002">
        <v>0</v>
      </c>
    </row>
    <row r="1003" spans="1:72" hidden="1">
      <c r="A1003" s="51" t="s">
        <v>247</v>
      </c>
      <c r="B1003" t="s">
        <v>376</v>
      </c>
      <c r="C1003" t="s">
        <v>237</v>
      </c>
      <c r="D1003" t="s">
        <v>377</v>
      </c>
      <c r="E1003">
        <v>613929664</v>
      </c>
      <c r="F1003" t="s">
        <v>378</v>
      </c>
      <c r="G1003" t="s">
        <v>241</v>
      </c>
      <c r="H1003" t="s">
        <v>375</v>
      </c>
      <c r="I1003" t="s">
        <v>332</v>
      </c>
      <c r="J1003">
        <v>119469.03</v>
      </c>
      <c r="K1003" t="s">
        <v>379</v>
      </c>
      <c r="L1003" t="s">
        <v>377</v>
      </c>
      <c r="M1003">
        <v>182099194</v>
      </c>
      <c r="N1003" t="s">
        <v>591</v>
      </c>
      <c r="O1003" t="s">
        <v>243</v>
      </c>
      <c r="P1003" t="s">
        <v>64</v>
      </c>
      <c r="Q1003" t="s">
        <v>65</v>
      </c>
      <c r="R1003" t="s">
        <v>244</v>
      </c>
      <c r="S1003">
        <v>3097.35</v>
      </c>
      <c r="T1003" t="s">
        <v>590</v>
      </c>
      <c r="U1003" t="s">
        <v>253</v>
      </c>
      <c r="V1003">
        <v>68.64</v>
      </c>
      <c r="X1003">
        <v>1684</v>
      </c>
      <c r="Y1003">
        <v>3</v>
      </c>
      <c r="Z1003">
        <v>1.7799999999999999E-3</v>
      </c>
      <c r="AA1003">
        <v>40.76</v>
      </c>
      <c r="AB1003">
        <v>22.88</v>
      </c>
      <c r="AF1003">
        <v>2</v>
      </c>
      <c r="AG1003">
        <v>0</v>
      </c>
      <c r="AH1003">
        <v>0</v>
      </c>
      <c r="AI1003">
        <v>0</v>
      </c>
      <c r="AJ1003">
        <v>11</v>
      </c>
      <c r="AK1003">
        <v>13</v>
      </c>
      <c r="AL1003">
        <v>17</v>
      </c>
      <c r="AM1003">
        <v>1.01E-2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1645</v>
      </c>
      <c r="BJ1003">
        <v>1.024</v>
      </c>
      <c r="BK1003">
        <v>41.73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68.64</v>
      </c>
      <c r="BS1003">
        <v>3</v>
      </c>
      <c r="BT1003">
        <v>1</v>
      </c>
    </row>
    <row r="1004" spans="1:72" hidden="1">
      <c r="A1004" s="51" t="s">
        <v>247</v>
      </c>
      <c r="B1004" t="s">
        <v>376</v>
      </c>
      <c r="C1004" t="s">
        <v>237</v>
      </c>
      <c r="D1004" t="s">
        <v>377</v>
      </c>
      <c r="E1004">
        <v>613929664</v>
      </c>
      <c r="F1004" t="s">
        <v>378</v>
      </c>
      <c r="G1004" t="s">
        <v>241</v>
      </c>
      <c r="H1004" t="s">
        <v>375</v>
      </c>
      <c r="I1004" t="s">
        <v>332</v>
      </c>
      <c r="J1004">
        <v>119469.03</v>
      </c>
      <c r="K1004" t="s">
        <v>379</v>
      </c>
      <c r="L1004" t="s">
        <v>377</v>
      </c>
      <c r="M1004">
        <v>182606394</v>
      </c>
      <c r="N1004" t="s">
        <v>604</v>
      </c>
      <c r="O1004" t="s">
        <v>243</v>
      </c>
      <c r="P1004" t="s">
        <v>64</v>
      </c>
      <c r="Q1004" t="s">
        <v>65</v>
      </c>
      <c r="R1004" t="s">
        <v>244</v>
      </c>
      <c r="S1004">
        <v>2477.88</v>
      </c>
      <c r="T1004" t="s">
        <v>603</v>
      </c>
      <c r="U1004" t="s">
        <v>266</v>
      </c>
      <c r="V1004">
        <v>57.28</v>
      </c>
      <c r="X1004">
        <v>2060</v>
      </c>
      <c r="Y1004">
        <v>2</v>
      </c>
      <c r="Z1004">
        <v>9.7000000000000005E-4</v>
      </c>
      <c r="AA1004">
        <v>27.81</v>
      </c>
      <c r="AB1004">
        <v>28.64</v>
      </c>
      <c r="AF1004">
        <v>1</v>
      </c>
      <c r="AG1004">
        <v>0</v>
      </c>
      <c r="AH1004">
        <v>0</v>
      </c>
      <c r="AI1004">
        <v>0</v>
      </c>
      <c r="AJ1004">
        <v>13</v>
      </c>
      <c r="AK1004">
        <v>14</v>
      </c>
      <c r="AL1004">
        <v>18</v>
      </c>
      <c r="AM1004">
        <v>8.7399999999999995E-3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1986</v>
      </c>
      <c r="BJ1004">
        <v>1.0369999999999999</v>
      </c>
      <c r="BK1004">
        <v>28.84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57.28</v>
      </c>
      <c r="BS1004">
        <v>2</v>
      </c>
      <c r="BT1004">
        <v>2</v>
      </c>
    </row>
    <row r="1005" spans="1:72" hidden="1">
      <c r="A1005" s="51" t="s">
        <v>247</v>
      </c>
      <c r="B1005" t="s">
        <v>376</v>
      </c>
      <c r="C1005" t="s">
        <v>237</v>
      </c>
      <c r="D1005" t="s">
        <v>377</v>
      </c>
      <c r="E1005">
        <v>613929664</v>
      </c>
      <c r="F1005" t="s">
        <v>378</v>
      </c>
      <c r="G1005" t="s">
        <v>241</v>
      </c>
      <c r="H1005" t="s">
        <v>375</v>
      </c>
      <c r="I1005" t="s">
        <v>332</v>
      </c>
      <c r="J1005">
        <v>119469.03</v>
      </c>
      <c r="K1005" t="s">
        <v>379</v>
      </c>
      <c r="L1005" t="s">
        <v>377</v>
      </c>
      <c r="M1005">
        <v>182644464</v>
      </c>
      <c r="N1005" t="s">
        <v>605</v>
      </c>
      <c r="O1005" t="s">
        <v>243</v>
      </c>
      <c r="P1005" t="s">
        <v>64</v>
      </c>
      <c r="Q1005" t="s">
        <v>65</v>
      </c>
      <c r="R1005" t="s">
        <v>244</v>
      </c>
      <c r="S1005">
        <v>619.47</v>
      </c>
      <c r="T1005" t="s">
        <v>603</v>
      </c>
      <c r="U1005" t="s">
        <v>266</v>
      </c>
      <c r="V1005">
        <v>13.17</v>
      </c>
      <c r="W1005" s="39">
        <f>SUM(V984:V1005)</f>
        <v>1294.46</v>
      </c>
      <c r="X1005">
        <v>306</v>
      </c>
      <c r="Y1005">
        <v>1</v>
      </c>
      <c r="Z1005">
        <v>3.2699999999999999E-3</v>
      </c>
      <c r="AA1005">
        <v>43.04</v>
      </c>
      <c r="AB1005">
        <v>13.17</v>
      </c>
      <c r="AF1005">
        <v>1</v>
      </c>
      <c r="AG1005">
        <v>0</v>
      </c>
      <c r="AH1005">
        <v>0</v>
      </c>
      <c r="AI1005">
        <v>0</v>
      </c>
      <c r="AJ1005">
        <v>2</v>
      </c>
      <c r="AK1005">
        <v>3</v>
      </c>
      <c r="AL1005">
        <v>4</v>
      </c>
      <c r="AM1005">
        <v>1.307E-2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306</v>
      </c>
      <c r="BJ1005">
        <v>1</v>
      </c>
      <c r="BK1005">
        <v>43.04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13.17</v>
      </c>
      <c r="BS1005">
        <v>1</v>
      </c>
      <c r="BT1005">
        <v>0</v>
      </c>
    </row>
    <row r="1006" spans="1:72" hidden="1">
      <c r="A1006" s="51" t="s">
        <v>248</v>
      </c>
      <c r="B1006" t="s">
        <v>376</v>
      </c>
      <c r="C1006" t="s">
        <v>237</v>
      </c>
      <c r="D1006" t="s">
        <v>377</v>
      </c>
      <c r="E1006">
        <v>613929664</v>
      </c>
      <c r="F1006" t="s">
        <v>378</v>
      </c>
      <c r="G1006" t="s">
        <v>241</v>
      </c>
      <c r="H1006" t="s">
        <v>375</v>
      </c>
      <c r="I1006" t="s">
        <v>332</v>
      </c>
      <c r="J1006">
        <v>119469.03</v>
      </c>
      <c r="K1006" t="s">
        <v>379</v>
      </c>
      <c r="L1006" t="s">
        <v>377</v>
      </c>
      <c r="M1006">
        <v>182099194</v>
      </c>
      <c r="N1006" t="s">
        <v>591</v>
      </c>
      <c r="O1006" t="s">
        <v>243</v>
      </c>
      <c r="P1006" t="s">
        <v>64</v>
      </c>
      <c r="Q1006" t="s">
        <v>65</v>
      </c>
      <c r="R1006" t="s">
        <v>244</v>
      </c>
      <c r="S1006">
        <v>3097.35</v>
      </c>
      <c r="T1006" t="s">
        <v>590</v>
      </c>
      <c r="U1006" t="s">
        <v>253</v>
      </c>
      <c r="V1006">
        <v>105.46</v>
      </c>
      <c r="X1006">
        <v>2226</v>
      </c>
      <c r="Y1006">
        <v>5</v>
      </c>
      <c r="Z1006">
        <v>2.2499999999999998E-3</v>
      </c>
      <c r="AA1006">
        <v>47.38</v>
      </c>
      <c r="AB1006">
        <v>21.09</v>
      </c>
      <c r="AF1006">
        <v>0</v>
      </c>
      <c r="AG1006">
        <v>0</v>
      </c>
      <c r="AH1006">
        <v>0</v>
      </c>
      <c r="AI1006">
        <v>0</v>
      </c>
      <c r="AJ1006">
        <v>4</v>
      </c>
      <c r="AK1006">
        <v>4</v>
      </c>
      <c r="AL1006">
        <v>10</v>
      </c>
      <c r="AM1006">
        <v>4.4900000000000001E-3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2226</v>
      </c>
      <c r="BJ1006">
        <v>1</v>
      </c>
      <c r="BK1006">
        <v>47.38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105.46</v>
      </c>
      <c r="BS1006">
        <v>5</v>
      </c>
      <c r="BT1006">
        <v>1</v>
      </c>
    </row>
    <row r="1007" spans="1:72" hidden="1">
      <c r="A1007" s="51" t="s">
        <v>248</v>
      </c>
      <c r="B1007" t="s">
        <v>376</v>
      </c>
      <c r="C1007" t="s">
        <v>237</v>
      </c>
      <c r="D1007" t="s">
        <v>377</v>
      </c>
      <c r="E1007">
        <v>613929664</v>
      </c>
      <c r="F1007" t="s">
        <v>378</v>
      </c>
      <c r="G1007" t="s">
        <v>241</v>
      </c>
      <c r="H1007" t="s">
        <v>375</v>
      </c>
      <c r="I1007" t="s">
        <v>332</v>
      </c>
      <c r="J1007">
        <v>119469.03</v>
      </c>
      <c r="K1007" t="s">
        <v>379</v>
      </c>
      <c r="L1007" t="s">
        <v>377</v>
      </c>
      <c r="M1007">
        <v>182606394</v>
      </c>
      <c r="N1007" t="s">
        <v>604</v>
      </c>
      <c r="O1007" t="s">
        <v>243</v>
      </c>
      <c r="P1007" t="s">
        <v>64</v>
      </c>
      <c r="Q1007" t="s">
        <v>65</v>
      </c>
      <c r="R1007" t="s">
        <v>244</v>
      </c>
      <c r="S1007">
        <v>2477.88</v>
      </c>
      <c r="T1007" t="s">
        <v>603</v>
      </c>
      <c r="U1007" t="s">
        <v>266</v>
      </c>
      <c r="V1007">
        <v>86.69</v>
      </c>
      <c r="X1007">
        <v>2630</v>
      </c>
      <c r="Y1007">
        <v>8</v>
      </c>
      <c r="Z1007">
        <v>3.0400000000000002E-3</v>
      </c>
      <c r="AA1007">
        <v>32.96</v>
      </c>
      <c r="AB1007">
        <v>10.84</v>
      </c>
      <c r="AF1007">
        <v>1</v>
      </c>
      <c r="AG1007">
        <v>0</v>
      </c>
      <c r="AH1007">
        <v>0</v>
      </c>
      <c r="AI1007">
        <v>0</v>
      </c>
      <c r="AJ1007">
        <v>8</v>
      </c>
      <c r="AK1007">
        <v>9</v>
      </c>
      <c r="AL1007">
        <v>17</v>
      </c>
      <c r="AM1007">
        <v>6.4599999999999996E-3</v>
      </c>
      <c r="AN1007">
        <v>3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2630</v>
      </c>
      <c r="BJ1007">
        <v>1</v>
      </c>
      <c r="BK1007">
        <v>32.96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86.69</v>
      </c>
      <c r="BS1007">
        <v>8</v>
      </c>
      <c r="BT1007">
        <v>0</v>
      </c>
    </row>
    <row r="1008" spans="1:72" hidden="1">
      <c r="A1008" s="51" t="s">
        <v>248</v>
      </c>
      <c r="B1008" t="s">
        <v>376</v>
      </c>
      <c r="C1008" t="s">
        <v>237</v>
      </c>
      <c r="D1008" t="s">
        <v>377</v>
      </c>
      <c r="E1008">
        <v>613929664</v>
      </c>
      <c r="F1008" t="s">
        <v>378</v>
      </c>
      <c r="G1008" t="s">
        <v>241</v>
      </c>
      <c r="H1008" t="s">
        <v>375</v>
      </c>
      <c r="I1008" t="s">
        <v>332</v>
      </c>
      <c r="J1008">
        <v>119469.03</v>
      </c>
      <c r="K1008" t="s">
        <v>379</v>
      </c>
      <c r="L1008" t="s">
        <v>377</v>
      </c>
      <c r="M1008">
        <v>182644464</v>
      </c>
      <c r="N1008" t="s">
        <v>605</v>
      </c>
      <c r="O1008" t="s">
        <v>243</v>
      </c>
      <c r="P1008" t="s">
        <v>64</v>
      </c>
      <c r="Q1008" t="s">
        <v>65</v>
      </c>
      <c r="R1008" t="s">
        <v>244</v>
      </c>
      <c r="S1008">
        <v>619.47</v>
      </c>
      <c r="T1008" t="s">
        <v>603</v>
      </c>
      <c r="U1008" t="s">
        <v>266</v>
      </c>
      <c r="V1008">
        <v>22.13</v>
      </c>
      <c r="X1008">
        <v>394</v>
      </c>
      <c r="Y1008">
        <v>3</v>
      </c>
      <c r="Z1008">
        <v>7.6099999999999996E-3</v>
      </c>
      <c r="AA1008">
        <v>56.17</v>
      </c>
      <c r="AB1008">
        <v>7.38</v>
      </c>
      <c r="AF1008">
        <v>0</v>
      </c>
      <c r="AG1008">
        <v>0</v>
      </c>
      <c r="AH1008">
        <v>0</v>
      </c>
      <c r="AI1008">
        <v>0</v>
      </c>
      <c r="AJ1008">
        <v>2</v>
      </c>
      <c r="AK1008">
        <v>2</v>
      </c>
      <c r="AL1008">
        <v>6</v>
      </c>
      <c r="AM1008">
        <v>1.523E-2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380</v>
      </c>
      <c r="BJ1008">
        <v>1.0369999999999999</v>
      </c>
      <c r="BK1008">
        <v>58.24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22.13</v>
      </c>
      <c r="BS1008">
        <v>3</v>
      </c>
      <c r="BT1008">
        <v>1</v>
      </c>
    </row>
    <row r="1009" spans="1:72" hidden="1">
      <c r="A1009" s="51" t="s">
        <v>249</v>
      </c>
      <c r="B1009" t="s">
        <v>376</v>
      </c>
      <c r="C1009" t="s">
        <v>237</v>
      </c>
      <c r="D1009" t="s">
        <v>377</v>
      </c>
      <c r="E1009">
        <v>613929664</v>
      </c>
      <c r="F1009" t="s">
        <v>378</v>
      </c>
      <c r="G1009" t="s">
        <v>241</v>
      </c>
      <c r="H1009" t="s">
        <v>375</v>
      </c>
      <c r="I1009" t="s">
        <v>332</v>
      </c>
      <c r="J1009">
        <v>119469.03</v>
      </c>
      <c r="K1009" t="s">
        <v>379</v>
      </c>
      <c r="L1009" t="s">
        <v>377</v>
      </c>
      <c r="M1009">
        <v>180385034</v>
      </c>
      <c r="N1009" t="s">
        <v>540</v>
      </c>
      <c r="O1009" t="s">
        <v>243</v>
      </c>
      <c r="P1009" t="s">
        <v>64</v>
      </c>
      <c r="Q1009" t="s">
        <v>65</v>
      </c>
      <c r="R1009" t="s">
        <v>244</v>
      </c>
      <c r="S1009">
        <v>2477.88</v>
      </c>
      <c r="T1009" t="s">
        <v>539</v>
      </c>
      <c r="U1009" t="s">
        <v>522</v>
      </c>
      <c r="V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1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</row>
    <row r="1010" spans="1:72" hidden="1">
      <c r="A1010" s="51" t="s">
        <v>249</v>
      </c>
      <c r="B1010" t="s">
        <v>376</v>
      </c>
      <c r="C1010" t="s">
        <v>237</v>
      </c>
      <c r="D1010" t="s">
        <v>377</v>
      </c>
      <c r="E1010">
        <v>613929664</v>
      </c>
      <c r="F1010" t="s">
        <v>378</v>
      </c>
      <c r="G1010" t="s">
        <v>241</v>
      </c>
      <c r="H1010" t="s">
        <v>375</v>
      </c>
      <c r="I1010" t="s">
        <v>332</v>
      </c>
      <c r="J1010">
        <v>119469.03</v>
      </c>
      <c r="K1010" t="s">
        <v>379</v>
      </c>
      <c r="L1010" t="s">
        <v>377</v>
      </c>
      <c r="M1010">
        <v>182099194</v>
      </c>
      <c r="N1010" t="s">
        <v>591</v>
      </c>
      <c r="O1010" t="s">
        <v>243</v>
      </c>
      <c r="P1010" t="s">
        <v>64</v>
      </c>
      <c r="Q1010" t="s">
        <v>65</v>
      </c>
      <c r="R1010" t="s">
        <v>244</v>
      </c>
      <c r="S1010">
        <v>3097.35</v>
      </c>
      <c r="T1010" t="s">
        <v>590</v>
      </c>
      <c r="U1010" t="s">
        <v>253</v>
      </c>
      <c r="V1010">
        <v>111.58</v>
      </c>
      <c r="X1010">
        <v>2747</v>
      </c>
      <c r="Y1010">
        <v>9</v>
      </c>
      <c r="Z1010">
        <v>3.2799999999999999E-3</v>
      </c>
      <c r="AA1010">
        <v>40.619999999999997</v>
      </c>
      <c r="AB1010">
        <v>12.4</v>
      </c>
      <c r="AF1010">
        <v>2</v>
      </c>
      <c r="AG1010">
        <v>0</v>
      </c>
      <c r="AH1010">
        <v>1</v>
      </c>
      <c r="AI1010">
        <v>0</v>
      </c>
      <c r="AJ1010">
        <v>5</v>
      </c>
      <c r="AK1010">
        <v>8</v>
      </c>
      <c r="AL1010">
        <v>17</v>
      </c>
      <c r="AM1010">
        <v>6.1900000000000002E-3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2747</v>
      </c>
      <c r="BJ1010">
        <v>1</v>
      </c>
      <c r="BK1010">
        <v>40.619999999999997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111.58</v>
      </c>
      <c r="BS1010">
        <v>9</v>
      </c>
      <c r="BT1010">
        <v>0</v>
      </c>
    </row>
    <row r="1011" spans="1:72" hidden="1">
      <c r="A1011" s="51" t="s">
        <v>249</v>
      </c>
      <c r="B1011" t="s">
        <v>376</v>
      </c>
      <c r="C1011" t="s">
        <v>237</v>
      </c>
      <c r="D1011" t="s">
        <v>377</v>
      </c>
      <c r="E1011">
        <v>613929664</v>
      </c>
      <c r="F1011" t="s">
        <v>378</v>
      </c>
      <c r="G1011" t="s">
        <v>241</v>
      </c>
      <c r="H1011" t="s">
        <v>375</v>
      </c>
      <c r="I1011" t="s">
        <v>332</v>
      </c>
      <c r="J1011">
        <v>119469.03</v>
      </c>
      <c r="K1011" t="s">
        <v>379</v>
      </c>
      <c r="L1011" t="s">
        <v>377</v>
      </c>
      <c r="M1011">
        <v>182606394</v>
      </c>
      <c r="N1011" t="s">
        <v>604</v>
      </c>
      <c r="O1011" t="s">
        <v>243</v>
      </c>
      <c r="P1011" t="s">
        <v>64</v>
      </c>
      <c r="Q1011" t="s">
        <v>65</v>
      </c>
      <c r="R1011" t="s">
        <v>244</v>
      </c>
      <c r="S1011">
        <v>2477.88</v>
      </c>
      <c r="T1011" t="s">
        <v>603</v>
      </c>
      <c r="U1011" t="s">
        <v>266</v>
      </c>
      <c r="V1011">
        <v>92.84</v>
      </c>
      <c r="X1011">
        <v>2636</v>
      </c>
      <c r="Y1011">
        <v>7</v>
      </c>
      <c r="Z1011">
        <v>2.66E-3</v>
      </c>
      <c r="AA1011">
        <v>35.22</v>
      </c>
      <c r="AB1011">
        <v>13.26</v>
      </c>
      <c r="AF1011">
        <v>2</v>
      </c>
      <c r="AG1011">
        <v>0</v>
      </c>
      <c r="AH1011">
        <v>0</v>
      </c>
      <c r="AI1011">
        <v>0</v>
      </c>
      <c r="AJ1011">
        <v>14</v>
      </c>
      <c r="AK1011">
        <v>16</v>
      </c>
      <c r="AL1011">
        <v>27</v>
      </c>
      <c r="AM1011">
        <v>1.0240000000000001E-2</v>
      </c>
      <c r="AN1011">
        <v>1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2534</v>
      </c>
      <c r="BJ1011">
        <v>1.04</v>
      </c>
      <c r="BK1011">
        <v>36.64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92.84</v>
      </c>
      <c r="BS1011">
        <v>7</v>
      </c>
      <c r="BT1011">
        <v>4</v>
      </c>
    </row>
    <row r="1012" spans="1:72" hidden="1">
      <c r="A1012" s="51" t="s">
        <v>249</v>
      </c>
      <c r="B1012" t="s">
        <v>376</v>
      </c>
      <c r="C1012" t="s">
        <v>237</v>
      </c>
      <c r="D1012" t="s">
        <v>377</v>
      </c>
      <c r="E1012">
        <v>613929664</v>
      </c>
      <c r="F1012" t="s">
        <v>378</v>
      </c>
      <c r="G1012" t="s">
        <v>241</v>
      </c>
      <c r="H1012" t="s">
        <v>375</v>
      </c>
      <c r="I1012" t="s">
        <v>332</v>
      </c>
      <c r="J1012">
        <v>119469.03</v>
      </c>
      <c r="K1012" t="s">
        <v>379</v>
      </c>
      <c r="L1012" t="s">
        <v>377</v>
      </c>
      <c r="M1012">
        <v>182644464</v>
      </c>
      <c r="N1012" t="s">
        <v>605</v>
      </c>
      <c r="O1012" t="s">
        <v>243</v>
      </c>
      <c r="P1012" t="s">
        <v>64</v>
      </c>
      <c r="Q1012" t="s">
        <v>65</v>
      </c>
      <c r="R1012" t="s">
        <v>244</v>
      </c>
      <c r="S1012">
        <v>619.47</v>
      </c>
      <c r="T1012" t="s">
        <v>603</v>
      </c>
      <c r="U1012" t="s">
        <v>266</v>
      </c>
      <c r="V1012">
        <v>24</v>
      </c>
      <c r="X1012">
        <v>603</v>
      </c>
      <c r="Y1012">
        <v>2</v>
      </c>
      <c r="Z1012">
        <v>3.32E-3</v>
      </c>
      <c r="AA1012">
        <v>39.799999999999997</v>
      </c>
      <c r="AB1012">
        <v>12</v>
      </c>
      <c r="AF1012">
        <v>1</v>
      </c>
      <c r="AG1012">
        <v>0</v>
      </c>
      <c r="AH1012">
        <v>0</v>
      </c>
      <c r="AI1012">
        <v>0</v>
      </c>
      <c r="AJ1012">
        <v>5</v>
      </c>
      <c r="AK1012">
        <v>6</v>
      </c>
      <c r="AL1012">
        <v>9</v>
      </c>
      <c r="AM1012">
        <v>1.4930000000000001E-2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603</v>
      </c>
      <c r="BJ1012">
        <v>1</v>
      </c>
      <c r="BK1012">
        <v>39.799999999999997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24</v>
      </c>
      <c r="BS1012">
        <v>2</v>
      </c>
      <c r="BT1012">
        <v>1</v>
      </c>
    </row>
    <row r="1013" spans="1:72" hidden="1">
      <c r="A1013" s="51" t="s">
        <v>250</v>
      </c>
      <c r="B1013" t="s">
        <v>376</v>
      </c>
      <c r="C1013" t="s">
        <v>237</v>
      </c>
      <c r="D1013" t="s">
        <v>377</v>
      </c>
      <c r="E1013">
        <v>613929664</v>
      </c>
      <c r="F1013" t="s">
        <v>378</v>
      </c>
      <c r="G1013" t="s">
        <v>241</v>
      </c>
      <c r="H1013" t="s">
        <v>375</v>
      </c>
      <c r="I1013" t="s">
        <v>332</v>
      </c>
      <c r="J1013">
        <v>119469.03</v>
      </c>
      <c r="K1013" t="s">
        <v>379</v>
      </c>
      <c r="L1013" t="s">
        <v>377</v>
      </c>
      <c r="M1013">
        <v>182099194</v>
      </c>
      <c r="N1013" t="s">
        <v>591</v>
      </c>
      <c r="O1013" t="s">
        <v>243</v>
      </c>
      <c r="P1013" t="s">
        <v>64</v>
      </c>
      <c r="Q1013" t="s">
        <v>65</v>
      </c>
      <c r="R1013" t="s">
        <v>244</v>
      </c>
      <c r="S1013">
        <v>3097.35</v>
      </c>
      <c r="T1013" t="s">
        <v>590</v>
      </c>
      <c r="U1013" t="s">
        <v>253</v>
      </c>
      <c r="V1013">
        <v>109.49</v>
      </c>
      <c r="X1013">
        <v>2355</v>
      </c>
      <c r="Y1013">
        <v>3</v>
      </c>
      <c r="Z1013">
        <v>1.2700000000000001E-3</v>
      </c>
      <c r="AA1013">
        <v>46.49</v>
      </c>
      <c r="AB1013">
        <v>36.5</v>
      </c>
      <c r="AF1013">
        <v>2</v>
      </c>
      <c r="AG1013">
        <v>0</v>
      </c>
      <c r="AH1013">
        <v>0</v>
      </c>
      <c r="AI1013">
        <v>0</v>
      </c>
      <c r="AJ1013">
        <v>9</v>
      </c>
      <c r="AK1013">
        <v>11</v>
      </c>
      <c r="AL1013">
        <v>16</v>
      </c>
      <c r="AM1013">
        <v>6.79E-3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2132</v>
      </c>
      <c r="BJ1013">
        <v>1.105</v>
      </c>
      <c r="BK1013">
        <v>51.36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109.49</v>
      </c>
      <c r="BS1013">
        <v>3</v>
      </c>
      <c r="BT1013">
        <v>2</v>
      </c>
    </row>
    <row r="1014" spans="1:72" hidden="1">
      <c r="A1014" s="51" t="s">
        <v>250</v>
      </c>
      <c r="B1014" t="s">
        <v>376</v>
      </c>
      <c r="C1014" t="s">
        <v>237</v>
      </c>
      <c r="D1014" t="s">
        <v>377</v>
      </c>
      <c r="E1014">
        <v>613929664</v>
      </c>
      <c r="F1014" t="s">
        <v>378</v>
      </c>
      <c r="G1014" t="s">
        <v>241</v>
      </c>
      <c r="H1014" t="s">
        <v>375</v>
      </c>
      <c r="I1014" t="s">
        <v>332</v>
      </c>
      <c r="J1014">
        <v>119469.03</v>
      </c>
      <c r="K1014" t="s">
        <v>379</v>
      </c>
      <c r="L1014" t="s">
        <v>377</v>
      </c>
      <c r="M1014">
        <v>182606394</v>
      </c>
      <c r="N1014" t="s">
        <v>604</v>
      </c>
      <c r="O1014" t="s">
        <v>243</v>
      </c>
      <c r="P1014" t="s">
        <v>64</v>
      </c>
      <c r="Q1014" t="s">
        <v>65</v>
      </c>
      <c r="R1014" t="s">
        <v>244</v>
      </c>
      <c r="S1014">
        <v>2477.88</v>
      </c>
      <c r="T1014" t="s">
        <v>603</v>
      </c>
      <c r="U1014" t="s">
        <v>266</v>
      </c>
      <c r="V1014">
        <v>90.59</v>
      </c>
      <c r="X1014">
        <v>2850</v>
      </c>
      <c r="Y1014">
        <v>7</v>
      </c>
      <c r="Z1014">
        <v>2.4599999999999999E-3</v>
      </c>
      <c r="AA1014">
        <v>31.79</v>
      </c>
      <c r="AB1014">
        <v>12.94</v>
      </c>
      <c r="AF1014">
        <v>3</v>
      </c>
      <c r="AG1014">
        <v>0</v>
      </c>
      <c r="AH1014">
        <v>0</v>
      </c>
      <c r="AI1014">
        <v>0</v>
      </c>
      <c r="AJ1014">
        <v>15</v>
      </c>
      <c r="AK1014">
        <v>18</v>
      </c>
      <c r="AL1014">
        <v>26</v>
      </c>
      <c r="AM1014">
        <v>9.1199999999999996E-3</v>
      </c>
      <c r="AN1014">
        <v>1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2824</v>
      </c>
      <c r="BJ1014">
        <v>1.0089999999999999</v>
      </c>
      <c r="BK1014">
        <v>32.08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90.59</v>
      </c>
      <c r="BS1014">
        <v>7</v>
      </c>
      <c r="BT1014">
        <v>1</v>
      </c>
    </row>
    <row r="1015" spans="1:72" hidden="1">
      <c r="A1015" s="51" t="s">
        <v>250</v>
      </c>
      <c r="B1015" t="s">
        <v>376</v>
      </c>
      <c r="C1015" t="s">
        <v>237</v>
      </c>
      <c r="D1015" t="s">
        <v>377</v>
      </c>
      <c r="E1015">
        <v>613929664</v>
      </c>
      <c r="F1015" t="s">
        <v>378</v>
      </c>
      <c r="G1015" t="s">
        <v>241</v>
      </c>
      <c r="H1015" t="s">
        <v>375</v>
      </c>
      <c r="I1015" t="s">
        <v>332</v>
      </c>
      <c r="J1015">
        <v>119469.03</v>
      </c>
      <c r="K1015" t="s">
        <v>379</v>
      </c>
      <c r="L1015" t="s">
        <v>377</v>
      </c>
      <c r="M1015">
        <v>182644464</v>
      </c>
      <c r="N1015" t="s">
        <v>605</v>
      </c>
      <c r="O1015" t="s">
        <v>243</v>
      </c>
      <c r="P1015" t="s">
        <v>64</v>
      </c>
      <c r="Q1015" t="s">
        <v>65</v>
      </c>
      <c r="R1015" t="s">
        <v>244</v>
      </c>
      <c r="S1015">
        <v>619.47</v>
      </c>
      <c r="T1015" t="s">
        <v>603</v>
      </c>
      <c r="U1015" t="s">
        <v>266</v>
      </c>
      <c r="V1015">
        <v>22.86</v>
      </c>
      <c r="X1015">
        <v>664</v>
      </c>
      <c r="Y1015">
        <v>1</v>
      </c>
      <c r="Z1015">
        <v>1.5100000000000001E-3</v>
      </c>
      <c r="AA1015">
        <v>34.43</v>
      </c>
      <c r="AB1015">
        <v>22.86</v>
      </c>
      <c r="AF1015">
        <v>0</v>
      </c>
      <c r="AG1015">
        <v>0</v>
      </c>
      <c r="AH1015">
        <v>0</v>
      </c>
      <c r="AI1015">
        <v>0</v>
      </c>
      <c r="AJ1015">
        <v>4</v>
      </c>
      <c r="AK1015">
        <v>4</v>
      </c>
      <c r="AL1015">
        <v>5</v>
      </c>
      <c r="AM1015">
        <v>7.5300000000000002E-3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664</v>
      </c>
      <c r="BJ1015">
        <v>1</v>
      </c>
      <c r="BK1015">
        <v>34.43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22.86</v>
      </c>
      <c r="BS1015">
        <v>1</v>
      </c>
      <c r="BT1015">
        <v>0</v>
      </c>
    </row>
    <row r="1016" spans="1:72" hidden="1">
      <c r="A1016" s="51" t="s">
        <v>251</v>
      </c>
      <c r="B1016" t="s">
        <v>376</v>
      </c>
      <c r="C1016" t="s">
        <v>237</v>
      </c>
      <c r="D1016" t="s">
        <v>377</v>
      </c>
      <c r="E1016">
        <v>613929664</v>
      </c>
      <c r="F1016" t="s">
        <v>378</v>
      </c>
      <c r="G1016" t="s">
        <v>241</v>
      </c>
      <c r="H1016" t="s">
        <v>375</v>
      </c>
      <c r="I1016" t="s">
        <v>332</v>
      </c>
      <c r="J1016">
        <v>119469.03</v>
      </c>
      <c r="K1016" t="s">
        <v>379</v>
      </c>
      <c r="L1016" t="s">
        <v>377</v>
      </c>
      <c r="M1016">
        <v>179694564</v>
      </c>
      <c r="N1016" t="s">
        <v>525</v>
      </c>
      <c r="O1016" t="s">
        <v>243</v>
      </c>
      <c r="P1016" t="s">
        <v>64</v>
      </c>
      <c r="Q1016" t="s">
        <v>65</v>
      </c>
      <c r="R1016" t="s">
        <v>244</v>
      </c>
      <c r="S1016">
        <v>1750</v>
      </c>
      <c r="T1016" t="s">
        <v>519</v>
      </c>
      <c r="U1016" t="s">
        <v>522</v>
      </c>
      <c r="V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1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</row>
    <row r="1017" spans="1:72" hidden="1">
      <c r="A1017" s="51" t="s">
        <v>251</v>
      </c>
      <c r="B1017" t="s">
        <v>376</v>
      </c>
      <c r="C1017" t="s">
        <v>237</v>
      </c>
      <c r="D1017" t="s">
        <v>377</v>
      </c>
      <c r="E1017">
        <v>613929664</v>
      </c>
      <c r="F1017" t="s">
        <v>378</v>
      </c>
      <c r="G1017" t="s">
        <v>241</v>
      </c>
      <c r="H1017" t="s">
        <v>375</v>
      </c>
      <c r="I1017" t="s">
        <v>332</v>
      </c>
      <c r="J1017">
        <v>119469.03</v>
      </c>
      <c r="K1017" t="s">
        <v>379</v>
      </c>
      <c r="L1017" t="s">
        <v>377</v>
      </c>
      <c r="M1017">
        <v>182099194</v>
      </c>
      <c r="N1017" t="s">
        <v>591</v>
      </c>
      <c r="O1017" t="s">
        <v>243</v>
      </c>
      <c r="P1017" t="s">
        <v>64</v>
      </c>
      <c r="Q1017" t="s">
        <v>65</v>
      </c>
      <c r="R1017" t="s">
        <v>244</v>
      </c>
      <c r="S1017">
        <v>3097.35</v>
      </c>
      <c r="T1017" t="s">
        <v>590</v>
      </c>
      <c r="U1017" t="s">
        <v>253</v>
      </c>
      <c r="V1017">
        <v>109.89</v>
      </c>
      <c r="X1017">
        <v>2324</v>
      </c>
      <c r="Y1017">
        <v>6</v>
      </c>
      <c r="Z1017">
        <v>2.5799999999999998E-3</v>
      </c>
      <c r="AA1017">
        <v>47.28</v>
      </c>
      <c r="AB1017">
        <v>18.32</v>
      </c>
      <c r="AF1017">
        <v>0</v>
      </c>
      <c r="AG1017">
        <v>0</v>
      </c>
      <c r="AH1017">
        <v>0</v>
      </c>
      <c r="AI1017">
        <v>0</v>
      </c>
      <c r="AJ1017">
        <v>9</v>
      </c>
      <c r="AK1017">
        <v>9</v>
      </c>
      <c r="AL1017">
        <v>15</v>
      </c>
      <c r="AM1017">
        <v>6.45E-3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2125</v>
      </c>
      <c r="BJ1017">
        <v>1.0940000000000001</v>
      </c>
      <c r="BK1017">
        <v>51.71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109.89</v>
      </c>
      <c r="BS1017">
        <v>6</v>
      </c>
      <c r="BT1017">
        <v>0</v>
      </c>
    </row>
    <row r="1018" spans="1:72" hidden="1">
      <c r="A1018" s="51" t="s">
        <v>251</v>
      </c>
      <c r="B1018" t="s">
        <v>376</v>
      </c>
      <c r="C1018" t="s">
        <v>237</v>
      </c>
      <c r="D1018" t="s">
        <v>377</v>
      </c>
      <c r="E1018">
        <v>613929664</v>
      </c>
      <c r="F1018" t="s">
        <v>378</v>
      </c>
      <c r="G1018" t="s">
        <v>241</v>
      </c>
      <c r="H1018" t="s">
        <v>375</v>
      </c>
      <c r="I1018" t="s">
        <v>332</v>
      </c>
      <c r="J1018">
        <v>119469.03</v>
      </c>
      <c r="K1018" t="s">
        <v>379</v>
      </c>
      <c r="L1018" t="s">
        <v>377</v>
      </c>
      <c r="M1018">
        <v>182606394</v>
      </c>
      <c r="N1018" t="s">
        <v>604</v>
      </c>
      <c r="O1018" t="s">
        <v>243</v>
      </c>
      <c r="P1018" t="s">
        <v>64</v>
      </c>
      <c r="Q1018" t="s">
        <v>65</v>
      </c>
      <c r="R1018" t="s">
        <v>244</v>
      </c>
      <c r="S1018">
        <v>2477.88</v>
      </c>
      <c r="T1018" t="s">
        <v>603</v>
      </c>
      <c r="U1018" t="s">
        <v>266</v>
      </c>
      <c r="V1018">
        <v>89.03</v>
      </c>
      <c r="X1018">
        <v>2344</v>
      </c>
      <c r="Y1018">
        <v>6</v>
      </c>
      <c r="Z1018">
        <v>2.5600000000000002E-3</v>
      </c>
      <c r="AA1018">
        <v>37.979999999999997</v>
      </c>
      <c r="AB1018">
        <v>14.84</v>
      </c>
      <c r="AF1018">
        <v>1</v>
      </c>
      <c r="AG1018">
        <v>0</v>
      </c>
      <c r="AH1018">
        <v>0</v>
      </c>
      <c r="AI1018">
        <v>0</v>
      </c>
      <c r="AJ1018">
        <v>13</v>
      </c>
      <c r="AK1018">
        <v>14</v>
      </c>
      <c r="AL1018">
        <v>20</v>
      </c>
      <c r="AM1018">
        <v>8.5299999999999994E-3</v>
      </c>
      <c r="AN1018">
        <v>1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2127</v>
      </c>
      <c r="BJ1018">
        <v>1.1020000000000001</v>
      </c>
      <c r="BK1018">
        <v>41.86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89.03</v>
      </c>
      <c r="BS1018">
        <v>6</v>
      </c>
      <c r="BT1018">
        <v>0</v>
      </c>
    </row>
    <row r="1019" spans="1:72" hidden="1">
      <c r="A1019" s="51" t="s">
        <v>251</v>
      </c>
      <c r="B1019" t="s">
        <v>376</v>
      </c>
      <c r="M1019">
        <v>182644464</v>
      </c>
      <c r="N1019" t="s">
        <v>605</v>
      </c>
      <c r="S1019">
        <v>619.47</v>
      </c>
      <c r="T1019">
        <v>22.8</v>
      </c>
      <c r="U1019">
        <v>619.47</v>
      </c>
      <c r="V1019">
        <v>22.8</v>
      </c>
      <c r="X1019">
        <v>614</v>
      </c>
      <c r="Y1019">
        <v>2</v>
      </c>
      <c r="Z1019">
        <v>3.2599999999999999E-3</v>
      </c>
      <c r="AA1019">
        <v>37.130000000000003</v>
      </c>
      <c r="AB1019">
        <v>11.4</v>
      </c>
      <c r="AF1019">
        <v>0</v>
      </c>
      <c r="AG1019">
        <v>0</v>
      </c>
      <c r="AH1019">
        <v>0</v>
      </c>
      <c r="AI1019">
        <v>0</v>
      </c>
      <c r="AJ1019">
        <v>2</v>
      </c>
      <c r="AK1019">
        <v>2</v>
      </c>
      <c r="AL1019">
        <v>4</v>
      </c>
      <c r="AM1019">
        <v>6.5100000000000002E-3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614</v>
      </c>
      <c r="BJ1019">
        <v>1</v>
      </c>
      <c r="BK1019">
        <v>37.130000000000003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22.8</v>
      </c>
      <c r="BS1019">
        <v>2</v>
      </c>
      <c r="BT1019">
        <v>0</v>
      </c>
    </row>
    <row r="1020" spans="1:72" hidden="1">
      <c r="A1020" t="s">
        <v>252</v>
      </c>
      <c r="B1020" t="s">
        <v>376</v>
      </c>
      <c r="M1020">
        <v>182099194</v>
      </c>
      <c r="N1020" t="s">
        <v>591</v>
      </c>
      <c r="S1020">
        <v>3097.35</v>
      </c>
      <c r="T1020">
        <v>103.61</v>
      </c>
      <c r="U1020">
        <v>3097.35</v>
      </c>
      <c r="V1020">
        <v>103.61</v>
      </c>
      <c r="X1020">
        <v>2153</v>
      </c>
      <c r="Y1020">
        <v>4</v>
      </c>
      <c r="Z1020">
        <v>1.8600000000000001E-3</v>
      </c>
      <c r="AA1020">
        <v>48.12</v>
      </c>
      <c r="AB1020">
        <v>25.9</v>
      </c>
      <c r="AF1020">
        <v>1</v>
      </c>
      <c r="AG1020">
        <v>0</v>
      </c>
      <c r="AH1020">
        <v>0</v>
      </c>
      <c r="AI1020">
        <v>0</v>
      </c>
      <c r="AJ1020">
        <v>8</v>
      </c>
      <c r="AK1020">
        <v>9</v>
      </c>
      <c r="AL1020">
        <v>13</v>
      </c>
      <c r="AM1020">
        <v>6.0400000000000002E-3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2153</v>
      </c>
      <c r="BJ1020">
        <v>1</v>
      </c>
      <c r="BK1020">
        <v>48.12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103.61</v>
      </c>
      <c r="BS1020">
        <v>4</v>
      </c>
      <c r="BT1020">
        <v>0</v>
      </c>
    </row>
    <row r="1021" spans="1:72" hidden="1">
      <c r="A1021" t="s">
        <v>252</v>
      </c>
      <c r="B1021" t="s">
        <v>376</v>
      </c>
      <c r="M1021">
        <v>182606394</v>
      </c>
      <c r="N1021" t="s">
        <v>604</v>
      </c>
      <c r="S1021">
        <v>2477.88</v>
      </c>
      <c r="T1021">
        <v>83.87</v>
      </c>
      <c r="U1021">
        <v>2477.88</v>
      </c>
      <c r="V1021">
        <v>83.87</v>
      </c>
      <c r="X1021">
        <v>2289</v>
      </c>
      <c r="Y1021">
        <v>9</v>
      </c>
      <c r="Z1021">
        <v>3.9300000000000003E-3</v>
      </c>
      <c r="AA1021">
        <v>36.64</v>
      </c>
      <c r="AB1021">
        <v>9.32</v>
      </c>
      <c r="AF1021">
        <v>2</v>
      </c>
      <c r="AG1021">
        <v>0</v>
      </c>
      <c r="AH1021">
        <v>1</v>
      </c>
      <c r="AI1021">
        <v>0</v>
      </c>
      <c r="AJ1021">
        <v>15</v>
      </c>
      <c r="AK1021">
        <v>18</v>
      </c>
      <c r="AL1021">
        <v>27</v>
      </c>
      <c r="AM1021">
        <v>1.18E-2</v>
      </c>
      <c r="AN1021">
        <v>1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2007</v>
      </c>
      <c r="BJ1021">
        <v>1.141</v>
      </c>
      <c r="BK1021">
        <v>41.79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83.87</v>
      </c>
      <c r="BS1021">
        <v>9</v>
      </c>
      <c r="BT1021">
        <v>0</v>
      </c>
    </row>
    <row r="1022" spans="1:72" hidden="1">
      <c r="A1022" t="s">
        <v>252</v>
      </c>
      <c r="B1022" t="s">
        <v>376</v>
      </c>
      <c r="M1022">
        <v>182644464</v>
      </c>
      <c r="N1022" t="s">
        <v>605</v>
      </c>
      <c r="S1022">
        <v>619.47</v>
      </c>
      <c r="T1022">
        <v>21.28</v>
      </c>
      <c r="U1022">
        <v>619.47</v>
      </c>
      <c r="V1022">
        <v>21.28</v>
      </c>
      <c r="X1022">
        <v>584</v>
      </c>
      <c r="Y1022">
        <v>2</v>
      </c>
      <c r="Z1022">
        <v>3.4199999999999999E-3</v>
      </c>
      <c r="AA1022">
        <v>36.44</v>
      </c>
      <c r="AB1022">
        <v>10.64</v>
      </c>
      <c r="AF1022">
        <v>1</v>
      </c>
      <c r="AG1022">
        <v>0</v>
      </c>
      <c r="AH1022">
        <v>0</v>
      </c>
      <c r="AI1022">
        <v>0</v>
      </c>
      <c r="AJ1022">
        <v>2</v>
      </c>
      <c r="AK1022">
        <v>3</v>
      </c>
      <c r="AL1022">
        <v>5</v>
      </c>
      <c r="AM1022">
        <v>8.5599999999999999E-3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532</v>
      </c>
      <c r="BJ1022">
        <v>1.0980000000000001</v>
      </c>
      <c r="BK1022">
        <v>40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21.28</v>
      </c>
      <c r="BS1022">
        <v>2</v>
      </c>
      <c r="BT1022">
        <v>0</v>
      </c>
    </row>
    <row r="1023" spans="1:72" hidden="1">
      <c r="A1023" t="s">
        <v>253</v>
      </c>
      <c r="B1023" t="s">
        <v>376</v>
      </c>
      <c r="M1023">
        <v>180955464</v>
      </c>
      <c r="N1023" t="s">
        <v>561</v>
      </c>
      <c r="S1023">
        <v>2477.88</v>
      </c>
      <c r="T1023">
        <v>0</v>
      </c>
      <c r="U1023">
        <v>2477.88</v>
      </c>
      <c r="V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1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</row>
    <row r="1024" spans="1:72" hidden="1">
      <c r="A1024" t="s">
        <v>253</v>
      </c>
      <c r="B1024" t="s">
        <v>376</v>
      </c>
      <c r="M1024">
        <v>182099194</v>
      </c>
      <c r="N1024" t="s">
        <v>591</v>
      </c>
      <c r="S1024">
        <v>3097.35</v>
      </c>
      <c r="T1024">
        <v>71.64</v>
      </c>
      <c r="U1024">
        <v>3097.35</v>
      </c>
      <c r="V1024">
        <v>71.64</v>
      </c>
      <c r="X1024">
        <v>1687</v>
      </c>
      <c r="Y1024">
        <v>6</v>
      </c>
      <c r="Z1024">
        <v>3.5599999999999998E-3</v>
      </c>
      <c r="AA1024">
        <v>42.47</v>
      </c>
      <c r="AB1024">
        <v>11.94</v>
      </c>
      <c r="AF1024">
        <v>1</v>
      </c>
      <c r="AG1024">
        <v>0</v>
      </c>
      <c r="AH1024">
        <v>0</v>
      </c>
      <c r="AI1024">
        <v>0</v>
      </c>
      <c r="AJ1024">
        <v>8</v>
      </c>
      <c r="AK1024">
        <v>9</v>
      </c>
      <c r="AL1024">
        <v>15</v>
      </c>
      <c r="AM1024">
        <v>8.8900000000000003E-3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1677</v>
      </c>
      <c r="BJ1024">
        <v>1.006</v>
      </c>
      <c r="BK1024">
        <v>42.72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71.64</v>
      </c>
      <c r="BS1024">
        <v>6</v>
      </c>
      <c r="BT1024">
        <v>0</v>
      </c>
    </row>
    <row r="1025" spans="1:72" hidden="1">
      <c r="A1025" t="s">
        <v>253</v>
      </c>
      <c r="B1025" t="s">
        <v>376</v>
      </c>
      <c r="M1025">
        <v>182606394</v>
      </c>
      <c r="N1025" t="s">
        <v>604</v>
      </c>
      <c r="S1025">
        <v>2477.88</v>
      </c>
      <c r="T1025">
        <v>60.54</v>
      </c>
      <c r="U1025">
        <v>2477.88</v>
      </c>
      <c r="V1025">
        <v>60.54</v>
      </c>
      <c r="X1025">
        <v>1895</v>
      </c>
      <c r="Y1025">
        <v>6</v>
      </c>
      <c r="Z1025">
        <v>3.1700000000000001E-3</v>
      </c>
      <c r="AA1025">
        <v>31.95</v>
      </c>
      <c r="AB1025">
        <v>10.09</v>
      </c>
      <c r="AF1025">
        <v>2</v>
      </c>
      <c r="AG1025">
        <v>0</v>
      </c>
      <c r="AH1025">
        <v>0</v>
      </c>
      <c r="AI1025">
        <v>0</v>
      </c>
      <c r="AJ1025">
        <v>15</v>
      </c>
      <c r="AK1025">
        <v>17</v>
      </c>
      <c r="AL1025">
        <v>25</v>
      </c>
      <c r="AM1025">
        <v>1.319E-2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1737</v>
      </c>
      <c r="BJ1025">
        <v>1.091</v>
      </c>
      <c r="BK1025">
        <v>34.85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60.54</v>
      </c>
      <c r="BS1025">
        <v>6</v>
      </c>
      <c r="BT1025">
        <v>2</v>
      </c>
    </row>
    <row r="1026" spans="1:72" hidden="1">
      <c r="A1026" t="s">
        <v>253</v>
      </c>
      <c r="B1026" t="s">
        <v>376</v>
      </c>
      <c r="M1026">
        <v>182644464</v>
      </c>
      <c r="N1026" t="s">
        <v>605</v>
      </c>
      <c r="S1026">
        <v>619.47</v>
      </c>
      <c r="T1026">
        <v>13.84</v>
      </c>
      <c r="U1026">
        <v>619.47</v>
      </c>
      <c r="V1026">
        <v>13.84</v>
      </c>
      <c r="X1026">
        <v>457</v>
      </c>
      <c r="Y1026">
        <v>2</v>
      </c>
      <c r="Z1026">
        <v>4.3800000000000002E-3</v>
      </c>
      <c r="AA1026">
        <v>30.28</v>
      </c>
      <c r="AB1026">
        <v>6.92</v>
      </c>
      <c r="AF1026">
        <v>0</v>
      </c>
      <c r="AG1026">
        <v>0</v>
      </c>
      <c r="AH1026">
        <v>0</v>
      </c>
      <c r="AI1026">
        <v>0</v>
      </c>
      <c r="AJ1026">
        <v>3</v>
      </c>
      <c r="AK1026">
        <v>3</v>
      </c>
      <c r="AL1026">
        <v>5</v>
      </c>
      <c r="AM1026">
        <v>1.094E-2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457</v>
      </c>
      <c r="BJ1026">
        <v>1</v>
      </c>
      <c r="BK1026">
        <v>30.28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13.84</v>
      </c>
      <c r="BS1026">
        <v>2</v>
      </c>
      <c r="BT1026">
        <v>0</v>
      </c>
    </row>
    <row r="1027" spans="1:72" hidden="1">
      <c r="A1027" t="s">
        <v>254</v>
      </c>
      <c r="B1027" t="s">
        <v>376</v>
      </c>
      <c r="M1027">
        <v>182606394</v>
      </c>
      <c r="N1027" t="s">
        <v>604</v>
      </c>
      <c r="S1027">
        <v>2477.88</v>
      </c>
      <c r="T1027">
        <v>56.47</v>
      </c>
      <c r="U1027">
        <v>2477.88</v>
      </c>
      <c r="V1027">
        <v>56.47</v>
      </c>
      <c r="X1027">
        <v>1858</v>
      </c>
      <c r="Y1027">
        <v>11</v>
      </c>
      <c r="Z1027">
        <v>5.9199999999999999E-3</v>
      </c>
      <c r="AA1027">
        <v>30.39</v>
      </c>
      <c r="AB1027">
        <v>5.13</v>
      </c>
      <c r="AF1027">
        <v>3</v>
      </c>
      <c r="AG1027">
        <v>0</v>
      </c>
      <c r="AH1027">
        <v>0</v>
      </c>
      <c r="AI1027">
        <v>0</v>
      </c>
      <c r="AJ1027">
        <v>8</v>
      </c>
      <c r="AK1027">
        <v>11</v>
      </c>
      <c r="AL1027">
        <v>22</v>
      </c>
      <c r="AM1027">
        <v>1.184E-2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1858</v>
      </c>
      <c r="BJ1027">
        <v>1</v>
      </c>
      <c r="BK1027">
        <v>30.39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56.47</v>
      </c>
      <c r="BS1027">
        <v>11</v>
      </c>
      <c r="BT1027">
        <v>0</v>
      </c>
    </row>
    <row r="1028" spans="1:72" hidden="1">
      <c r="A1028" t="s">
        <v>254</v>
      </c>
      <c r="B1028" t="s">
        <v>376</v>
      </c>
      <c r="M1028">
        <v>182644464</v>
      </c>
      <c r="N1028" t="s">
        <v>605</v>
      </c>
      <c r="S1028">
        <v>619.47</v>
      </c>
      <c r="T1028">
        <v>13.32</v>
      </c>
      <c r="U1028">
        <v>619.47</v>
      </c>
      <c r="V1028">
        <v>13.32</v>
      </c>
      <c r="W1028" s="39">
        <f>SUBTOTAL(9,V1006:V1028)</f>
        <v>0</v>
      </c>
      <c r="X1028">
        <v>427</v>
      </c>
      <c r="Y1028">
        <v>4</v>
      </c>
      <c r="Z1028">
        <v>9.3699999999999999E-3</v>
      </c>
      <c r="AA1028">
        <v>31.19</v>
      </c>
      <c r="AB1028">
        <v>3.33</v>
      </c>
      <c r="AF1028">
        <v>1</v>
      </c>
      <c r="AG1028">
        <v>0</v>
      </c>
      <c r="AH1028">
        <v>0</v>
      </c>
      <c r="AI1028">
        <v>0</v>
      </c>
      <c r="AJ1028">
        <v>4</v>
      </c>
      <c r="AK1028">
        <v>5</v>
      </c>
      <c r="AL1028">
        <v>9</v>
      </c>
      <c r="AM1028">
        <v>2.1080000000000002E-2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413</v>
      </c>
      <c r="BJ1028">
        <v>1.034</v>
      </c>
      <c r="BK1028">
        <v>32.25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13.32</v>
      </c>
      <c r="BS1028">
        <v>4</v>
      </c>
      <c r="BT1028">
        <v>0</v>
      </c>
    </row>
    <row r="1029" spans="1:72" hidden="1">
      <c r="A1029" t="s">
        <v>255</v>
      </c>
      <c r="B1029" t="s">
        <v>376</v>
      </c>
      <c r="M1029">
        <v>177613214</v>
      </c>
      <c r="N1029" t="s">
        <v>473</v>
      </c>
      <c r="S1029">
        <v>2500</v>
      </c>
      <c r="T1029">
        <v>0</v>
      </c>
      <c r="U1029">
        <v>2500</v>
      </c>
      <c r="V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1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</row>
    <row r="1030" spans="1:72" hidden="1">
      <c r="A1030" t="s">
        <v>255</v>
      </c>
      <c r="B1030" t="s">
        <v>376</v>
      </c>
      <c r="M1030">
        <v>182606394</v>
      </c>
      <c r="N1030" t="s">
        <v>604</v>
      </c>
      <c r="S1030">
        <v>2477.88</v>
      </c>
      <c r="T1030">
        <v>81.33</v>
      </c>
      <c r="U1030">
        <v>2477.88</v>
      </c>
      <c r="V1030">
        <v>81.33</v>
      </c>
      <c r="X1030">
        <v>2483</v>
      </c>
      <c r="Y1030">
        <v>9</v>
      </c>
      <c r="Z1030">
        <v>3.62E-3</v>
      </c>
      <c r="AA1030">
        <v>32.75</v>
      </c>
      <c r="AB1030">
        <v>9.0399999999999991</v>
      </c>
      <c r="AF1030">
        <v>3</v>
      </c>
      <c r="AG1030">
        <v>0</v>
      </c>
      <c r="AH1030">
        <v>0</v>
      </c>
      <c r="AI1030">
        <v>0</v>
      </c>
      <c r="AJ1030">
        <v>12</v>
      </c>
      <c r="AK1030">
        <v>15</v>
      </c>
      <c r="AL1030">
        <v>25</v>
      </c>
      <c r="AM1030">
        <v>1.0070000000000001E-2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2440</v>
      </c>
      <c r="BJ1030">
        <v>1.018</v>
      </c>
      <c r="BK1030">
        <v>33.33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81.33</v>
      </c>
      <c r="BS1030">
        <v>9</v>
      </c>
      <c r="BT1030">
        <v>1</v>
      </c>
    </row>
    <row r="1031" spans="1:72" hidden="1">
      <c r="A1031" t="s">
        <v>255</v>
      </c>
      <c r="B1031" t="s">
        <v>376</v>
      </c>
      <c r="M1031">
        <v>182644464</v>
      </c>
      <c r="N1031" t="s">
        <v>605</v>
      </c>
      <c r="S1031">
        <v>619.47</v>
      </c>
      <c r="T1031">
        <v>20.95</v>
      </c>
      <c r="U1031">
        <v>619.47</v>
      </c>
      <c r="V1031">
        <v>20.95</v>
      </c>
      <c r="X1031">
        <v>692</v>
      </c>
      <c r="Y1031">
        <v>2</v>
      </c>
      <c r="Z1031">
        <v>2.8900000000000002E-3</v>
      </c>
      <c r="AA1031">
        <v>30.27</v>
      </c>
      <c r="AB1031">
        <v>10.48</v>
      </c>
      <c r="AF1031">
        <v>0</v>
      </c>
      <c r="AG1031">
        <v>0</v>
      </c>
      <c r="AH1031">
        <v>0</v>
      </c>
      <c r="AI1031">
        <v>0</v>
      </c>
      <c r="AJ1031">
        <v>3</v>
      </c>
      <c r="AK1031">
        <v>3</v>
      </c>
      <c r="AL1031">
        <v>6</v>
      </c>
      <c r="AM1031">
        <v>8.6700000000000006E-3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689</v>
      </c>
      <c r="BJ1031">
        <v>1.004</v>
      </c>
      <c r="BK1031">
        <v>30.41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20.95</v>
      </c>
      <c r="BS1031">
        <v>2</v>
      </c>
      <c r="BT1031">
        <v>1</v>
      </c>
    </row>
    <row r="1032" spans="1:72" hidden="1">
      <c r="A1032" t="s">
        <v>256</v>
      </c>
      <c r="B1032" t="s">
        <v>376</v>
      </c>
      <c r="M1032">
        <v>182606394</v>
      </c>
      <c r="N1032" t="s">
        <v>604</v>
      </c>
      <c r="S1032">
        <v>2477.88</v>
      </c>
      <c r="T1032">
        <v>89.43</v>
      </c>
      <c r="U1032">
        <v>2477.88</v>
      </c>
      <c r="V1032">
        <v>89.43</v>
      </c>
      <c r="X1032">
        <v>2054</v>
      </c>
      <c r="Y1032">
        <v>5</v>
      </c>
      <c r="Z1032">
        <v>2.4299999999999999E-3</v>
      </c>
      <c r="AA1032">
        <v>43.54</v>
      </c>
      <c r="AB1032">
        <v>17.89</v>
      </c>
      <c r="AF1032">
        <v>0</v>
      </c>
      <c r="AG1032">
        <v>0</v>
      </c>
      <c r="AH1032">
        <v>0</v>
      </c>
      <c r="AI1032">
        <v>0</v>
      </c>
      <c r="AJ1032">
        <v>15</v>
      </c>
      <c r="AK1032">
        <v>15</v>
      </c>
      <c r="AL1032">
        <v>20</v>
      </c>
      <c r="AM1032">
        <v>9.7400000000000004E-3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2044</v>
      </c>
      <c r="BJ1032">
        <v>1.0049999999999999</v>
      </c>
      <c r="BK1032">
        <v>43.75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89.43</v>
      </c>
      <c r="BS1032">
        <v>5</v>
      </c>
      <c r="BT1032">
        <v>0</v>
      </c>
    </row>
    <row r="1033" spans="1:72" hidden="1">
      <c r="A1033" t="s">
        <v>256</v>
      </c>
      <c r="B1033" t="s">
        <v>376</v>
      </c>
      <c r="M1033">
        <v>182644464</v>
      </c>
      <c r="N1033" t="s">
        <v>605</v>
      </c>
      <c r="S1033">
        <v>619.47</v>
      </c>
      <c r="T1033">
        <v>24.03</v>
      </c>
      <c r="U1033">
        <v>619.47</v>
      </c>
      <c r="V1033">
        <v>24.03</v>
      </c>
      <c r="X1033">
        <v>502</v>
      </c>
      <c r="Y1033">
        <v>0</v>
      </c>
      <c r="Z1033">
        <v>0</v>
      </c>
      <c r="AA1033">
        <v>47.87</v>
      </c>
      <c r="AB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495</v>
      </c>
      <c r="BJ1033">
        <v>1.014</v>
      </c>
      <c r="BK1033">
        <v>48.55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24.03</v>
      </c>
      <c r="BS1033">
        <v>0</v>
      </c>
      <c r="BT1033">
        <v>0</v>
      </c>
    </row>
    <row r="1034" spans="1:72" hidden="1">
      <c r="A1034" t="s">
        <v>256</v>
      </c>
      <c r="B1034" t="s">
        <v>376</v>
      </c>
      <c r="M1034">
        <v>189097673</v>
      </c>
      <c r="N1034" t="s">
        <v>611</v>
      </c>
      <c r="S1034">
        <v>2477.88</v>
      </c>
      <c r="T1034">
        <v>62.09</v>
      </c>
      <c r="U1034">
        <v>2477.88</v>
      </c>
      <c r="V1034">
        <v>62.09</v>
      </c>
      <c r="X1034">
        <v>2049</v>
      </c>
      <c r="Y1034">
        <v>5</v>
      </c>
      <c r="Z1034">
        <v>2.4399999999999999E-3</v>
      </c>
      <c r="AA1034">
        <v>30.3</v>
      </c>
      <c r="AB1034">
        <v>12.42</v>
      </c>
      <c r="AF1034">
        <v>2</v>
      </c>
      <c r="AG1034">
        <v>0</v>
      </c>
      <c r="AH1034">
        <v>0</v>
      </c>
      <c r="AI1034">
        <v>0</v>
      </c>
      <c r="AJ1034">
        <v>2</v>
      </c>
      <c r="AK1034">
        <v>4</v>
      </c>
      <c r="AL1034">
        <v>10</v>
      </c>
      <c r="AM1034">
        <v>4.8799999999999998E-3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2049</v>
      </c>
      <c r="BJ1034">
        <v>1</v>
      </c>
      <c r="BK1034">
        <v>30.3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62.09</v>
      </c>
      <c r="BS1034">
        <v>5</v>
      </c>
      <c r="BT1034">
        <v>1</v>
      </c>
    </row>
    <row r="1035" spans="1:72" hidden="1">
      <c r="A1035" t="s">
        <v>256</v>
      </c>
      <c r="B1035" t="s">
        <v>376</v>
      </c>
      <c r="M1035">
        <v>189100043</v>
      </c>
      <c r="N1035" t="s">
        <v>612</v>
      </c>
      <c r="S1035">
        <v>619.47</v>
      </c>
      <c r="T1035">
        <v>4.91</v>
      </c>
      <c r="U1035">
        <v>619.47</v>
      </c>
      <c r="V1035">
        <v>4.91</v>
      </c>
      <c r="X1035">
        <v>180</v>
      </c>
      <c r="Y1035">
        <v>0</v>
      </c>
      <c r="Z1035">
        <v>0</v>
      </c>
      <c r="AA1035">
        <v>27.28</v>
      </c>
      <c r="AB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173</v>
      </c>
      <c r="BJ1035">
        <v>1.04</v>
      </c>
      <c r="BK1035">
        <v>28.38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4.91</v>
      </c>
      <c r="BS1035">
        <v>0</v>
      </c>
      <c r="BT1035">
        <v>0</v>
      </c>
    </row>
    <row r="1036" spans="1:72" hidden="1">
      <c r="A1036" t="s">
        <v>257</v>
      </c>
      <c r="B1036" t="s">
        <v>376</v>
      </c>
      <c r="M1036">
        <v>182606394</v>
      </c>
      <c r="N1036" t="s">
        <v>604</v>
      </c>
      <c r="S1036">
        <v>2477.88</v>
      </c>
      <c r="T1036">
        <v>87.51</v>
      </c>
      <c r="U1036">
        <v>2477.88</v>
      </c>
      <c r="V1036">
        <v>87.51</v>
      </c>
      <c r="X1036">
        <v>2163</v>
      </c>
      <c r="Y1036">
        <v>3</v>
      </c>
      <c r="Z1036">
        <v>1.39E-3</v>
      </c>
      <c r="AA1036">
        <v>40.46</v>
      </c>
      <c r="AB1036">
        <v>29.17</v>
      </c>
      <c r="AF1036">
        <v>2</v>
      </c>
      <c r="AG1036">
        <v>0</v>
      </c>
      <c r="AH1036">
        <v>0</v>
      </c>
      <c r="AI1036">
        <v>0</v>
      </c>
      <c r="AJ1036">
        <v>10</v>
      </c>
      <c r="AK1036">
        <v>12</v>
      </c>
      <c r="AL1036">
        <v>15</v>
      </c>
      <c r="AM1036">
        <v>6.9300000000000004E-3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2163</v>
      </c>
      <c r="BJ1036">
        <v>1</v>
      </c>
      <c r="BK1036">
        <v>40.46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87.51</v>
      </c>
      <c r="BS1036">
        <v>3</v>
      </c>
      <c r="BT1036">
        <v>0</v>
      </c>
    </row>
    <row r="1037" spans="1:72" hidden="1">
      <c r="A1037" t="s">
        <v>257</v>
      </c>
      <c r="B1037" t="s">
        <v>376</v>
      </c>
      <c r="M1037">
        <v>182644464</v>
      </c>
      <c r="N1037" t="s">
        <v>605</v>
      </c>
      <c r="S1037">
        <v>619.47</v>
      </c>
      <c r="T1037">
        <v>23.05</v>
      </c>
      <c r="U1037">
        <v>619.47</v>
      </c>
      <c r="V1037">
        <v>23.05</v>
      </c>
      <c r="X1037">
        <v>622</v>
      </c>
      <c r="Y1037">
        <v>3</v>
      </c>
      <c r="Z1037">
        <v>4.8199999999999996E-3</v>
      </c>
      <c r="AA1037">
        <v>37.06</v>
      </c>
      <c r="AB1037">
        <v>7.68</v>
      </c>
      <c r="AF1037">
        <v>0</v>
      </c>
      <c r="AG1037">
        <v>0</v>
      </c>
      <c r="AH1037">
        <v>0</v>
      </c>
      <c r="AI1037">
        <v>0</v>
      </c>
      <c r="AJ1037">
        <v>2</v>
      </c>
      <c r="AK1037">
        <v>2</v>
      </c>
      <c r="AL1037">
        <v>5</v>
      </c>
      <c r="AM1037">
        <v>8.0400000000000003E-3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585</v>
      </c>
      <c r="BJ1037">
        <v>1.0629999999999999</v>
      </c>
      <c r="BK1037">
        <v>39.4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23.05</v>
      </c>
      <c r="BS1037">
        <v>3</v>
      </c>
      <c r="BT1037">
        <v>0</v>
      </c>
    </row>
    <row r="1038" spans="1:72" hidden="1">
      <c r="A1038" t="s">
        <v>257</v>
      </c>
      <c r="B1038" t="s">
        <v>376</v>
      </c>
      <c r="M1038">
        <v>189097673</v>
      </c>
      <c r="N1038" t="s">
        <v>611</v>
      </c>
      <c r="S1038">
        <v>2477.88</v>
      </c>
      <c r="T1038">
        <v>91.37</v>
      </c>
      <c r="U1038">
        <v>2477.88</v>
      </c>
      <c r="V1038">
        <v>91.37</v>
      </c>
      <c r="X1038">
        <v>1419</v>
      </c>
      <c r="Y1038">
        <v>2</v>
      </c>
      <c r="Z1038">
        <v>1.41E-3</v>
      </c>
      <c r="AA1038">
        <v>64.39</v>
      </c>
      <c r="AB1038">
        <v>45.69</v>
      </c>
      <c r="AF1038">
        <v>2</v>
      </c>
      <c r="AG1038">
        <v>0</v>
      </c>
      <c r="AH1038">
        <v>0</v>
      </c>
      <c r="AI1038">
        <v>0</v>
      </c>
      <c r="AJ1038">
        <v>5</v>
      </c>
      <c r="AK1038">
        <v>7</v>
      </c>
      <c r="AL1038">
        <v>10</v>
      </c>
      <c r="AM1038">
        <v>7.0499999999999998E-3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1345</v>
      </c>
      <c r="BJ1038">
        <v>1.0549999999999999</v>
      </c>
      <c r="BK1038">
        <v>67.930000000000007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91.37</v>
      </c>
      <c r="BS1038">
        <v>2</v>
      </c>
      <c r="BT1038">
        <v>1</v>
      </c>
    </row>
    <row r="1039" spans="1:72" hidden="1">
      <c r="A1039" t="s">
        <v>257</v>
      </c>
      <c r="B1039" t="s">
        <v>376</v>
      </c>
      <c r="M1039">
        <v>189100043</v>
      </c>
      <c r="N1039" t="s">
        <v>612</v>
      </c>
      <c r="S1039">
        <v>619.47</v>
      </c>
      <c r="T1039">
        <v>23.39</v>
      </c>
      <c r="U1039">
        <v>619.47</v>
      </c>
      <c r="V1039">
        <v>23.39</v>
      </c>
      <c r="X1039">
        <v>346</v>
      </c>
      <c r="Y1039">
        <v>0</v>
      </c>
      <c r="Z1039">
        <v>0</v>
      </c>
      <c r="AA1039">
        <v>67.599999999999994</v>
      </c>
      <c r="AB1039">
        <v>0</v>
      </c>
      <c r="AF1039">
        <v>0</v>
      </c>
      <c r="AG1039">
        <v>0</v>
      </c>
      <c r="AH1039">
        <v>0</v>
      </c>
      <c r="AI1039">
        <v>0</v>
      </c>
      <c r="AJ1039">
        <v>2</v>
      </c>
      <c r="AK1039">
        <v>2</v>
      </c>
      <c r="AL1039">
        <v>3</v>
      </c>
      <c r="AM1039">
        <v>8.6700000000000006E-3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328</v>
      </c>
      <c r="BJ1039">
        <v>1.0549999999999999</v>
      </c>
      <c r="BK1039">
        <v>71.31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23.39</v>
      </c>
      <c r="BS1039">
        <v>0</v>
      </c>
      <c r="BT1039">
        <v>1</v>
      </c>
    </row>
    <row r="1040" spans="1:72" hidden="1">
      <c r="A1040" t="s">
        <v>258</v>
      </c>
      <c r="B1040" t="s">
        <v>376</v>
      </c>
      <c r="M1040">
        <v>175932384</v>
      </c>
      <c r="N1040" t="s">
        <v>427</v>
      </c>
      <c r="S1040">
        <v>2500</v>
      </c>
      <c r="T1040">
        <v>0</v>
      </c>
      <c r="U1040">
        <v>2500</v>
      </c>
      <c r="V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1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</row>
    <row r="1041" spans="1:72" hidden="1">
      <c r="A1041" t="s">
        <v>258</v>
      </c>
      <c r="B1041" t="s">
        <v>376</v>
      </c>
      <c r="M1041">
        <v>179368814</v>
      </c>
      <c r="N1041" t="s">
        <v>510</v>
      </c>
      <c r="S1041">
        <v>1750</v>
      </c>
      <c r="T1041">
        <v>0</v>
      </c>
      <c r="U1041">
        <v>1750</v>
      </c>
      <c r="V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1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</row>
    <row r="1042" spans="1:72" hidden="1">
      <c r="A1042" t="s">
        <v>258</v>
      </c>
      <c r="B1042" t="s">
        <v>376</v>
      </c>
      <c r="M1042">
        <v>182606394</v>
      </c>
      <c r="N1042" t="s">
        <v>604</v>
      </c>
      <c r="S1042">
        <v>2477.88</v>
      </c>
      <c r="T1042">
        <v>88.7</v>
      </c>
      <c r="U1042">
        <v>2477.88</v>
      </c>
      <c r="V1042">
        <v>88.7</v>
      </c>
      <c r="X1042">
        <v>1566</v>
      </c>
      <c r="Y1042">
        <v>3</v>
      </c>
      <c r="Z1042">
        <v>1.92E-3</v>
      </c>
      <c r="AA1042">
        <v>56.64</v>
      </c>
      <c r="AB1042">
        <v>29.57</v>
      </c>
      <c r="AF1042">
        <v>0</v>
      </c>
      <c r="AG1042">
        <v>0</v>
      </c>
      <c r="AH1042">
        <v>0</v>
      </c>
      <c r="AI1042">
        <v>0</v>
      </c>
      <c r="AJ1042">
        <v>11</v>
      </c>
      <c r="AK1042">
        <v>11</v>
      </c>
      <c r="AL1042">
        <v>14</v>
      </c>
      <c r="AM1042">
        <v>8.94E-3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1566</v>
      </c>
      <c r="BJ1042">
        <v>1</v>
      </c>
      <c r="BK1042">
        <v>56.64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88.7</v>
      </c>
      <c r="BS1042">
        <v>3</v>
      </c>
      <c r="BT1042">
        <v>0</v>
      </c>
    </row>
    <row r="1043" spans="1:72" hidden="1">
      <c r="A1043" s="51" t="s">
        <v>258</v>
      </c>
      <c r="B1043" t="s">
        <v>376</v>
      </c>
      <c r="C1043" t="s">
        <v>237</v>
      </c>
      <c r="D1043" t="s">
        <v>377</v>
      </c>
      <c r="E1043">
        <v>613929664</v>
      </c>
      <c r="F1043" t="s">
        <v>378</v>
      </c>
      <c r="G1043" t="s">
        <v>241</v>
      </c>
      <c r="H1043" t="s">
        <v>375</v>
      </c>
      <c r="I1043" t="s">
        <v>332</v>
      </c>
      <c r="J1043">
        <v>119469.03</v>
      </c>
      <c r="K1043" t="s">
        <v>379</v>
      </c>
      <c r="L1043" t="s">
        <v>377</v>
      </c>
      <c r="M1043">
        <v>182644464</v>
      </c>
      <c r="N1043" t="s">
        <v>605</v>
      </c>
      <c r="O1043" t="s">
        <v>243</v>
      </c>
      <c r="P1043" t="s">
        <v>64</v>
      </c>
      <c r="Q1043" t="s">
        <v>65</v>
      </c>
      <c r="R1043" t="s">
        <v>244</v>
      </c>
      <c r="S1043">
        <v>619.47</v>
      </c>
      <c r="T1043" t="s">
        <v>603</v>
      </c>
      <c r="U1043" t="s">
        <v>266</v>
      </c>
      <c r="V1043">
        <v>22.63</v>
      </c>
      <c r="X1043">
        <v>619</v>
      </c>
      <c r="Y1043">
        <v>2</v>
      </c>
      <c r="Z1043">
        <v>3.2299999999999998E-3</v>
      </c>
      <c r="AA1043">
        <v>36.56</v>
      </c>
      <c r="AB1043">
        <v>11.32</v>
      </c>
      <c r="AF1043">
        <v>1</v>
      </c>
      <c r="AG1043">
        <v>0</v>
      </c>
      <c r="AH1043">
        <v>0</v>
      </c>
      <c r="AI1043">
        <v>0</v>
      </c>
      <c r="AJ1043">
        <v>4</v>
      </c>
      <c r="AK1043">
        <v>5</v>
      </c>
      <c r="AL1043">
        <v>7</v>
      </c>
      <c r="AM1043">
        <v>1.1310000000000001E-2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567</v>
      </c>
      <c r="BJ1043">
        <v>1.0920000000000001</v>
      </c>
      <c r="BK1043">
        <v>39.909999999999997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22.63</v>
      </c>
      <c r="BS1043">
        <v>2</v>
      </c>
      <c r="BT1043">
        <v>0</v>
      </c>
    </row>
    <row r="1044" spans="1:72" hidden="1">
      <c r="A1044" s="51" t="s">
        <v>258</v>
      </c>
      <c r="B1044" t="s">
        <v>376</v>
      </c>
      <c r="C1044" t="s">
        <v>237</v>
      </c>
      <c r="D1044" t="s">
        <v>377</v>
      </c>
      <c r="E1044">
        <v>613929664</v>
      </c>
      <c r="F1044" t="s">
        <v>378</v>
      </c>
      <c r="G1044" t="s">
        <v>241</v>
      </c>
      <c r="H1044" t="s">
        <v>375</v>
      </c>
      <c r="I1044" t="s">
        <v>332</v>
      </c>
      <c r="J1044">
        <v>119469.03</v>
      </c>
      <c r="K1044" t="s">
        <v>379</v>
      </c>
      <c r="L1044" t="s">
        <v>377</v>
      </c>
      <c r="M1044">
        <v>189097673</v>
      </c>
      <c r="N1044" t="s">
        <v>611</v>
      </c>
      <c r="O1044" t="s">
        <v>243</v>
      </c>
      <c r="P1044" t="s">
        <v>64</v>
      </c>
      <c r="Q1044" t="s">
        <v>65</v>
      </c>
      <c r="R1044" t="s">
        <v>244</v>
      </c>
      <c r="S1044">
        <v>2477.88</v>
      </c>
      <c r="T1044" t="s">
        <v>256</v>
      </c>
      <c r="U1044" t="s">
        <v>286</v>
      </c>
      <c r="V1044">
        <v>91.59</v>
      </c>
      <c r="X1044">
        <v>2203</v>
      </c>
      <c r="Y1044">
        <v>3</v>
      </c>
      <c r="Z1044">
        <v>1.3600000000000001E-3</v>
      </c>
      <c r="AA1044">
        <v>41.58</v>
      </c>
      <c r="AB1044">
        <v>30.53</v>
      </c>
      <c r="AF1044">
        <v>1</v>
      </c>
      <c r="AG1044">
        <v>0</v>
      </c>
      <c r="AH1044">
        <v>0</v>
      </c>
      <c r="AI1044">
        <v>0</v>
      </c>
      <c r="AJ1044">
        <v>5</v>
      </c>
      <c r="AK1044">
        <v>6</v>
      </c>
      <c r="AL1044">
        <v>12</v>
      </c>
      <c r="AM1044">
        <v>5.45E-3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2203</v>
      </c>
      <c r="BJ1044">
        <v>1</v>
      </c>
      <c r="BK1044">
        <v>41.58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91.59</v>
      </c>
      <c r="BS1044">
        <v>3</v>
      </c>
      <c r="BT1044">
        <v>3</v>
      </c>
    </row>
    <row r="1045" spans="1:72" hidden="1">
      <c r="A1045" s="51" t="s">
        <v>258</v>
      </c>
      <c r="B1045" t="s">
        <v>376</v>
      </c>
      <c r="C1045" t="s">
        <v>237</v>
      </c>
      <c r="D1045" t="s">
        <v>377</v>
      </c>
      <c r="E1045">
        <v>613929664</v>
      </c>
      <c r="F1045" t="s">
        <v>378</v>
      </c>
      <c r="G1045" t="s">
        <v>241</v>
      </c>
      <c r="H1045" t="s">
        <v>375</v>
      </c>
      <c r="I1045" t="s">
        <v>332</v>
      </c>
      <c r="J1045">
        <v>119469.03</v>
      </c>
      <c r="K1045" t="s">
        <v>379</v>
      </c>
      <c r="L1045" t="s">
        <v>377</v>
      </c>
      <c r="M1045">
        <v>189100043</v>
      </c>
      <c r="N1045" t="s">
        <v>612</v>
      </c>
      <c r="O1045" t="s">
        <v>243</v>
      </c>
      <c r="P1045" t="s">
        <v>64</v>
      </c>
      <c r="Q1045" t="s">
        <v>65</v>
      </c>
      <c r="R1045" t="s">
        <v>244</v>
      </c>
      <c r="S1045">
        <v>619.47</v>
      </c>
      <c r="T1045" t="s">
        <v>256</v>
      </c>
      <c r="U1045" t="s">
        <v>286</v>
      </c>
      <c r="V1045">
        <v>23.45</v>
      </c>
      <c r="X1045">
        <v>462</v>
      </c>
      <c r="Y1045">
        <v>3</v>
      </c>
      <c r="Z1045">
        <v>6.4900000000000001E-3</v>
      </c>
      <c r="AA1045">
        <v>50.76</v>
      </c>
      <c r="AB1045">
        <v>7.82</v>
      </c>
      <c r="AF1045">
        <v>0</v>
      </c>
      <c r="AG1045">
        <v>0</v>
      </c>
      <c r="AH1045">
        <v>0</v>
      </c>
      <c r="AI1045">
        <v>0</v>
      </c>
      <c r="AJ1045">
        <v>2</v>
      </c>
      <c r="AK1045">
        <v>2</v>
      </c>
      <c r="AL1045">
        <v>5</v>
      </c>
      <c r="AM1045">
        <v>1.082E-2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413</v>
      </c>
      <c r="BJ1045">
        <v>1.119</v>
      </c>
      <c r="BK1045">
        <v>56.78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23.45</v>
      </c>
      <c r="BS1045">
        <v>3</v>
      </c>
      <c r="BT1045">
        <v>0</v>
      </c>
    </row>
    <row r="1046" spans="1:72" hidden="1">
      <c r="A1046" s="51" t="s">
        <v>259</v>
      </c>
      <c r="B1046" t="s">
        <v>376</v>
      </c>
      <c r="C1046" t="s">
        <v>237</v>
      </c>
      <c r="D1046" t="s">
        <v>377</v>
      </c>
      <c r="E1046">
        <v>613929664</v>
      </c>
      <c r="F1046" t="s">
        <v>378</v>
      </c>
      <c r="G1046" t="s">
        <v>241</v>
      </c>
      <c r="H1046" t="s">
        <v>375</v>
      </c>
      <c r="I1046" t="s">
        <v>332</v>
      </c>
      <c r="J1046">
        <v>119469.03</v>
      </c>
      <c r="K1046" t="s">
        <v>379</v>
      </c>
      <c r="L1046" t="s">
        <v>377</v>
      </c>
      <c r="M1046">
        <v>182606394</v>
      </c>
      <c r="N1046" t="s">
        <v>604</v>
      </c>
      <c r="O1046" t="s">
        <v>243</v>
      </c>
      <c r="P1046" t="s">
        <v>64</v>
      </c>
      <c r="Q1046" t="s">
        <v>65</v>
      </c>
      <c r="R1046" t="s">
        <v>244</v>
      </c>
      <c r="S1046">
        <v>2477.88</v>
      </c>
      <c r="T1046" t="s">
        <v>603</v>
      </c>
      <c r="U1046" t="s">
        <v>266</v>
      </c>
      <c r="V1046">
        <v>83.26</v>
      </c>
      <c r="X1046">
        <v>2157</v>
      </c>
      <c r="Y1046">
        <v>7</v>
      </c>
      <c r="Z1046">
        <v>3.2499999999999999E-3</v>
      </c>
      <c r="AA1046">
        <v>38.6</v>
      </c>
      <c r="AB1046">
        <v>11.89</v>
      </c>
      <c r="AF1046">
        <v>3</v>
      </c>
      <c r="AG1046">
        <v>0</v>
      </c>
      <c r="AH1046">
        <v>1</v>
      </c>
      <c r="AI1046">
        <v>0</v>
      </c>
      <c r="AJ1046">
        <v>17</v>
      </c>
      <c r="AK1046">
        <v>21</v>
      </c>
      <c r="AL1046">
        <v>28</v>
      </c>
      <c r="AM1046">
        <v>1.298E-2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2144</v>
      </c>
      <c r="BJ1046">
        <v>1.006</v>
      </c>
      <c r="BK1046">
        <v>38.83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83.26</v>
      </c>
      <c r="BS1046">
        <v>7</v>
      </c>
      <c r="BT1046">
        <v>0</v>
      </c>
    </row>
    <row r="1047" spans="1:72" hidden="1">
      <c r="A1047" s="51" t="s">
        <v>259</v>
      </c>
      <c r="B1047" t="s">
        <v>376</v>
      </c>
      <c r="C1047" t="s">
        <v>237</v>
      </c>
      <c r="D1047" t="s">
        <v>377</v>
      </c>
      <c r="E1047">
        <v>613929664</v>
      </c>
      <c r="F1047" t="s">
        <v>378</v>
      </c>
      <c r="G1047" t="s">
        <v>241</v>
      </c>
      <c r="H1047" t="s">
        <v>375</v>
      </c>
      <c r="I1047" t="s">
        <v>332</v>
      </c>
      <c r="J1047">
        <v>119469.03</v>
      </c>
      <c r="K1047" t="s">
        <v>379</v>
      </c>
      <c r="L1047" t="s">
        <v>377</v>
      </c>
      <c r="M1047">
        <v>182644464</v>
      </c>
      <c r="N1047" t="s">
        <v>605</v>
      </c>
      <c r="O1047" t="s">
        <v>243</v>
      </c>
      <c r="P1047" t="s">
        <v>64</v>
      </c>
      <c r="Q1047" t="s">
        <v>65</v>
      </c>
      <c r="R1047" t="s">
        <v>244</v>
      </c>
      <c r="S1047">
        <v>619.47</v>
      </c>
      <c r="T1047" t="s">
        <v>603</v>
      </c>
      <c r="U1047" t="s">
        <v>266</v>
      </c>
      <c r="V1047">
        <v>21.32</v>
      </c>
      <c r="X1047">
        <v>563</v>
      </c>
      <c r="Y1047">
        <v>0</v>
      </c>
      <c r="Z1047">
        <v>0</v>
      </c>
      <c r="AA1047">
        <v>37.869999999999997</v>
      </c>
      <c r="AB1047">
        <v>0</v>
      </c>
      <c r="AF1047">
        <v>0</v>
      </c>
      <c r="AG1047">
        <v>0</v>
      </c>
      <c r="AH1047">
        <v>0</v>
      </c>
      <c r="AI1047">
        <v>0</v>
      </c>
      <c r="AJ1047">
        <v>2</v>
      </c>
      <c r="AK1047">
        <v>2</v>
      </c>
      <c r="AL1047">
        <v>2</v>
      </c>
      <c r="AM1047">
        <v>3.5500000000000002E-3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532</v>
      </c>
      <c r="BJ1047">
        <v>1.0580000000000001</v>
      </c>
      <c r="BK1047">
        <v>40.08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21.32</v>
      </c>
      <c r="BS1047">
        <v>0</v>
      </c>
      <c r="BT1047">
        <v>0</v>
      </c>
    </row>
    <row r="1048" spans="1:72" hidden="1">
      <c r="A1048" s="51" t="s">
        <v>259</v>
      </c>
      <c r="B1048" t="s">
        <v>376</v>
      </c>
      <c r="C1048" t="s">
        <v>237</v>
      </c>
      <c r="D1048" t="s">
        <v>377</v>
      </c>
      <c r="E1048">
        <v>613929664</v>
      </c>
      <c r="F1048" t="s">
        <v>378</v>
      </c>
      <c r="G1048" t="s">
        <v>241</v>
      </c>
      <c r="H1048" t="s">
        <v>375</v>
      </c>
      <c r="I1048" t="s">
        <v>332</v>
      </c>
      <c r="J1048">
        <v>119469.03</v>
      </c>
      <c r="K1048" t="s">
        <v>379</v>
      </c>
      <c r="L1048" t="s">
        <v>377</v>
      </c>
      <c r="M1048">
        <v>189097673</v>
      </c>
      <c r="N1048" t="s">
        <v>611</v>
      </c>
      <c r="O1048" t="s">
        <v>243</v>
      </c>
      <c r="P1048" t="s">
        <v>64</v>
      </c>
      <c r="Q1048" t="s">
        <v>65</v>
      </c>
      <c r="R1048" t="s">
        <v>244</v>
      </c>
      <c r="S1048">
        <v>2477.88</v>
      </c>
      <c r="T1048" t="s">
        <v>256</v>
      </c>
      <c r="U1048" t="s">
        <v>286</v>
      </c>
      <c r="V1048">
        <v>84.63</v>
      </c>
      <c r="X1048">
        <v>2198</v>
      </c>
      <c r="Y1048">
        <v>4</v>
      </c>
      <c r="Z1048">
        <v>1.82E-3</v>
      </c>
      <c r="AA1048">
        <v>38.5</v>
      </c>
      <c r="AB1048">
        <v>21.16</v>
      </c>
      <c r="AF1048">
        <v>0</v>
      </c>
      <c r="AG1048">
        <v>0</v>
      </c>
      <c r="AH1048">
        <v>0</v>
      </c>
      <c r="AI1048">
        <v>0</v>
      </c>
      <c r="AJ1048">
        <v>1</v>
      </c>
      <c r="AK1048">
        <v>1</v>
      </c>
      <c r="AL1048">
        <v>5</v>
      </c>
      <c r="AM1048">
        <v>2.2699999999999999E-3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2176</v>
      </c>
      <c r="BJ1048">
        <v>1.01</v>
      </c>
      <c r="BK1048">
        <v>38.89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84.63</v>
      </c>
      <c r="BS1048">
        <v>4</v>
      </c>
      <c r="BT1048">
        <v>0</v>
      </c>
    </row>
    <row r="1049" spans="1:72" hidden="1">
      <c r="A1049" s="51" t="s">
        <v>259</v>
      </c>
      <c r="B1049" t="s">
        <v>376</v>
      </c>
      <c r="C1049" t="s">
        <v>237</v>
      </c>
      <c r="D1049" t="s">
        <v>377</v>
      </c>
      <c r="E1049">
        <v>613929664</v>
      </c>
      <c r="F1049" t="s">
        <v>378</v>
      </c>
      <c r="G1049" t="s">
        <v>241</v>
      </c>
      <c r="H1049" t="s">
        <v>375</v>
      </c>
      <c r="I1049" t="s">
        <v>332</v>
      </c>
      <c r="J1049">
        <v>119469.03</v>
      </c>
      <c r="K1049" t="s">
        <v>379</v>
      </c>
      <c r="L1049" t="s">
        <v>377</v>
      </c>
      <c r="M1049">
        <v>189100043</v>
      </c>
      <c r="N1049" t="s">
        <v>612</v>
      </c>
      <c r="O1049" t="s">
        <v>243</v>
      </c>
      <c r="P1049" t="s">
        <v>64</v>
      </c>
      <c r="Q1049" t="s">
        <v>65</v>
      </c>
      <c r="R1049" t="s">
        <v>244</v>
      </c>
      <c r="S1049">
        <v>619.47</v>
      </c>
      <c r="T1049" t="s">
        <v>256</v>
      </c>
      <c r="U1049" t="s">
        <v>286</v>
      </c>
      <c r="V1049">
        <v>22.41</v>
      </c>
      <c r="X1049">
        <v>292</v>
      </c>
      <c r="Y1049">
        <v>1</v>
      </c>
      <c r="Z1049">
        <v>3.4199999999999999E-3</v>
      </c>
      <c r="AA1049">
        <v>76.75</v>
      </c>
      <c r="AB1049">
        <v>22.41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1</v>
      </c>
      <c r="AM1049">
        <v>3.4199999999999999E-3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282</v>
      </c>
      <c r="BJ1049">
        <v>1.0349999999999999</v>
      </c>
      <c r="BK1049">
        <v>79.47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22.41</v>
      </c>
      <c r="BS1049">
        <v>1</v>
      </c>
      <c r="BT1049">
        <v>0</v>
      </c>
    </row>
    <row r="1050" spans="1:72" hidden="1">
      <c r="A1050" s="51" t="s">
        <v>260</v>
      </c>
      <c r="B1050" t="s">
        <v>376</v>
      </c>
      <c r="C1050" t="s">
        <v>237</v>
      </c>
      <c r="D1050" t="s">
        <v>377</v>
      </c>
      <c r="E1050">
        <v>613929664</v>
      </c>
      <c r="F1050" t="s">
        <v>378</v>
      </c>
      <c r="G1050" t="s">
        <v>241</v>
      </c>
      <c r="H1050" t="s">
        <v>375</v>
      </c>
      <c r="I1050" t="s">
        <v>332</v>
      </c>
      <c r="J1050">
        <v>119469.03</v>
      </c>
      <c r="K1050" t="s">
        <v>379</v>
      </c>
      <c r="L1050" t="s">
        <v>377</v>
      </c>
      <c r="M1050">
        <v>182606394</v>
      </c>
      <c r="N1050" t="s">
        <v>604</v>
      </c>
      <c r="O1050" t="s">
        <v>243</v>
      </c>
      <c r="P1050" t="s">
        <v>64</v>
      </c>
      <c r="Q1050" t="s">
        <v>65</v>
      </c>
      <c r="R1050" t="s">
        <v>244</v>
      </c>
      <c r="S1050">
        <v>2477.88</v>
      </c>
      <c r="T1050" t="s">
        <v>603</v>
      </c>
      <c r="U1050" t="s">
        <v>266</v>
      </c>
      <c r="V1050">
        <v>61.68</v>
      </c>
      <c r="X1050">
        <v>1641</v>
      </c>
      <c r="Y1050">
        <v>4</v>
      </c>
      <c r="Z1050">
        <v>2.4399999999999999E-3</v>
      </c>
      <c r="AA1050">
        <v>37.590000000000003</v>
      </c>
      <c r="AB1050">
        <v>15.42</v>
      </c>
      <c r="AF1050">
        <v>1</v>
      </c>
      <c r="AG1050">
        <v>0</v>
      </c>
      <c r="AH1050">
        <v>0</v>
      </c>
      <c r="AI1050">
        <v>0</v>
      </c>
      <c r="AJ1050">
        <v>6</v>
      </c>
      <c r="AK1050">
        <v>7</v>
      </c>
      <c r="AL1050">
        <v>12</v>
      </c>
      <c r="AM1050">
        <v>7.3099999999999997E-3</v>
      </c>
      <c r="AN1050">
        <v>1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1595</v>
      </c>
      <c r="BJ1050">
        <v>1.0289999999999999</v>
      </c>
      <c r="BK1050">
        <v>38.67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61.68</v>
      </c>
      <c r="BS1050">
        <v>4</v>
      </c>
      <c r="BT1050">
        <v>1</v>
      </c>
    </row>
    <row r="1051" spans="1:72" hidden="1">
      <c r="A1051" s="51" t="s">
        <v>260</v>
      </c>
      <c r="B1051" t="s">
        <v>376</v>
      </c>
      <c r="C1051" t="s">
        <v>237</v>
      </c>
      <c r="D1051" t="s">
        <v>377</v>
      </c>
      <c r="E1051">
        <v>613929664</v>
      </c>
      <c r="F1051" t="s">
        <v>378</v>
      </c>
      <c r="G1051" t="s">
        <v>241</v>
      </c>
      <c r="H1051" t="s">
        <v>375</v>
      </c>
      <c r="I1051" t="s">
        <v>332</v>
      </c>
      <c r="J1051">
        <v>119469.03</v>
      </c>
      <c r="K1051" t="s">
        <v>379</v>
      </c>
      <c r="L1051" t="s">
        <v>377</v>
      </c>
      <c r="M1051">
        <v>182644464</v>
      </c>
      <c r="N1051" t="s">
        <v>605</v>
      </c>
      <c r="O1051" t="s">
        <v>243</v>
      </c>
      <c r="P1051" t="s">
        <v>64</v>
      </c>
      <c r="Q1051" t="s">
        <v>65</v>
      </c>
      <c r="R1051" t="s">
        <v>244</v>
      </c>
      <c r="S1051">
        <v>619.47</v>
      </c>
      <c r="T1051" t="s">
        <v>603</v>
      </c>
      <c r="U1051" t="s">
        <v>266</v>
      </c>
      <c r="V1051">
        <v>13.6</v>
      </c>
      <c r="X1051">
        <v>367</v>
      </c>
      <c r="Y1051">
        <v>0</v>
      </c>
      <c r="Z1051">
        <v>0</v>
      </c>
      <c r="AA1051">
        <v>37.06</v>
      </c>
      <c r="AB1051">
        <v>0</v>
      </c>
      <c r="AF1051">
        <v>0</v>
      </c>
      <c r="AG1051">
        <v>0</v>
      </c>
      <c r="AH1051">
        <v>0</v>
      </c>
      <c r="AI1051">
        <v>0</v>
      </c>
      <c r="AJ1051">
        <v>1</v>
      </c>
      <c r="AK1051">
        <v>1</v>
      </c>
      <c r="AL1051">
        <v>2</v>
      </c>
      <c r="AM1051">
        <v>5.45E-3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367</v>
      </c>
      <c r="BJ1051">
        <v>1</v>
      </c>
      <c r="BK1051">
        <v>37.06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13.6</v>
      </c>
      <c r="BS1051">
        <v>0</v>
      </c>
      <c r="BT1051">
        <v>1</v>
      </c>
    </row>
    <row r="1052" spans="1:72" hidden="1">
      <c r="A1052" s="51" t="s">
        <v>260</v>
      </c>
      <c r="B1052" t="s">
        <v>376</v>
      </c>
      <c r="C1052" t="s">
        <v>237</v>
      </c>
      <c r="D1052" t="s">
        <v>377</v>
      </c>
      <c r="E1052">
        <v>613929664</v>
      </c>
      <c r="F1052" t="s">
        <v>378</v>
      </c>
      <c r="G1052" t="s">
        <v>241</v>
      </c>
      <c r="H1052" t="s">
        <v>375</v>
      </c>
      <c r="I1052" t="s">
        <v>332</v>
      </c>
      <c r="J1052">
        <v>119469.03</v>
      </c>
      <c r="K1052" t="s">
        <v>379</v>
      </c>
      <c r="L1052" t="s">
        <v>377</v>
      </c>
      <c r="M1052">
        <v>189097673</v>
      </c>
      <c r="N1052" t="s">
        <v>611</v>
      </c>
      <c r="O1052" t="s">
        <v>243</v>
      </c>
      <c r="P1052" t="s">
        <v>64</v>
      </c>
      <c r="Q1052" t="s">
        <v>65</v>
      </c>
      <c r="R1052" t="s">
        <v>244</v>
      </c>
      <c r="S1052">
        <v>2477.88</v>
      </c>
      <c r="T1052" t="s">
        <v>256</v>
      </c>
      <c r="U1052" t="s">
        <v>286</v>
      </c>
      <c r="V1052">
        <v>61.48</v>
      </c>
      <c r="X1052">
        <v>1461</v>
      </c>
      <c r="Y1052">
        <v>1</v>
      </c>
      <c r="Z1052">
        <v>6.8000000000000005E-4</v>
      </c>
      <c r="AA1052">
        <v>42.08</v>
      </c>
      <c r="AB1052">
        <v>61.48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1</v>
      </c>
      <c r="AM1052">
        <v>6.8000000000000005E-4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1402</v>
      </c>
      <c r="BJ1052">
        <v>1.042</v>
      </c>
      <c r="BK1052">
        <v>43.85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61.48</v>
      </c>
      <c r="BS1052">
        <v>1</v>
      </c>
      <c r="BT1052">
        <v>0</v>
      </c>
    </row>
    <row r="1053" spans="1:72" hidden="1">
      <c r="A1053" s="51" t="s">
        <v>260</v>
      </c>
      <c r="B1053" t="s">
        <v>376</v>
      </c>
      <c r="C1053" t="s">
        <v>237</v>
      </c>
      <c r="D1053" t="s">
        <v>377</v>
      </c>
      <c r="E1053">
        <v>613929664</v>
      </c>
      <c r="F1053" t="s">
        <v>378</v>
      </c>
      <c r="G1053" t="s">
        <v>241</v>
      </c>
      <c r="H1053" t="s">
        <v>375</v>
      </c>
      <c r="I1053" t="s">
        <v>332</v>
      </c>
      <c r="J1053">
        <v>119469.03</v>
      </c>
      <c r="K1053" t="s">
        <v>379</v>
      </c>
      <c r="L1053" t="s">
        <v>377</v>
      </c>
      <c r="M1053">
        <v>189100043</v>
      </c>
      <c r="N1053" t="s">
        <v>612</v>
      </c>
      <c r="O1053" t="s">
        <v>243</v>
      </c>
      <c r="P1053" t="s">
        <v>64</v>
      </c>
      <c r="Q1053" t="s">
        <v>65</v>
      </c>
      <c r="R1053" t="s">
        <v>244</v>
      </c>
      <c r="S1053">
        <v>619.47</v>
      </c>
      <c r="T1053" t="s">
        <v>256</v>
      </c>
      <c r="U1053" t="s">
        <v>286</v>
      </c>
      <c r="V1053">
        <v>14.39</v>
      </c>
      <c r="X1053">
        <v>292</v>
      </c>
      <c r="Y1053">
        <v>0</v>
      </c>
      <c r="Z1053">
        <v>0</v>
      </c>
      <c r="AA1053">
        <v>49.28</v>
      </c>
      <c r="AB1053">
        <v>0</v>
      </c>
      <c r="AF1053">
        <v>0</v>
      </c>
      <c r="AG1053">
        <v>0</v>
      </c>
      <c r="AH1053">
        <v>0</v>
      </c>
      <c r="AI1053">
        <v>0</v>
      </c>
      <c r="AJ1053">
        <v>1</v>
      </c>
      <c r="AK1053">
        <v>1</v>
      </c>
      <c r="AL1053">
        <v>1</v>
      </c>
      <c r="AM1053">
        <v>3.4199999999999999E-3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292</v>
      </c>
      <c r="BJ1053">
        <v>1</v>
      </c>
      <c r="BK1053">
        <v>49.28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14.39</v>
      </c>
      <c r="BS1053">
        <v>0</v>
      </c>
      <c r="BT1053">
        <v>0</v>
      </c>
    </row>
    <row r="1054" spans="1:72" hidden="1">
      <c r="A1054" s="51" t="s">
        <v>261</v>
      </c>
      <c r="B1054" t="s">
        <v>376</v>
      </c>
      <c r="C1054" t="s">
        <v>237</v>
      </c>
      <c r="D1054" t="s">
        <v>377</v>
      </c>
      <c r="E1054">
        <v>613929664</v>
      </c>
      <c r="F1054" t="s">
        <v>378</v>
      </c>
      <c r="G1054" t="s">
        <v>241</v>
      </c>
      <c r="H1054" t="s">
        <v>375</v>
      </c>
      <c r="I1054" t="s">
        <v>332</v>
      </c>
      <c r="J1054">
        <v>119469.03</v>
      </c>
      <c r="K1054" t="s">
        <v>379</v>
      </c>
      <c r="L1054" t="s">
        <v>377</v>
      </c>
      <c r="M1054">
        <v>182606394</v>
      </c>
      <c r="N1054" t="s">
        <v>604</v>
      </c>
      <c r="O1054" t="s">
        <v>243</v>
      </c>
      <c r="P1054" t="s">
        <v>64</v>
      </c>
      <c r="Q1054" t="s">
        <v>65</v>
      </c>
      <c r="R1054" t="s">
        <v>244</v>
      </c>
      <c r="S1054">
        <v>2477.88</v>
      </c>
      <c r="T1054" t="s">
        <v>603</v>
      </c>
      <c r="U1054" t="s">
        <v>266</v>
      </c>
      <c r="V1054">
        <v>56.44</v>
      </c>
      <c r="X1054">
        <v>1429</v>
      </c>
      <c r="Y1054">
        <v>5</v>
      </c>
      <c r="Z1054">
        <v>3.5000000000000001E-3</v>
      </c>
      <c r="AA1054">
        <v>39.5</v>
      </c>
      <c r="AB1054">
        <v>11.29</v>
      </c>
      <c r="AF1054">
        <v>2</v>
      </c>
      <c r="AG1054">
        <v>0</v>
      </c>
      <c r="AH1054">
        <v>0</v>
      </c>
      <c r="AI1054">
        <v>0</v>
      </c>
      <c r="AJ1054">
        <v>8</v>
      </c>
      <c r="AK1054">
        <v>10</v>
      </c>
      <c r="AL1054">
        <v>16</v>
      </c>
      <c r="AM1054">
        <v>1.12E-2</v>
      </c>
      <c r="AN1054">
        <v>1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1429</v>
      </c>
      <c r="BJ1054">
        <v>1</v>
      </c>
      <c r="BK1054">
        <v>39.5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56.44</v>
      </c>
      <c r="BS1054">
        <v>5</v>
      </c>
      <c r="BT1054">
        <v>1</v>
      </c>
    </row>
    <row r="1055" spans="1:72" hidden="1">
      <c r="A1055" s="51" t="s">
        <v>261</v>
      </c>
      <c r="B1055" t="s">
        <v>376</v>
      </c>
      <c r="C1055" t="s">
        <v>237</v>
      </c>
      <c r="D1055" t="s">
        <v>377</v>
      </c>
      <c r="E1055">
        <v>613929664</v>
      </c>
      <c r="F1055" t="s">
        <v>378</v>
      </c>
      <c r="G1055" t="s">
        <v>241</v>
      </c>
      <c r="H1055" t="s">
        <v>375</v>
      </c>
      <c r="I1055" t="s">
        <v>332</v>
      </c>
      <c r="J1055">
        <v>119469.03</v>
      </c>
      <c r="K1055" t="s">
        <v>379</v>
      </c>
      <c r="L1055" t="s">
        <v>377</v>
      </c>
      <c r="M1055">
        <v>182644464</v>
      </c>
      <c r="N1055" t="s">
        <v>605</v>
      </c>
      <c r="O1055" t="s">
        <v>243</v>
      </c>
      <c r="P1055" t="s">
        <v>64</v>
      </c>
      <c r="Q1055" t="s">
        <v>65</v>
      </c>
      <c r="R1055" t="s">
        <v>244</v>
      </c>
      <c r="S1055">
        <v>619.47</v>
      </c>
      <c r="T1055" t="s">
        <v>603</v>
      </c>
      <c r="U1055" t="s">
        <v>266</v>
      </c>
      <c r="V1055">
        <v>12.84</v>
      </c>
      <c r="X1055">
        <v>322</v>
      </c>
      <c r="Y1055">
        <v>1</v>
      </c>
      <c r="Z1055">
        <v>3.1099999999999999E-3</v>
      </c>
      <c r="AA1055">
        <v>39.880000000000003</v>
      </c>
      <c r="AB1055">
        <v>12.84</v>
      </c>
      <c r="AF1055">
        <v>0</v>
      </c>
      <c r="AG1055">
        <v>0</v>
      </c>
      <c r="AH1055">
        <v>0</v>
      </c>
      <c r="AI1055">
        <v>0</v>
      </c>
      <c r="AJ1055">
        <v>3</v>
      </c>
      <c r="AK1055">
        <v>3</v>
      </c>
      <c r="AL1055">
        <v>4</v>
      </c>
      <c r="AM1055">
        <v>1.242E-2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322</v>
      </c>
      <c r="BJ1055">
        <v>1</v>
      </c>
      <c r="BK1055">
        <v>39.880000000000003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12.84</v>
      </c>
      <c r="BS1055">
        <v>1</v>
      </c>
      <c r="BT1055">
        <v>0</v>
      </c>
    </row>
    <row r="1056" spans="1:72" hidden="1">
      <c r="A1056" s="51" t="s">
        <v>261</v>
      </c>
      <c r="B1056" t="s">
        <v>376</v>
      </c>
      <c r="C1056" t="s">
        <v>237</v>
      </c>
      <c r="D1056" t="s">
        <v>377</v>
      </c>
      <c r="E1056">
        <v>613929664</v>
      </c>
      <c r="F1056" t="s">
        <v>378</v>
      </c>
      <c r="G1056" t="s">
        <v>241</v>
      </c>
      <c r="H1056" t="s">
        <v>375</v>
      </c>
      <c r="I1056" t="s">
        <v>332</v>
      </c>
      <c r="J1056">
        <v>119469.03</v>
      </c>
      <c r="K1056" t="s">
        <v>379</v>
      </c>
      <c r="L1056" t="s">
        <v>377</v>
      </c>
      <c r="M1056">
        <v>189097673</v>
      </c>
      <c r="N1056" t="s">
        <v>611</v>
      </c>
      <c r="O1056" t="s">
        <v>243</v>
      </c>
      <c r="P1056" t="s">
        <v>64</v>
      </c>
      <c r="Q1056" t="s">
        <v>65</v>
      </c>
      <c r="R1056" t="s">
        <v>244</v>
      </c>
      <c r="S1056">
        <v>2477.88</v>
      </c>
      <c r="T1056" t="s">
        <v>256</v>
      </c>
      <c r="U1056" t="s">
        <v>286</v>
      </c>
      <c r="V1056">
        <v>57.48</v>
      </c>
      <c r="X1056">
        <v>1304</v>
      </c>
      <c r="Y1056">
        <v>0</v>
      </c>
      <c r="Z1056">
        <v>0</v>
      </c>
      <c r="AA1056">
        <v>44.08</v>
      </c>
      <c r="AB1056">
        <v>0</v>
      </c>
      <c r="AF1056">
        <v>0</v>
      </c>
      <c r="AG1056">
        <v>0</v>
      </c>
      <c r="AH1056">
        <v>1</v>
      </c>
      <c r="AI1056">
        <v>0</v>
      </c>
      <c r="AJ1056">
        <v>0</v>
      </c>
      <c r="AK1056">
        <v>1</v>
      </c>
      <c r="AL1056">
        <v>1</v>
      </c>
      <c r="AM1056">
        <v>7.6999999999999996E-4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1304</v>
      </c>
      <c r="BJ1056">
        <v>1</v>
      </c>
      <c r="BK1056">
        <v>44.08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57.48</v>
      </c>
      <c r="BS1056">
        <v>0</v>
      </c>
      <c r="BT1056">
        <v>0</v>
      </c>
    </row>
    <row r="1057" spans="1:72" hidden="1">
      <c r="A1057" s="51" t="s">
        <v>261</v>
      </c>
      <c r="B1057" t="s">
        <v>376</v>
      </c>
      <c r="C1057" t="s">
        <v>237</v>
      </c>
      <c r="D1057" t="s">
        <v>377</v>
      </c>
      <c r="E1057">
        <v>613929664</v>
      </c>
      <c r="F1057" t="s">
        <v>378</v>
      </c>
      <c r="G1057" t="s">
        <v>241</v>
      </c>
      <c r="H1057" t="s">
        <v>375</v>
      </c>
      <c r="I1057" t="s">
        <v>332</v>
      </c>
      <c r="J1057">
        <v>119469.03</v>
      </c>
      <c r="K1057" t="s">
        <v>379</v>
      </c>
      <c r="L1057" t="s">
        <v>377</v>
      </c>
      <c r="M1057">
        <v>189100043</v>
      </c>
      <c r="N1057" t="s">
        <v>612</v>
      </c>
      <c r="O1057" t="s">
        <v>243</v>
      </c>
      <c r="P1057" t="s">
        <v>64</v>
      </c>
      <c r="Q1057" t="s">
        <v>65</v>
      </c>
      <c r="R1057" t="s">
        <v>244</v>
      </c>
      <c r="S1057">
        <v>619.47</v>
      </c>
      <c r="T1057" t="s">
        <v>256</v>
      </c>
      <c r="U1057" t="s">
        <v>286</v>
      </c>
      <c r="V1057">
        <v>13.44</v>
      </c>
      <c r="W1057" s="39">
        <f>SUBTOTAL(9,V1029:V1057)</f>
        <v>0</v>
      </c>
      <c r="X1057">
        <v>235</v>
      </c>
      <c r="Y1057">
        <v>1</v>
      </c>
      <c r="Z1057">
        <v>4.2599999999999999E-3</v>
      </c>
      <c r="AA1057">
        <v>57.19</v>
      </c>
      <c r="AB1057">
        <v>13.44</v>
      </c>
      <c r="AF1057">
        <v>0</v>
      </c>
      <c r="AG1057">
        <v>0</v>
      </c>
      <c r="AH1057">
        <v>0</v>
      </c>
      <c r="AI1057">
        <v>0</v>
      </c>
      <c r="AJ1057">
        <v>2</v>
      </c>
      <c r="AK1057">
        <v>2</v>
      </c>
      <c r="AL1057">
        <v>3</v>
      </c>
      <c r="AM1057">
        <v>1.277E-2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231</v>
      </c>
      <c r="BJ1057">
        <v>1.0169999999999999</v>
      </c>
      <c r="BK1057">
        <v>58.18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13.44</v>
      </c>
      <c r="BS1057">
        <v>1</v>
      </c>
      <c r="BT1057">
        <v>0</v>
      </c>
    </row>
    <row r="1058" spans="1:72" hidden="1">
      <c r="A1058" s="51" t="s">
        <v>262</v>
      </c>
      <c r="B1058" t="s">
        <v>376</v>
      </c>
      <c r="C1058" t="s">
        <v>237</v>
      </c>
      <c r="D1058" t="s">
        <v>377</v>
      </c>
      <c r="E1058">
        <v>613929664</v>
      </c>
      <c r="F1058" t="s">
        <v>378</v>
      </c>
      <c r="G1058" t="s">
        <v>241</v>
      </c>
      <c r="H1058" t="s">
        <v>375</v>
      </c>
      <c r="I1058" t="s">
        <v>332</v>
      </c>
      <c r="J1058">
        <v>119469.03</v>
      </c>
      <c r="K1058" t="s">
        <v>379</v>
      </c>
      <c r="L1058" t="s">
        <v>377</v>
      </c>
      <c r="M1058">
        <v>182606394</v>
      </c>
      <c r="N1058" t="s">
        <v>604</v>
      </c>
      <c r="O1058" t="s">
        <v>243</v>
      </c>
      <c r="P1058" t="s">
        <v>64</v>
      </c>
      <c r="Q1058" t="s">
        <v>65</v>
      </c>
      <c r="R1058" t="s">
        <v>244</v>
      </c>
      <c r="S1058">
        <v>2477.88</v>
      </c>
      <c r="T1058" t="s">
        <v>603</v>
      </c>
      <c r="U1058" t="s">
        <v>266</v>
      </c>
      <c r="V1058">
        <v>79.709999999999994</v>
      </c>
      <c r="X1058">
        <v>2002</v>
      </c>
      <c r="Y1058">
        <v>10</v>
      </c>
      <c r="Z1058">
        <v>5.0000000000000001E-3</v>
      </c>
      <c r="AA1058">
        <v>39.82</v>
      </c>
      <c r="AB1058">
        <v>7.97</v>
      </c>
      <c r="AF1058">
        <v>0</v>
      </c>
      <c r="AG1058">
        <v>0</v>
      </c>
      <c r="AH1058">
        <v>0</v>
      </c>
      <c r="AI1058">
        <v>0</v>
      </c>
      <c r="AJ1058">
        <v>5</v>
      </c>
      <c r="AK1058">
        <v>5</v>
      </c>
      <c r="AL1058">
        <v>15</v>
      </c>
      <c r="AM1058">
        <v>7.4900000000000001E-3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1875</v>
      </c>
      <c r="BJ1058">
        <v>1.0680000000000001</v>
      </c>
      <c r="BK1058">
        <v>42.51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79.709999999999994</v>
      </c>
      <c r="BS1058">
        <v>10</v>
      </c>
      <c r="BT1058">
        <v>0</v>
      </c>
    </row>
    <row r="1059" spans="1:72" hidden="1">
      <c r="A1059" s="51" t="s">
        <v>262</v>
      </c>
      <c r="B1059" t="s">
        <v>376</v>
      </c>
      <c r="C1059" t="s">
        <v>237</v>
      </c>
      <c r="D1059" t="s">
        <v>377</v>
      </c>
      <c r="E1059">
        <v>613929664</v>
      </c>
      <c r="F1059" t="s">
        <v>378</v>
      </c>
      <c r="G1059" t="s">
        <v>241</v>
      </c>
      <c r="H1059" t="s">
        <v>375</v>
      </c>
      <c r="I1059" t="s">
        <v>332</v>
      </c>
      <c r="J1059">
        <v>119469.03</v>
      </c>
      <c r="K1059" t="s">
        <v>379</v>
      </c>
      <c r="L1059" t="s">
        <v>377</v>
      </c>
      <c r="M1059">
        <v>182644464</v>
      </c>
      <c r="N1059" t="s">
        <v>605</v>
      </c>
      <c r="O1059" t="s">
        <v>243</v>
      </c>
      <c r="P1059" t="s">
        <v>64</v>
      </c>
      <c r="Q1059" t="s">
        <v>65</v>
      </c>
      <c r="R1059" t="s">
        <v>244</v>
      </c>
      <c r="S1059">
        <v>619.47</v>
      </c>
      <c r="T1059" t="s">
        <v>603</v>
      </c>
      <c r="U1059" t="s">
        <v>266</v>
      </c>
      <c r="V1059">
        <v>19.440000000000001</v>
      </c>
      <c r="X1059">
        <v>452</v>
      </c>
      <c r="Y1059">
        <v>2</v>
      </c>
      <c r="Z1059">
        <v>4.4200000000000003E-3</v>
      </c>
      <c r="AA1059">
        <v>43.01</v>
      </c>
      <c r="AB1059">
        <v>9.7200000000000006</v>
      </c>
      <c r="AF1059">
        <v>0</v>
      </c>
      <c r="AG1059">
        <v>0</v>
      </c>
      <c r="AH1059">
        <v>0</v>
      </c>
      <c r="AI1059">
        <v>0</v>
      </c>
      <c r="AJ1059">
        <v>6</v>
      </c>
      <c r="AK1059">
        <v>6</v>
      </c>
      <c r="AL1059">
        <v>8</v>
      </c>
      <c r="AM1059">
        <v>1.77E-2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452</v>
      </c>
      <c r="BJ1059">
        <v>1</v>
      </c>
      <c r="BK1059">
        <v>43.01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19.440000000000001</v>
      </c>
      <c r="BS1059">
        <v>2</v>
      </c>
      <c r="BT1059">
        <v>0</v>
      </c>
    </row>
    <row r="1060" spans="1:72" hidden="1">
      <c r="A1060" s="51" t="s">
        <v>262</v>
      </c>
      <c r="B1060" t="s">
        <v>376</v>
      </c>
      <c r="C1060" t="s">
        <v>237</v>
      </c>
      <c r="D1060" t="s">
        <v>377</v>
      </c>
      <c r="E1060">
        <v>613929664</v>
      </c>
      <c r="F1060" t="s">
        <v>378</v>
      </c>
      <c r="G1060" t="s">
        <v>241</v>
      </c>
      <c r="H1060" t="s">
        <v>375</v>
      </c>
      <c r="I1060" t="s">
        <v>332</v>
      </c>
      <c r="J1060">
        <v>119469.03</v>
      </c>
      <c r="K1060" t="s">
        <v>379</v>
      </c>
      <c r="L1060" t="s">
        <v>377</v>
      </c>
      <c r="M1060">
        <v>189097673</v>
      </c>
      <c r="N1060" t="s">
        <v>611</v>
      </c>
      <c r="O1060" t="s">
        <v>243</v>
      </c>
      <c r="P1060" t="s">
        <v>64</v>
      </c>
      <c r="Q1060" t="s">
        <v>65</v>
      </c>
      <c r="R1060" t="s">
        <v>244</v>
      </c>
      <c r="S1060">
        <v>2477.88</v>
      </c>
      <c r="T1060" t="s">
        <v>256</v>
      </c>
      <c r="U1060" t="s">
        <v>286</v>
      </c>
      <c r="V1060">
        <v>82.49</v>
      </c>
      <c r="X1060">
        <v>1492</v>
      </c>
      <c r="Y1060">
        <v>5</v>
      </c>
      <c r="Z1060">
        <v>3.3500000000000001E-3</v>
      </c>
      <c r="AA1060">
        <v>55.29</v>
      </c>
      <c r="AB1060">
        <v>16.5</v>
      </c>
      <c r="AF1060">
        <v>0</v>
      </c>
      <c r="AG1060">
        <v>0</v>
      </c>
      <c r="AH1060">
        <v>0</v>
      </c>
      <c r="AI1060">
        <v>0</v>
      </c>
      <c r="AJ1060">
        <v>2</v>
      </c>
      <c r="AK1060">
        <v>2</v>
      </c>
      <c r="AL1060">
        <v>7</v>
      </c>
      <c r="AM1060">
        <v>4.6899999999999997E-3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1492</v>
      </c>
      <c r="BJ1060">
        <v>1</v>
      </c>
      <c r="BK1060">
        <v>55.29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82.49</v>
      </c>
      <c r="BS1060">
        <v>5</v>
      </c>
      <c r="BT1060">
        <v>0</v>
      </c>
    </row>
    <row r="1061" spans="1:72" hidden="1">
      <c r="A1061" s="51" t="s">
        <v>262</v>
      </c>
      <c r="B1061" t="s">
        <v>376</v>
      </c>
      <c r="C1061" t="s">
        <v>237</v>
      </c>
      <c r="D1061" t="s">
        <v>377</v>
      </c>
      <c r="E1061">
        <v>613929664</v>
      </c>
      <c r="F1061" t="s">
        <v>378</v>
      </c>
      <c r="G1061" t="s">
        <v>241</v>
      </c>
      <c r="H1061" t="s">
        <v>375</v>
      </c>
      <c r="I1061" t="s">
        <v>332</v>
      </c>
      <c r="J1061">
        <v>119469.03</v>
      </c>
      <c r="K1061" t="s">
        <v>379</v>
      </c>
      <c r="L1061" t="s">
        <v>377</v>
      </c>
      <c r="M1061">
        <v>189100043</v>
      </c>
      <c r="N1061" t="s">
        <v>612</v>
      </c>
      <c r="O1061" t="s">
        <v>243</v>
      </c>
      <c r="P1061" t="s">
        <v>64</v>
      </c>
      <c r="Q1061" t="s">
        <v>65</v>
      </c>
      <c r="R1061" t="s">
        <v>244</v>
      </c>
      <c r="S1061">
        <v>619.47</v>
      </c>
      <c r="T1061" t="s">
        <v>256</v>
      </c>
      <c r="U1061" t="s">
        <v>286</v>
      </c>
      <c r="V1061">
        <v>21.37</v>
      </c>
      <c r="X1061">
        <v>413</v>
      </c>
      <c r="Y1061">
        <v>1</v>
      </c>
      <c r="Z1061">
        <v>2.4199999999999998E-3</v>
      </c>
      <c r="AA1061">
        <v>51.74</v>
      </c>
      <c r="AB1061">
        <v>21.37</v>
      </c>
      <c r="AF1061">
        <v>0</v>
      </c>
      <c r="AG1061">
        <v>0</v>
      </c>
      <c r="AH1061">
        <v>0</v>
      </c>
      <c r="AI1061">
        <v>0</v>
      </c>
      <c r="AJ1061">
        <v>1</v>
      </c>
      <c r="AK1061">
        <v>1</v>
      </c>
      <c r="AL1061">
        <v>2</v>
      </c>
      <c r="AM1061">
        <v>4.8399999999999997E-3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408</v>
      </c>
      <c r="BJ1061">
        <v>1.012</v>
      </c>
      <c r="BK1061">
        <v>52.38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21.37</v>
      </c>
      <c r="BS1061">
        <v>1</v>
      </c>
      <c r="BT1061">
        <v>0</v>
      </c>
    </row>
    <row r="1062" spans="1:72" hidden="1">
      <c r="A1062" s="51" t="s">
        <v>263</v>
      </c>
      <c r="B1062" t="s">
        <v>376</v>
      </c>
      <c r="C1062" t="s">
        <v>237</v>
      </c>
      <c r="D1062" t="s">
        <v>377</v>
      </c>
      <c r="E1062">
        <v>613929664</v>
      </c>
      <c r="F1062" t="s">
        <v>378</v>
      </c>
      <c r="G1062" t="s">
        <v>241</v>
      </c>
      <c r="H1062" t="s">
        <v>375</v>
      </c>
      <c r="I1062" t="s">
        <v>332</v>
      </c>
      <c r="J1062">
        <v>119469.03</v>
      </c>
      <c r="K1062" t="s">
        <v>379</v>
      </c>
      <c r="L1062" t="s">
        <v>377</v>
      </c>
      <c r="M1062">
        <v>182606394</v>
      </c>
      <c r="N1062" t="s">
        <v>604</v>
      </c>
      <c r="O1062" t="s">
        <v>243</v>
      </c>
      <c r="P1062" t="s">
        <v>64</v>
      </c>
      <c r="Q1062" t="s">
        <v>65</v>
      </c>
      <c r="R1062" t="s">
        <v>244</v>
      </c>
      <c r="S1062">
        <v>2477.88</v>
      </c>
      <c r="T1062" t="s">
        <v>603</v>
      </c>
      <c r="U1062" t="s">
        <v>266</v>
      </c>
      <c r="V1062">
        <v>87.61</v>
      </c>
      <c r="X1062">
        <v>2088</v>
      </c>
      <c r="Y1062">
        <v>7</v>
      </c>
      <c r="Z1062">
        <v>3.3500000000000001E-3</v>
      </c>
      <c r="AA1062">
        <v>41.96</v>
      </c>
      <c r="AB1062">
        <v>12.52</v>
      </c>
      <c r="AF1062">
        <v>1</v>
      </c>
      <c r="AG1062">
        <v>0</v>
      </c>
      <c r="AH1062">
        <v>0</v>
      </c>
      <c r="AI1062">
        <v>0</v>
      </c>
      <c r="AJ1062">
        <v>7</v>
      </c>
      <c r="AK1062">
        <v>8</v>
      </c>
      <c r="AL1062">
        <v>15</v>
      </c>
      <c r="AM1062">
        <v>7.1799999999999998E-3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2088</v>
      </c>
      <c r="BJ1062">
        <v>1</v>
      </c>
      <c r="BK1062">
        <v>41.96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87.61</v>
      </c>
      <c r="BS1062">
        <v>7</v>
      </c>
      <c r="BT1062">
        <v>0</v>
      </c>
    </row>
    <row r="1063" spans="1:72" hidden="1">
      <c r="A1063" s="51" t="s">
        <v>263</v>
      </c>
      <c r="B1063" t="s">
        <v>376</v>
      </c>
      <c r="C1063" t="s">
        <v>237</v>
      </c>
      <c r="D1063" t="s">
        <v>377</v>
      </c>
      <c r="E1063">
        <v>613929664</v>
      </c>
      <c r="F1063" t="s">
        <v>378</v>
      </c>
      <c r="G1063" t="s">
        <v>241</v>
      </c>
      <c r="H1063" t="s">
        <v>375</v>
      </c>
      <c r="I1063" t="s">
        <v>332</v>
      </c>
      <c r="J1063">
        <v>119469.03</v>
      </c>
      <c r="K1063" t="s">
        <v>379</v>
      </c>
      <c r="L1063" t="s">
        <v>377</v>
      </c>
      <c r="M1063">
        <v>182644464</v>
      </c>
      <c r="N1063" t="s">
        <v>605</v>
      </c>
      <c r="O1063" t="s">
        <v>243</v>
      </c>
      <c r="P1063" t="s">
        <v>64</v>
      </c>
      <c r="Q1063" t="s">
        <v>65</v>
      </c>
      <c r="R1063" t="s">
        <v>244</v>
      </c>
      <c r="S1063">
        <v>619.47</v>
      </c>
      <c r="T1063" t="s">
        <v>603</v>
      </c>
      <c r="U1063" t="s">
        <v>266</v>
      </c>
      <c r="V1063">
        <v>22.38</v>
      </c>
      <c r="X1063">
        <v>453</v>
      </c>
      <c r="Y1063">
        <v>2</v>
      </c>
      <c r="Z1063">
        <v>4.4200000000000003E-3</v>
      </c>
      <c r="AA1063">
        <v>49.4</v>
      </c>
      <c r="AB1063">
        <v>11.19</v>
      </c>
      <c r="AF1063">
        <v>0</v>
      </c>
      <c r="AG1063">
        <v>0</v>
      </c>
      <c r="AH1063">
        <v>0</v>
      </c>
      <c r="AI1063">
        <v>0</v>
      </c>
      <c r="AJ1063">
        <v>2</v>
      </c>
      <c r="AK1063">
        <v>2</v>
      </c>
      <c r="AL1063">
        <v>4</v>
      </c>
      <c r="AM1063">
        <v>8.8299999999999993E-3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453</v>
      </c>
      <c r="BJ1063">
        <v>1</v>
      </c>
      <c r="BK1063">
        <v>49.4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22.38</v>
      </c>
      <c r="BS1063">
        <v>2</v>
      </c>
      <c r="BT1063">
        <v>0</v>
      </c>
    </row>
    <row r="1064" spans="1:72" hidden="1">
      <c r="A1064" s="51" t="s">
        <v>263</v>
      </c>
      <c r="B1064" t="s">
        <v>376</v>
      </c>
      <c r="C1064" t="s">
        <v>237</v>
      </c>
      <c r="D1064" t="s">
        <v>377</v>
      </c>
      <c r="E1064">
        <v>613929664</v>
      </c>
      <c r="F1064" t="s">
        <v>378</v>
      </c>
      <c r="G1064" t="s">
        <v>241</v>
      </c>
      <c r="H1064" t="s">
        <v>375</v>
      </c>
      <c r="I1064" t="s">
        <v>332</v>
      </c>
      <c r="J1064">
        <v>119469.03</v>
      </c>
      <c r="K1064" t="s">
        <v>379</v>
      </c>
      <c r="L1064" t="s">
        <v>377</v>
      </c>
      <c r="M1064">
        <v>183823364</v>
      </c>
      <c r="N1064" t="s">
        <v>613</v>
      </c>
      <c r="O1064" t="s">
        <v>243</v>
      </c>
      <c r="P1064" t="s">
        <v>64</v>
      </c>
      <c r="Q1064" t="s">
        <v>65</v>
      </c>
      <c r="R1064" t="s">
        <v>244</v>
      </c>
      <c r="S1064">
        <v>3097.35</v>
      </c>
      <c r="T1064" t="s">
        <v>263</v>
      </c>
      <c r="U1064" t="s">
        <v>265</v>
      </c>
      <c r="V1064">
        <v>1133.8599999999999</v>
      </c>
      <c r="X1064">
        <v>13606</v>
      </c>
      <c r="Y1064">
        <v>107</v>
      </c>
      <c r="Z1064">
        <v>7.8600000000000007E-3</v>
      </c>
      <c r="AA1064">
        <v>83.34</v>
      </c>
      <c r="AB1064">
        <v>10.6</v>
      </c>
      <c r="AF1064">
        <v>34</v>
      </c>
      <c r="AG1064">
        <v>0</v>
      </c>
      <c r="AH1064">
        <v>0</v>
      </c>
      <c r="AI1064">
        <v>0</v>
      </c>
      <c r="AJ1064">
        <v>314</v>
      </c>
      <c r="AK1064">
        <v>348</v>
      </c>
      <c r="AL1064">
        <v>476</v>
      </c>
      <c r="AM1064">
        <v>3.4979999999999997E-2</v>
      </c>
      <c r="AN1064">
        <v>38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4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12617</v>
      </c>
      <c r="BJ1064">
        <v>1.0780000000000001</v>
      </c>
      <c r="BK1064">
        <v>89.87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1133.8599999999999</v>
      </c>
      <c r="BS1064">
        <v>107</v>
      </c>
      <c r="BT1064">
        <v>21</v>
      </c>
    </row>
    <row r="1065" spans="1:72" hidden="1">
      <c r="A1065" s="51" t="s">
        <v>263</v>
      </c>
      <c r="B1065" t="s">
        <v>376</v>
      </c>
      <c r="C1065" t="s">
        <v>237</v>
      </c>
      <c r="D1065" t="s">
        <v>377</v>
      </c>
      <c r="E1065">
        <v>613929664</v>
      </c>
      <c r="F1065" t="s">
        <v>378</v>
      </c>
      <c r="G1065" t="s">
        <v>241</v>
      </c>
      <c r="H1065" t="s">
        <v>375</v>
      </c>
      <c r="I1065" t="s">
        <v>332</v>
      </c>
      <c r="J1065">
        <v>119469.03</v>
      </c>
      <c r="K1065" t="s">
        <v>379</v>
      </c>
      <c r="L1065" t="s">
        <v>377</v>
      </c>
      <c r="M1065">
        <v>183888574</v>
      </c>
      <c r="N1065" t="s">
        <v>614</v>
      </c>
      <c r="O1065" t="s">
        <v>243</v>
      </c>
      <c r="P1065" t="s">
        <v>64</v>
      </c>
      <c r="Q1065" t="s">
        <v>65</v>
      </c>
      <c r="R1065" t="s">
        <v>244</v>
      </c>
      <c r="S1065">
        <v>3893.81</v>
      </c>
      <c r="T1065" t="s">
        <v>263</v>
      </c>
      <c r="U1065" t="s">
        <v>290</v>
      </c>
      <c r="V1065">
        <v>142.84</v>
      </c>
      <c r="X1065">
        <v>3393</v>
      </c>
      <c r="Y1065">
        <v>7</v>
      </c>
      <c r="Z1065">
        <v>2.0600000000000002E-3</v>
      </c>
      <c r="AA1065">
        <v>42.1</v>
      </c>
      <c r="AB1065">
        <v>20.41</v>
      </c>
      <c r="AF1065">
        <v>4</v>
      </c>
      <c r="AG1065">
        <v>0</v>
      </c>
      <c r="AH1065">
        <v>1</v>
      </c>
      <c r="AI1065">
        <v>0</v>
      </c>
      <c r="AJ1065">
        <v>16</v>
      </c>
      <c r="AK1065">
        <v>21</v>
      </c>
      <c r="AL1065">
        <v>30</v>
      </c>
      <c r="AM1065">
        <v>8.8400000000000006E-3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3393</v>
      </c>
      <c r="BJ1065">
        <v>1</v>
      </c>
      <c r="BK1065">
        <v>42.1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142.84</v>
      </c>
      <c r="BS1065">
        <v>7</v>
      </c>
      <c r="BT1065">
        <v>2</v>
      </c>
    </row>
    <row r="1066" spans="1:72" hidden="1">
      <c r="A1066" s="51" t="s">
        <v>263</v>
      </c>
      <c r="B1066" t="s">
        <v>376</v>
      </c>
      <c r="C1066" t="s">
        <v>237</v>
      </c>
      <c r="D1066" t="s">
        <v>377</v>
      </c>
      <c r="E1066">
        <v>613929664</v>
      </c>
      <c r="F1066" t="s">
        <v>378</v>
      </c>
      <c r="G1066" t="s">
        <v>241</v>
      </c>
      <c r="H1066" t="s">
        <v>375</v>
      </c>
      <c r="I1066" t="s">
        <v>332</v>
      </c>
      <c r="J1066">
        <v>119469.03</v>
      </c>
      <c r="K1066" t="s">
        <v>379</v>
      </c>
      <c r="L1066" t="s">
        <v>377</v>
      </c>
      <c r="M1066">
        <v>183890964</v>
      </c>
      <c r="N1066" t="s">
        <v>615</v>
      </c>
      <c r="O1066" t="s">
        <v>243</v>
      </c>
      <c r="P1066" t="s">
        <v>64</v>
      </c>
      <c r="Q1066" t="s">
        <v>65</v>
      </c>
      <c r="R1066" t="s">
        <v>244</v>
      </c>
      <c r="S1066">
        <v>973.45</v>
      </c>
      <c r="T1066" t="s">
        <v>263</v>
      </c>
      <c r="U1066" t="s">
        <v>290</v>
      </c>
      <c r="V1066">
        <v>36.25</v>
      </c>
      <c r="X1066">
        <v>830</v>
      </c>
      <c r="Y1066">
        <v>1</v>
      </c>
      <c r="Z1066">
        <v>1.1999999999999999E-3</v>
      </c>
      <c r="AA1066">
        <v>43.67</v>
      </c>
      <c r="AB1066">
        <v>36.25</v>
      </c>
      <c r="AF1066">
        <v>0</v>
      </c>
      <c r="AG1066">
        <v>0</v>
      </c>
      <c r="AH1066">
        <v>0</v>
      </c>
      <c r="AI1066">
        <v>0</v>
      </c>
      <c r="AJ1066">
        <v>1</v>
      </c>
      <c r="AK1066">
        <v>1</v>
      </c>
      <c r="AL1066">
        <v>2</v>
      </c>
      <c r="AM1066">
        <v>2.4099999999999998E-3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830</v>
      </c>
      <c r="BJ1066">
        <v>1</v>
      </c>
      <c r="BK1066">
        <v>43.67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36.25</v>
      </c>
      <c r="BS1066">
        <v>1</v>
      </c>
      <c r="BT1066">
        <v>0</v>
      </c>
    </row>
    <row r="1067" spans="1:72" hidden="1">
      <c r="A1067" s="51" t="s">
        <v>263</v>
      </c>
      <c r="B1067" t="s">
        <v>376</v>
      </c>
      <c r="C1067" t="s">
        <v>237</v>
      </c>
      <c r="D1067" t="s">
        <v>377</v>
      </c>
      <c r="E1067">
        <v>613929664</v>
      </c>
      <c r="F1067" t="s">
        <v>378</v>
      </c>
      <c r="G1067" t="s">
        <v>241</v>
      </c>
      <c r="H1067" t="s">
        <v>375</v>
      </c>
      <c r="I1067" t="s">
        <v>332</v>
      </c>
      <c r="J1067">
        <v>119469.03</v>
      </c>
      <c r="K1067" t="s">
        <v>379</v>
      </c>
      <c r="L1067" t="s">
        <v>377</v>
      </c>
      <c r="M1067">
        <v>189097673</v>
      </c>
      <c r="N1067" t="s">
        <v>611</v>
      </c>
      <c r="O1067" t="s">
        <v>243</v>
      </c>
      <c r="P1067" t="s">
        <v>64</v>
      </c>
      <c r="Q1067" t="s">
        <v>65</v>
      </c>
      <c r="R1067" t="s">
        <v>244</v>
      </c>
      <c r="S1067">
        <v>2477.88</v>
      </c>
      <c r="T1067" t="s">
        <v>256</v>
      </c>
      <c r="U1067" t="s">
        <v>286</v>
      </c>
      <c r="V1067">
        <v>94.05</v>
      </c>
      <c r="X1067">
        <v>765</v>
      </c>
      <c r="Y1067">
        <v>1</v>
      </c>
      <c r="Z1067">
        <v>1.31E-3</v>
      </c>
      <c r="AA1067">
        <v>122.94</v>
      </c>
      <c r="AB1067">
        <v>94.05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2</v>
      </c>
      <c r="AM1067">
        <v>2.6099999999999999E-3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765</v>
      </c>
      <c r="BJ1067">
        <v>1</v>
      </c>
      <c r="BK1067">
        <v>122.94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94.05</v>
      </c>
      <c r="BS1067">
        <v>1</v>
      </c>
      <c r="BT1067">
        <v>1</v>
      </c>
    </row>
    <row r="1068" spans="1:72" hidden="1">
      <c r="A1068" s="51" t="s">
        <v>263</v>
      </c>
      <c r="B1068" t="s">
        <v>376</v>
      </c>
      <c r="C1068" t="s">
        <v>237</v>
      </c>
      <c r="D1068" t="s">
        <v>377</v>
      </c>
      <c r="E1068">
        <v>613929664</v>
      </c>
      <c r="F1068" t="s">
        <v>378</v>
      </c>
      <c r="G1068" t="s">
        <v>241</v>
      </c>
      <c r="H1068" t="s">
        <v>375</v>
      </c>
      <c r="I1068" t="s">
        <v>332</v>
      </c>
      <c r="J1068">
        <v>119469.03</v>
      </c>
      <c r="K1068" t="s">
        <v>379</v>
      </c>
      <c r="L1068" t="s">
        <v>377</v>
      </c>
      <c r="M1068">
        <v>189100043</v>
      </c>
      <c r="N1068" t="s">
        <v>612</v>
      </c>
      <c r="O1068" t="s">
        <v>243</v>
      </c>
      <c r="P1068" t="s">
        <v>64</v>
      </c>
      <c r="Q1068" t="s">
        <v>65</v>
      </c>
      <c r="R1068" t="s">
        <v>244</v>
      </c>
      <c r="S1068">
        <v>619.47</v>
      </c>
      <c r="T1068" t="s">
        <v>256</v>
      </c>
      <c r="U1068" t="s">
        <v>286</v>
      </c>
      <c r="V1068">
        <v>23.63</v>
      </c>
      <c r="X1068">
        <v>408</v>
      </c>
      <c r="Y1068">
        <v>2</v>
      </c>
      <c r="Z1068">
        <v>4.8999999999999998E-3</v>
      </c>
      <c r="AA1068">
        <v>57.92</v>
      </c>
      <c r="AB1068">
        <v>11.82</v>
      </c>
      <c r="AF1068">
        <v>0</v>
      </c>
      <c r="AG1068">
        <v>0</v>
      </c>
      <c r="AH1068">
        <v>0</v>
      </c>
      <c r="AI1068">
        <v>0</v>
      </c>
      <c r="AJ1068">
        <v>1</v>
      </c>
      <c r="AK1068">
        <v>1</v>
      </c>
      <c r="AL1068">
        <v>3</v>
      </c>
      <c r="AM1068">
        <v>7.3499999999999998E-3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408</v>
      </c>
      <c r="BJ1068">
        <v>1</v>
      </c>
      <c r="BK1068">
        <v>57.92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23.63</v>
      </c>
      <c r="BS1068">
        <v>2</v>
      </c>
      <c r="BT1068">
        <v>0</v>
      </c>
    </row>
    <row r="1069" spans="1:72" hidden="1">
      <c r="A1069" s="51" t="s">
        <v>264</v>
      </c>
      <c r="B1069" t="s">
        <v>376</v>
      </c>
      <c r="C1069" t="s">
        <v>237</v>
      </c>
      <c r="D1069" t="s">
        <v>377</v>
      </c>
      <c r="E1069">
        <v>613929664</v>
      </c>
      <c r="F1069" t="s">
        <v>378</v>
      </c>
      <c r="G1069" t="s">
        <v>241</v>
      </c>
      <c r="H1069" t="s">
        <v>375</v>
      </c>
      <c r="I1069" t="s">
        <v>332</v>
      </c>
      <c r="J1069">
        <v>119469.03</v>
      </c>
      <c r="K1069" t="s">
        <v>379</v>
      </c>
      <c r="L1069" t="s">
        <v>377</v>
      </c>
      <c r="M1069">
        <v>182606394</v>
      </c>
      <c r="N1069" t="s">
        <v>604</v>
      </c>
      <c r="O1069" t="s">
        <v>243</v>
      </c>
      <c r="P1069" t="s">
        <v>64</v>
      </c>
      <c r="Q1069" t="s">
        <v>65</v>
      </c>
      <c r="R1069" t="s">
        <v>244</v>
      </c>
      <c r="S1069">
        <v>2477.88</v>
      </c>
      <c r="T1069" t="s">
        <v>603</v>
      </c>
      <c r="U1069" t="s">
        <v>266</v>
      </c>
      <c r="V1069">
        <v>87.35</v>
      </c>
      <c r="X1069">
        <v>1826</v>
      </c>
      <c r="Y1069">
        <v>5</v>
      </c>
      <c r="Z1069">
        <v>2.7399999999999998E-3</v>
      </c>
      <c r="AA1069">
        <v>47.84</v>
      </c>
      <c r="AB1069">
        <v>17.47</v>
      </c>
      <c r="AF1069">
        <v>0</v>
      </c>
      <c r="AG1069">
        <v>0</v>
      </c>
      <c r="AH1069">
        <v>0</v>
      </c>
      <c r="AI1069">
        <v>0</v>
      </c>
      <c r="AJ1069">
        <v>9</v>
      </c>
      <c r="AK1069">
        <v>9</v>
      </c>
      <c r="AL1069">
        <v>15</v>
      </c>
      <c r="AM1069">
        <v>8.2100000000000003E-3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1826</v>
      </c>
      <c r="BJ1069">
        <v>1</v>
      </c>
      <c r="BK1069">
        <v>47.84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87.35</v>
      </c>
      <c r="BS1069">
        <v>5</v>
      </c>
      <c r="BT1069">
        <v>1</v>
      </c>
    </row>
    <row r="1070" spans="1:72" hidden="1">
      <c r="A1070" s="51" t="s">
        <v>264</v>
      </c>
      <c r="B1070" t="s">
        <v>376</v>
      </c>
      <c r="C1070" t="s">
        <v>237</v>
      </c>
      <c r="D1070" t="s">
        <v>377</v>
      </c>
      <c r="E1070">
        <v>613929664</v>
      </c>
      <c r="F1070" t="s">
        <v>378</v>
      </c>
      <c r="G1070" t="s">
        <v>241</v>
      </c>
      <c r="H1070" t="s">
        <v>375</v>
      </c>
      <c r="I1070" t="s">
        <v>332</v>
      </c>
      <c r="J1070">
        <v>119469.03</v>
      </c>
      <c r="K1070" t="s">
        <v>379</v>
      </c>
      <c r="L1070" t="s">
        <v>377</v>
      </c>
      <c r="M1070">
        <v>182644464</v>
      </c>
      <c r="N1070" t="s">
        <v>605</v>
      </c>
      <c r="O1070" t="s">
        <v>243</v>
      </c>
      <c r="P1070" t="s">
        <v>64</v>
      </c>
      <c r="Q1070" t="s">
        <v>65</v>
      </c>
      <c r="R1070" t="s">
        <v>244</v>
      </c>
      <c r="S1070">
        <v>619.47</v>
      </c>
      <c r="T1070" t="s">
        <v>603</v>
      </c>
      <c r="U1070" t="s">
        <v>266</v>
      </c>
      <c r="V1070">
        <v>22.06</v>
      </c>
      <c r="X1070">
        <v>516</v>
      </c>
      <c r="Y1070">
        <v>1</v>
      </c>
      <c r="Z1070">
        <v>1.9400000000000001E-3</v>
      </c>
      <c r="AA1070">
        <v>42.75</v>
      </c>
      <c r="AB1070">
        <v>22.06</v>
      </c>
      <c r="AF1070">
        <v>0</v>
      </c>
      <c r="AG1070">
        <v>0</v>
      </c>
      <c r="AH1070">
        <v>0</v>
      </c>
      <c r="AI1070">
        <v>0</v>
      </c>
      <c r="AJ1070">
        <v>2</v>
      </c>
      <c r="AK1070">
        <v>2</v>
      </c>
      <c r="AL1070">
        <v>3</v>
      </c>
      <c r="AM1070">
        <v>5.8100000000000001E-3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516</v>
      </c>
      <c r="BJ1070">
        <v>1</v>
      </c>
      <c r="BK1070">
        <v>42.75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22.06</v>
      </c>
      <c r="BS1070">
        <v>1</v>
      </c>
      <c r="BT1070">
        <v>0</v>
      </c>
    </row>
    <row r="1071" spans="1:72" hidden="1">
      <c r="A1071" s="51" t="s">
        <v>264</v>
      </c>
      <c r="B1071" t="s">
        <v>376</v>
      </c>
      <c r="C1071" t="s">
        <v>237</v>
      </c>
      <c r="D1071" t="s">
        <v>377</v>
      </c>
      <c r="E1071">
        <v>613929664</v>
      </c>
      <c r="F1071" t="s">
        <v>378</v>
      </c>
      <c r="G1071" t="s">
        <v>241</v>
      </c>
      <c r="H1071" t="s">
        <v>375</v>
      </c>
      <c r="I1071" t="s">
        <v>332</v>
      </c>
      <c r="J1071">
        <v>119469.03</v>
      </c>
      <c r="K1071" t="s">
        <v>379</v>
      </c>
      <c r="L1071" t="s">
        <v>377</v>
      </c>
      <c r="M1071">
        <v>183823364</v>
      </c>
      <c r="N1071" t="s">
        <v>613</v>
      </c>
      <c r="O1071" t="s">
        <v>243</v>
      </c>
      <c r="P1071" t="s">
        <v>64</v>
      </c>
      <c r="Q1071" t="s">
        <v>65</v>
      </c>
      <c r="R1071" t="s">
        <v>244</v>
      </c>
      <c r="S1071">
        <v>3097.35</v>
      </c>
      <c r="T1071" t="s">
        <v>263</v>
      </c>
      <c r="U1071" t="s">
        <v>265</v>
      </c>
      <c r="V1071">
        <v>930</v>
      </c>
      <c r="X1071">
        <v>9225</v>
      </c>
      <c r="Y1071">
        <v>97</v>
      </c>
      <c r="Z1071">
        <v>1.051E-2</v>
      </c>
      <c r="AA1071">
        <v>100.81</v>
      </c>
      <c r="AB1071">
        <v>9.59</v>
      </c>
      <c r="AF1071">
        <v>18</v>
      </c>
      <c r="AG1071">
        <v>0</v>
      </c>
      <c r="AH1071">
        <v>0</v>
      </c>
      <c r="AI1071">
        <v>0</v>
      </c>
      <c r="AJ1071">
        <v>200</v>
      </c>
      <c r="AK1071">
        <v>218</v>
      </c>
      <c r="AL1071">
        <v>321</v>
      </c>
      <c r="AM1071">
        <v>3.4799999999999998E-2</v>
      </c>
      <c r="AN1071">
        <v>190</v>
      </c>
      <c r="AO1071">
        <v>2</v>
      </c>
      <c r="AP1071">
        <v>2</v>
      </c>
      <c r="AQ1071">
        <v>0</v>
      </c>
      <c r="AR1071">
        <v>0</v>
      </c>
      <c r="AS1071">
        <v>0</v>
      </c>
      <c r="AT1071">
        <v>20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8328</v>
      </c>
      <c r="BJ1071">
        <v>1.1080000000000001</v>
      </c>
      <c r="BK1071">
        <v>111.67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930</v>
      </c>
      <c r="BS1071">
        <v>97</v>
      </c>
      <c r="BT1071">
        <v>6</v>
      </c>
    </row>
    <row r="1072" spans="1:72" hidden="1">
      <c r="A1072" s="51" t="s">
        <v>264</v>
      </c>
      <c r="B1072" t="s">
        <v>376</v>
      </c>
      <c r="C1072" t="s">
        <v>237</v>
      </c>
      <c r="D1072" t="s">
        <v>377</v>
      </c>
      <c r="E1072">
        <v>613929664</v>
      </c>
      <c r="F1072" t="s">
        <v>378</v>
      </c>
      <c r="G1072" t="s">
        <v>241</v>
      </c>
      <c r="H1072" t="s">
        <v>375</v>
      </c>
      <c r="I1072" t="s">
        <v>332</v>
      </c>
      <c r="J1072">
        <v>119469.03</v>
      </c>
      <c r="K1072" t="s">
        <v>379</v>
      </c>
      <c r="L1072" t="s">
        <v>377</v>
      </c>
      <c r="M1072">
        <v>183886434</v>
      </c>
      <c r="N1072" t="s">
        <v>616</v>
      </c>
      <c r="O1072" t="s">
        <v>243</v>
      </c>
      <c r="P1072" t="s">
        <v>64</v>
      </c>
      <c r="Q1072" t="s">
        <v>65</v>
      </c>
      <c r="R1072" t="s">
        <v>244</v>
      </c>
      <c r="S1072">
        <v>3097.35</v>
      </c>
      <c r="T1072" t="s">
        <v>264</v>
      </c>
      <c r="U1072" t="s">
        <v>265</v>
      </c>
      <c r="V1072">
        <v>1549.26</v>
      </c>
      <c r="X1072">
        <v>18642</v>
      </c>
      <c r="Y1072">
        <v>137</v>
      </c>
      <c r="Z1072">
        <v>7.3499999999999998E-3</v>
      </c>
      <c r="AA1072">
        <v>83.11</v>
      </c>
      <c r="AB1072">
        <v>11.31</v>
      </c>
      <c r="AF1072">
        <v>47</v>
      </c>
      <c r="AG1072">
        <v>0</v>
      </c>
      <c r="AH1072">
        <v>3</v>
      </c>
      <c r="AI1072">
        <v>0</v>
      </c>
      <c r="AJ1072">
        <v>342</v>
      </c>
      <c r="AK1072">
        <v>392</v>
      </c>
      <c r="AL1072">
        <v>555</v>
      </c>
      <c r="AM1072">
        <v>2.9770000000000001E-2</v>
      </c>
      <c r="AN1072">
        <v>31</v>
      </c>
      <c r="AO1072">
        <v>0</v>
      </c>
      <c r="AP1072">
        <v>1</v>
      </c>
      <c r="AQ1072">
        <v>0</v>
      </c>
      <c r="AR1072">
        <v>0</v>
      </c>
      <c r="AS1072">
        <v>0</v>
      </c>
      <c r="AT1072">
        <v>2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18642</v>
      </c>
      <c r="BJ1072">
        <v>1</v>
      </c>
      <c r="BK1072">
        <v>83.11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1549.26</v>
      </c>
      <c r="BS1072">
        <v>137</v>
      </c>
      <c r="BT1072">
        <v>26</v>
      </c>
    </row>
    <row r="1073" spans="1:72" hidden="1">
      <c r="A1073" s="51" t="s">
        <v>264</v>
      </c>
      <c r="B1073" t="s">
        <v>376</v>
      </c>
      <c r="C1073" t="s">
        <v>237</v>
      </c>
      <c r="D1073" t="s">
        <v>377</v>
      </c>
      <c r="E1073">
        <v>613929664</v>
      </c>
      <c r="F1073" t="s">
        <v>378</v>
      </c>
      <c r="G1073" t="s">
        <v>241</v>
      </c>
      <c r="H1073" t="s">
        <v>375</v>
      </c>
      <c r="I1073" t="s">
        <v>332</v>
      </c>
      <c r="J1073">
        <v>119469.03</v>
      </c>
      <c r="K1073" t="s">
        <v>379</v>
      </c>
      <c r="L1073" t="s">
        <v>377</v>
      </c>
      <c r="M1073">
        <v>183888574</v>
      </c>
      <c r="N1073" t="s">
        <v>614</v>
      </c>
      <c r="O1073" t="s">
        <v>243</v>
      </c>
      <c r="P1073" t="s">
        <v>64</v>
      </c>
      <c r="Q1073" t="s">
        <v>65</v>
      </c>
      <c r="R1073" t="s">
        <v>244</v>
      </c>
      <c r="S1073">
        <v>3893.81</v>
      </c>
      <c r="T1073" t="s">
        <v>263</v>
      </c>
      <c r="U1073" t="s">
        <v>290</v>
      </c>
      <c r="V1073">
        <v>142.35</v>
      </c>
      <c r="X1073">
        <v>3101</v>
      </c>
      <c r="Y1073">
        <v>1</v>
      </c>
      <c r="Z1073">
        <v>3.2000000000000003E-4</v>
      </c>
      <c r="AA1073">
        <v>45.9</v>
      </c>
      <c r="AB1073">
        <v>142.35</v>
      </c>
      <c r="AF1073">
        <v>3</v>
      </c>
      <c r="AG1073">
        <v>0</v>
      </c>
      <c r="AH1073">
        <v>0</v>
      </c>
      <c r="AI1073">
        <v>0</v>
      </c>
      <c r="AJ1073">
        <v>10</v>
      </c>
      <c r="AK1073">
        <v>13</v>
      </c>
      <c r="AL1073">
        <v>15</v>
      </c>
      <c r="AM1073">
        <v>4.8399999999999997E-3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3094</v>
      </c>
      <c r="BJ1073">
        <v>1.002</v>
      </c>
      <c r="BK1073">
        <v>46.01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142.35</v>
      </c>
      <c r="BS1073">
        <v>1</v>
      </c>
      <c r="BT1073">
        <v>1</v>
      </c>
    </row>
    <row r="1074" spans="1:72" hidden="1">
      <c r="A1074" s="51" t="s">
        <v>264</v>
      </c>
      <c r="B1074" t="s">
        <v>376</v>
      </c>
      <c r="C1074" t="s">
        <v>237</v>
      </c>
      <c r="D1074" t="s">
        <v>377</v>
      </c>
      <c r="E1074">
        <v>613929664</v>
      </c>
      <c r="F1074" t="s">
        <v>378</v>
      </c>
      <c r="G1074" t="s">
        <v>241</v>
      </c>
      <c r="H1074" t="s">
        <v>375</v>
      </c>
      <c r="I1074" t="s">
        <v>332</v>
      </c>
      <c r="J1074">
        <v>119469.03</v>
      </c>
      <c r="K1074" t="s">
        <v>379</v>
      </c>
      <c r="L1074" t="s">
        <v>377</v>
      </c>
      <c r="M1074">
        <v>183890964</v>
      </c>
      <c r="N1074" t="s">
        <v>615</v>
      </c>
      <c r="O1074" t="s">
        <v>243</v>
      </c>
      <c r="P1074" t="s">
        <v>64</v>
      </c>
      <c r="Q1074" t="s">
        <v>65</v>
      </c>
      <c r="R1074" t="s">
        <v>244</v>
      </c>
      <c r="S1074">
        <v>973.45</v>
      </c>
      <c r="T1074" t="s">
        <v>263</v>
      </c>
      <c r="U1074" t="s">
        <v>290</v>
      </c>
      <c r="V1074">
        <v>35.72</v>
      </c>
      <c r="X1074">
        <v>712</v>
      </c>
      <c r="Y1074">
        <v>0</v>
      </c>
      <c r="Z1074">
        <v>0</v>
      </c>
      <c r="AA1074">
        <v>50.17</v>
      </c>
      <c r="AB1074">
        <v>0</v>
      </c>
      <c r="AF1074">
        <v>0</v>
      </c>
      <c r="AG1074">
        <v>0</v>
      </c>
      <c r="AH1074">
        <v>0</v>
      </c>
      <c r="AI1074">
        <v>0</v>
      </c>
      <c r="AJ1074">
        <v>1</v>
      </c>
      <c r="AK1074">
        <v>1</v>
      </c>
      <c r="AL1074">
        <v>1</v>
      </c>
      <c r="AM1074">
        <v>1.4E-3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709</v>
      </c>
      <c r="BJ1074">
        <v>1.004</v>
      </c>
      <c r="BK1074">
        <v>50.38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35.72</v>
      </c>
      <c r="BS1074">
        <v>0</v>
      </c>
      <c r="BT1074">
        <v>0</v>
      </c>
    </row>
    <row r="1075" spans="1:72" hidden="1">
      <c r="A1075" s="51" t="s">
        <v>264</v>
      </c>
      <c r="B1075" t="s">
        <v>376</v>
      </c>
      <c r="C1075" t="s">
        <v>237</v>
      </c>
      <c r="D1075" t="s">
        <v>377</v>
      </c>
      <c r="E1075">
        <v>613929664</v>
      </c>
      <c r="F1075" t="s">
        <v>378</v>
      </c>
      <c r="G1075" t="s">
        <v>241</v>
      </c>
      <c r="H1075" t="s">
        <v>375</v>
      </c>
      <c r="I1075" t="s">
        <v>332</v>
      </c>
      <c r="J1075">
        <v>119469.03</v>
      </c>
      <c r="K1075" t="s">
        <v>379</v>
      </c>
      <c r="L1075" t="s">
        <v>377</v>
      </c>
      <c r="M1075">
        <v>189097673</v>
      </c>
      <c r="N1075" t="s">
        <v>611</v>
      </c>
      <c r="O1075" t="s">
        <v>243</v>
      </c>
      <c r="P1075" t="s">
        <v>64</v>
      </c>
      <c r="Q1075" t="s">
        <v>65</v>
      </c>
      <c r="R1075" t="s">
        <v>244</v>
      </c>
      <c r="S1075">
        <v>2477.88</v>
      </c>
      <c r="T1075" t="s">
        <v>256</v>
      </c>
      <c r="U1075" t="s">
        <v>286</v>
      </c>
      <c r="V1075">
        <v>90</v>
      </c>
      <c r="X1075">
        <v>868</v>
      </c>
      <c r="Y1075">
        <v>3</v>
      </c>
      <c r="Z1075">
        <v>3.46E-3</v>
      </c>
      <c r="AA1075">
        <v>103.69</v>
      </c>
      <c r="AB1075">
        <v>30</v>
      </c>
      <c r="AF1075">
        <v>0</v>
      </c>
      <c r="AG1075">
        <v>0</v>
      </c>
      <c r="AH1075">
        <v>0</v>
      </c>
      <c r="AI1075">
        <v>0</v>
      </c>
      <c r="AJ1075">
        <v>1</v>
      </c>
      <c r="AK1075">
        <v>1</v>
      </c>
      <c r="AL1075">
        <v>5</v>
      </c>
      <c r="AM1075">
        <v>5.7600000000000004E-3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861</v>
      </c>
      <c r="BJ1075">
        <v>1.008</v>
      </c>
      <c r="BK1075">
        <v>104.53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90</v>
      </c>
      <c r="BS1075">
        <v>3</v>
      </c>
      <c r="BT1075">
        <v>1</v>
      </c>
    </row>
    <row r="1076" spans="1:72" hidden="1">
      <c r="A1076" s="51" t="s">
        <v>264</v>
      </c>
      <c r="B1076" t="s">
        <v>376</v>
      </c>
      <c r="C1076" t="s">
        <v>237</v>
      </c>
      <c r="D1076" t="s">
        <v>377</v>
      </c>
      <c r="E1076">
        <v>613929664</v>
      </c>
      <c r="F1076" t="s">
        <v>378</v>
      </c>
      <c r="G1076" t="s">
        <v>241</v>
      </c>
      <c r="H1076" t="s">
        <v>375</v>
      </c>
      <c r="I1076" t="s">
        <v>332</v>
      </c>
      <c r="J1076">
        <v>119469.03</v>
      </c>
      <c r="K1076" t="s">
        <v>379</v>
      </c>
      <c r="L1076" t="s">
        <v>377</v>
      </c>
      <c r="M1076">
        <v>189100043</v>
      </c>
      <c r="N1076" t="s">
        <v>612</v>
      </c>
      <c r="O1076" t="s">
        <v>243</v>
      </c>
      <c r="P1076" t="s">
        <v>64</v>
      </c>
      <c r="Q1076" t="s">
        <v>65</v>
      </c>
      <c r="R1076" t="s">
        <v>244</v>
      </c>
      <c r="S1076">
        <v>619.47</v>
      </c>
      <c r="T1076" t="s">
        <v>256</v>
      </c>
      <c r="U1076" t="s">
        <v>286</v>
      </c>
      <c r="V1076">
        <v>23.67</v>
      </c>
      <c r="X1076">
        <v>425</v>
      </c>
      <c r="Y1076">
        <v>0</v>
      </c>
      <c r="Z1076">
        <v>0</v>
      </c>
      <c r="AA1076">
        <v>55.69</v>
      </c>
      <c r="AB1076">
        <v>0</v>
      </c>
      <c r="AF1076">
        <v>0</v>
      </c>
      <c r="AG1076">
        <v>0</v>
      </c>
      <c r="AH1076">
        <v>0</v>
      </c>
      <c r="AI1076">
        <v>0</v>
      </c>
      <c r="AJ1076">
        <v>1</v>
      </c>
      <c r="AK1076">
        <v>1</v>
      </c>
      <c r="AL1076">
        <v>1</v>
      </c>
      <c r="AM1076">
        <v>2.3500000000000001E-3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425</v>
      </c>
      <c r="BJ1076">
        <v>1</v>
      </c>
      <c r="BK1076">
        <v>55.69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23.67</v>
      </c>
      <c r="BS1076">
        <v>0</v>
      </c>
      <c r="BT1076">
        <v>0</v>
      </c>
    </row>
    <row r="1077" spans="1:72" hidden="1">
      <c r="A1077" s="51" t="s">
        <v>265</v>
      </c>
      <c r="B1077" t="s">
        <v>376</v>
      </c>
      <c r="C1077" t="s">
        <v>237</v>
      </c>
      <c r="D1077" t="s">
        <v>377</v>
      </c>
      <c r="E1077">
        <v>613929664</v>
      </c>
      <c r="F1077" t="s">
        <v>378</v>
      </c>
      <c r="G1077" t="s">
        <v>241</v>
      </c>
      <c r="H1077" t="s">
        <v>375</v>
      </c>
      <c r="I1077" t="s">
        <v>332</v>
      </c>
      <c r="J1077">
        <v>119469.03</v>
      </c>
      <c r="K1077" t="s">
        <v>379</v>
      </c>
      <c r="L1077" t="s">
        <v>377</v>
      </c>
      <c r="M1077">
        <v>182606394</v>
      </c>
      <c r="N1077" t="s">
        <v>604</v>
      </c>
      <c r="O1077" t="s">
        <v>243</v>
      </c>
      <c r="P1077" t="s">
        <v>64</v>
      </c>
      <c r="Q1077" t="s">
        <v>65</v>
      </c>
      <c r="R1077" t="s">
        <v>244</v>
      </c>
      <c r="S1077">
        <v>2477.88</v>
      </c>
      <c r="T1077" t="s">
        <v>603</v>
      </c>
      <c r="U1077" t="s">
        <v>266</v>
      </c>
      <c r="V1077">
        <v>88.68</v>
      </c>
      <c r="X1077">
        <v>1744</v>
      </c>
      <c r="Y1077">
        <v>4</v>
      </c>
      <c r="Z1077">
        <v>2.2899999999999999E-3</v>
      </c>
      <c r="AA1077">
        <v>50.85</v>
      </c>
      <c r="AB1077">
        <v>22.17</v>
      </c>
      <c r="AF1077">
        <v>1</v>
      </c>
      <c r="AG1077">
        <v>0</v>
      </c>
      <c r="AH1077">
        <v>0</v>
      </c>
      <c r="AI1077">
        <v>0</v>
      </c>
      <c r="AJ1077">
        <v>4</v>
      </c>
      <c r="AK1077">
        <v>5</v>
      </c>
      <c r="AL1077">
        <v>9</v>
      </c>
      <c r="AM1077">
        <v>5.1599999999999997E-3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1744</v>
      </c>
      <c r="BJ1077">
        <v>1</v>
      </c>
      <c r="BK1077">
        <v>50.85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88.68</v>
      </c>
      <c r="BS1077">
        <v>4</v>
      </c>
      <c r="BT1077">
        <v>0</v>
      </c>
    </row>
    <row r="1078" spans="1:72" hidden="1">
      <c r="A1078" s="51" t="s">
        <v>265</v>
      </c>
      <c r="B1078" t="s">
        <v>376</v>
      </c>
      <c r="C1078" t="s">
        <v>237</v>
      </c>
      <c r="D1078" t="s">
        <v>377</v>
      </c>
      <c r="E1078">
        <v>613929664</v>
      </c>
      <c r="F1078" t="s">
        <v>378</v>
      </c>
      <c r="G1078" t="s">
        <v>241</v>
      </c>
      <c r="H1078" t="s">
        <v>375</v>
      </c>
      <c r="I1078" t="s">
        <v>332</v>
      </c>
      <c r="J1078">
        <v>119469.03</v>
      </c>
      <c r="K1078" t="s">
        <v>379</v>
      </c>
      <c r="L1078" t="s">
        <v>377</v>
      </c>
      <c r="M1078">
        <v>182644464</v>
      </c>
      <c r="N1078" t="s">
        <v>605</v>
      </c>
      <c r="O1078" t="s">
        <v>243</v>
      </c>
      <c r="P1078" t="s">
        <v>64</v>
      </c>
      <c r="Q1078" t="s">
        <v>65</v>
      </c>
      <c r="R1078" t="s">
        <v>244</v>
      </c>
      <c r="S1078">
        <v>619.47</v>
      </c>
      <c r="T1078" t="s">
        <v>603</v>
      </c>
      <c r="U1078" t="s">
        <v>266</v>
      </c>
      <c r="V1078">
        <v>22.06</v>
      </c>
      <c r="X1078">
        <v>453</v>
      </c>
      <c r="Y1078">
        <v>2</v>
      </c>
      <c r="Z1078">
        <v>4.4200000000000003E-3</v>
      </c>
      <c r="AA1078">
        <v>48.7</v>
      </c>
      <c r="AB1078">
        <v>11.03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2</v>
      </c>
      <c r="AM1078">
        <v>4.4200000000000003E-3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418</v>
      </c>
      <c r="BJ1078">
        <v>1.0840000000000001</v>
      </c>
      <c r="BK1078">
        <v>52.78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22.06</v>
      </c>
      <c r="BS1078">
        <v>2</v>
      </c>
      <c r="BT1078">
        <v>0</v>
      </c>
    </row>
    <row r="1079" spans="1:72" hidden="1">
      <c r="A1079" s="51" t="s">
        <v>265</v>
      </c>
      <c r="B1079" t="s">
        <v>376</v>
      </c>
      <c r="C1079" t="s">
        <v>237</v>
      </c>
      <c r="D1079" t="s">
        <v>377</v>
      </c>
      <c r="E1079">
        <v>613929664</v>
      </c>
      <c r="F1079" t="s">
        <v>378</v>
      </c>
      <c r="G1079" t="s">
        <v>241</v>
      </c>
      <c r="H1079" t="s">
        <v>375</v>
      </c>
      <c r="I1079" t="s">
        <v>332</v>
      </c>
      <c r="J1079">
        <v>119469.03</v>
      </c>
      <c r="K1079" t="s">
        <v>379</v>
      </c>
      <c r="L1079" t="s">
        <v>377</v>
      </c>
      <c r="M1079">
        <v>183823364</v>
      </c>
      <c r="N1079" t="s">
        <v>613</v>
      </c>
      <c r="O1079" t="s">
        <v>243</v>
      </c>
      <c r="P1079" t="s">
        <v>64</v>
      </c>
      <c r="Q1079" t="s">
        <v>65</v>
      </c>
      <c r="R1079" t="s">
        <v>244</v>
      </c>
      <c r="S1079">
        <v>3097.35</v>
      </c>
      <c r="T1079" t="s">
        <v>263</v>
      </c>
      <c r="U1079" t="s">
        <v>265</v>
      </c>
      <c r="V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F1079">
        <v>0</v>
      </c>
      <c r="AG1079">
        <v>0</v>
      </c>
      <c r="AH1079">
        <v>0</v>
      </c>
      <c r="AI1079">
        <v>0</v>
      </c>
      <c r="AJ1079">
        <v>1</v>
      </c>
      <c r="AK1079">
        <v>1</v>
      </c>
      <c r="AL1079">
        <v>1</v>
      </c>
      <c r="AM1079">
        <v>0</v>
      </c>
      <c r="AN1079">
        <v>24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1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</row>
    <row r="1080" spans="1:72" hidden="1">
      <c r="A1080" s="51" t="s">
        <v>265</v>
      </c>
      <c r="B1080" t="s">
        <v>376</v>
      </c>
      <c r="C1080" t="s">
        <v>237</v>
      </c>
      <c r="D1080" t="s">
        <v>377</v>
      </c>
      <c r="E1080">
        <v>613929664</v>
      </c>
      <c r="F1080" t="s">
        <v>378</v>
      </c>
      <c r="G1080" t="s">
        <v>241</v>
      </c>
      <c r="H1080" t="s">
        <v>375</v>
      </c>
      <c r="I1080" t="s">
        <v>332</v>
      </c>
      <c r="J1080">
        <v>119469.03</v>
      </c>
      <c r="K1080" t="s">
        <v>379</v>
      </c>
      <c r="L1080" t="s">
        <v>377</v>
      </c>
      <c r="M1080">
        <v>183886434</v>
      </c>
      <c r="N1080" t="s">
        <v>616</v>
      </c>
      <c r="O1080" t="s">
        <v>243</v>
      </c>
      <c r="P1080" t="s">
        <v>64</v>
      </c>
      <c r="Q1080" t="s">
        <v>65</v>
      </c>
      <c r="R1080" t="s">
        <v>244</v>
      </c>
      <c r="S1080">
        <v>3097.35</v>
      </c>
      <c r="T1080" t="s">
        <v>264</v>
      </c>
      <c r="U1080" t="s">
        <v>265</v>
      </c>
      <c r="V1080">
        <v>1532.59</v>
      </c>
      <c r="X1080">
        <v>23272</v>
      </c>
      <c r="Y1080">
        <v>133</v>
      </c>
      <c r="Z1080">
        <v>5.7200000000000003E-3</v>
      </c>
      <c r="AA1080">
        <v>65.86</v>
      </c>
      <c r="AB1080">
        <v>11.52</v>
      </c>
      <c r="AF1080">
        <v>31</v>
      </c>
      <c r="AG1080">
        <v>0</v>
      </c>
      <c r="AH1080">
        <v>2</v>
      </c>
      <c r="AI1080">
        <v>0</v>
      </c>
      <c r="AJ1080">
        <v>349</v>
      </c>
      <c r="AK1080">
        <v>382</v>
      </c>
      <c r="AL1080">
        <v>537</v>
      </c>
      <c r="AM1080">
        <v>2.307E-2</v>
      </c>
      <c r="AN1080">
        <v>87</v>
      </c>
      <c r="AO1080">
        <v>1</v>
      </c>
      <c r="AP1080">
        <v>2</v>
      </c>
      <c r="AQ1080">
        <v>1</v>
      </c>
      <c r="AR1080">
        <v>0</v>
      </c>
      <c r="AS1080">
        <v>0</v>
      </c>
      <c r="AT1080">
        <v>13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22816</v>
      </c>
      <c r="BJ1080">
        <v>1.02</v>
      </c>
      <c r="BK1080">
        <v>67.17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1532.59</v>
      </c>
      <c r="BS1080">
        <v>133</v>
      </c>
      <c r="BT1080">
        <v>22</v>
      </c>
    </row>
    <row r="1081" spans="1:72" hidden="1">
      <c r="A1081" s="51" t="s">
        <v>265</v>
      </c>
      <c r="B1081" t="s">
        <v>376</v>
      </c>
      <c r="C1081" t="s">
        <v>237</v>
      </c>
      <c r="D1081" t="s">
        <v>377</v>
      </c>
      <c r="E1081">
        <v>613929664</v>
      </c>
      <c r="F1081" t="s">
        <v>378</v>
      </c>
      <c r="G1081" t="s">
        <v>241</v>
      </c>
      <c r="H1081" t="s">
        <v>375</v>
      </c>
      <c r="I1081" t="s">
        <v>332</v>
      </c>
      <c r="J1081">
        <v>119469.03</v>
      </c>
      <c r="K1081" t="s">
        <v>379</v>
      </c>
      <c r="L1081" t="s">
        <v>377</v>
      </c>
      <c r="M1081">
        <v>183888574</v>
      </c>
      <c r="N1081" t="s">
        <v>614</v>
      </c>
      <c r="O1081" t="s">
        <v>243</v>
      </c>
      <c r="P1081" t="s">
        <v>64</v>
      </c>
      <c r="Q1081" t="s">
        <v>65</v>
      </c>
      <c r="R1081" t="s">
        <v>244</v>
      </c>
      <c r="S1081">
        <v>3893.81</v>
      </c>
      <c r="T1081" t="s">
        <v>263</v>
      </c>
      <c r="U1081" t="s">
        <v>290</v>
      </c>
      <c r="V1081">
        <v>143.38999999999999</v>
      </c>
      <c r="X1081">
        <v>3421</v>
      </c>
      <c r="Y1081">
        <v>5</v>
      </c>
      <c r="Z1081">
        <v>1.4599999999999999E-3</v>
      </c>
      <c r="AA1081">
        <v>41.91</v>
      </c>
      <c r="AB1081">
        <v>28.68</v>
      </c>
      <c r="AF1081">
        <v>2</v>
      </c>
      <c r="AG1081">
        <v>0</v>
      </c>
      <c r="AH1081">
        <v>0</v>
      </c>
      <c r="AI1081">
        <v>0</v>
      </c>
      <c r="AJ1081">
        <v>5</v>
      </c>
      <c r="AK1081">
        <v>7</v>
      </c>
      <c r="AL1081">
        <v>17</v>
      </c>
      <c r="AM1081">
        <v>4.9699999999999996E-3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3421</v>
      </c>
      <c r="BJ1081">
        <v>1</v>
      </c>
      <c r="BK1081">
        <v>41.91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143.38999999999999</v>
      </c>
      <c r="BS1081">
        <v>5</v>
      </c>
      <c r="BT1081">
        <v>5</v>
      </c>
    </row>
    <row r="1082" spans="1:72" hidden="1">
      <c r="A1082" s="51" t="s">
        <v>265</v>
      </c>
      <c r="B1082" t="s">
        <v>376</v>
      </c>
      <c r="C1082" t="s">
        <v>237</v>
      </c>
      <c r="D1082" t="s">
        <v>377</v>
      </c>
      <c r="E1082">
        <v>613929664</v>
      </c>
      <c r="F1082" t="s">
        <v>378</v>
      </c>
      <c r="G1082" t="s">
        <v>241</v>
      </c>
      <c r="H1082" t="s">
        <v>375</v>
      </c>
      <c r="I1082" t="s">
        <v>332</v>
      </c>
      <c r="J1082">
        <v>119469.03</v>
      </c>
      <c r="K1082" t="s">
        <v>379</v>
      </c>
      <c r="L1082" t="s">
        <v>377</v>
      </c>
      <c r="M1082">
        <v>183890964</v>
      </c>
      <c r="N1082" t="s">
        <v>615</v>
      </c>
      <c r="O1082" t="s">
        <v>243</v>
      </c>
      <c r="P1082" t="s">
        <v>64</v>
      </c>
      <c r="Q1082" t="s">
        <v>65</v>
      </c>
      <c r="R1082" t="s">
        <v>244</v>
      </c>
      <c r="S1082">
        <v>973.45</v>
      </c>
      <c r="T1082" t="s">
        <v>263</v>
      </c>
      <c r="U1082" t="s">
        <v>290</v>
      </c>
      <c r="V1082">
        <v>35.799999999999997</v>
      </c>
      <c r="X1082">
        <v>709</v>
      </c>
      <c r="Y1082">
        <v>1</v>
      </c>
      <c r="Z1082">
        <v>1.41E-3</v>
      </c>
      <c r="AA1082">
        <v>50.49</v>
      </c>
      <c r="AB1082">
        <v>35.799999999999997</v>
      </c>
      <c r="AF1082">
        <v>0</v>
      </c>
      <c r="AG1082">
        <v>0</v>
      </c>
      <c r="AH1082">
        <v>0</v>
      </c>
      <c r="AI1082">
        <v>0</v>
      </c>
      <c r="AJ1082">
        <v>1</v>
      </c>
      <c r="AK1082">
        <v>1</v>
      </c>
      <c r="AL1082">
        <v>2</v>
      </c>
      <c r="AM1082">
        <v>2.82E-3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709</v>
      </c>
      <c r="BJ1082">
        <v>1</v>
      </c>
      <c r="BK1082">
        <v>50.49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35.799999999999997</v>
      </c>
      <c r="BS1082">
        <v>1</v>
      </c>
      <c r="BT1082">
        <v>0</v>
      </c>
    </row>
    <row r="1083" spans="1:72" hidden="1">
      <c r="A1083" s="51" t="s">
        <v>265</v>
      </c>
      <c r="B1083" t="s">
        <v>376</v>
      </c>
      <c r="C1083" t="s">
        <v>237</v>
      </c>
      <c r="D1083" t="s">
        <v>377</v>
      </c>
      <c r="E1083">
        <v>613929664</v>
      </c>
      <c r="F1083" t="s">
        <v>378</v>
      </c>
      <c r="G1083" t="s">
        <v>241</v>
      </c>
      <c r="H1083" t="s">
        <v>375</v>
      </c>
      <c r="I1083" t="s">
        <v>332</v>
      </c>
      <c r="J1083">
        <v>119469.03</v>
      </c>
      <c r="K1083" t="s">
        <v>379</v>
      </c>
      <c r="L1083" t="s">
        <v>377</v>
      </c>
      <c r="M1083">
        <v>189097673</v>
      </c>
      <c r="N1083" t="s">
        <v>611</v>
      </c>
      <c r="O1083" t="s">
        <v>243</v>
      </c>
      <c r="P1083" t="s">
        <v>64</v>
      </c>
      <c r="Q1083" t="s">
        <v>65</v>
      </c>
      <c r="R1083" t="s">
        <v>244</v>
      </c>
      <c r="S1083">
        <v>2477.88</v>
      </c>
      <c r="T1083" t="s">
        <v>256</v>
      </c>
      <c r="U1083" t="s">
        <v>286</v>
      </c>
      <c r="V1083">
        <v>91.06</v>
      </c>
      <c r="X1083">
        <v>721</v>
      </c>
      <c r="Y1083">
        <v>0</v>
      </c>
      <c r="Z1083">
        <v>0</v>
      </c>
      <c r="AA1083">
        <v>126.3</v>
      </c>
      <c r="AB1083">
        <v>0</v>
      </c>
      <c r="AF1083">
        <v>1</v>
      </c>
      <c r="AG1083">
        <v>0</v>
      </c>
      <c r="AH1083">
        <v>0</v>
      </c>
      <c r="AI1083">
        <v>0</v>
      </c>
      <c r="AJ1083">
        <v>0</v>
      </c>
      <c r="AK1083">
        <v>1</v>
      </c>
      <c r="AL1083">
        <v>1</v>
      </c>
      <c r="AM1083">
        <v>1.39E-3</v>
      </c>
      <c r="AN1083">
        <v>1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720</v>
      </c>
      <c r="BJ1083">
        <v>1.0009999999999999</v>
      </c>
      <c r="BK1083">
        <v>126.47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91.06</v>
      </c>
      <c r="BS1083">
        <v>0</v>
      </c>
      <c r="BT1083">
        <v>0</v>
      </c>
    </row>
    <row r="1084" spans="1:72" hidden="1">
      <c r="A1084" s="51" t="s">
        <v>265</v>
      </c>
      <c r="B1084" t="s">
        <v>376</v>
      </c>
      <c r="C1084" t="s">
        <v>237</v>
      </c>
      <c r="D1084" t="s">
        <v>377</v>
      </c>
      <c r="E1084">
        <v>613929664</v>
      </c>
      <c r="F1084" t="s">
        <v>378</v>
      </c>
      <c r="G1084" t="s">
        <v>241</v>
      </c>
      <c r="H1084" t="s">
        <v>375</v>
      </c>
      <c r="I1084" t="s">
        <v>332</v>
      </c>
      <c r="J1084">
        <v>119469.03</v>
      </c>
      <c r="K1084" t="s">
        <v>379</v>
      </c>
      <c r="L1084" t="s">
        <v>377</v>
      </c>
      <c r="M1084">
        <v>189100043</v>
      </c>
      <c r="N1084" t="s">
        <v>612</v>
      </c>
      <c r="O1084" t="s">
        <v>243</v>
      </c>
      <c r="P1084" t="s">
        <v>64</v>
      </c>
      <c r="Q1084" t="s">
        <v>65</v>
      </c>
      <c r="R1084" t="s">
        <v>244</v>
      </c>
      <c r="S1084">
        <v>619.47</v>
      </c>
      <c r="T1084" t="s">
        <v>256</v>
      </c>
      <c r="U1084" t="s">
        <v>286</v>
      </c>
      <c r="V1084">
        <v>23.67</v>
      </c>
      <c r="X1084">
        <v>436</v>
      </c>
      <c r="Y1084">
        <v>2</v>
      </c>
      <c r="Z1084">
        <v>4.5900000000000003E-3</v>
      </c>
      <c r="AA1084">
        <v>54.29</v>
      </c>
      <c r="AB1084">
        <v>11.84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2</v>
      </c>
      <c r="AM1084">
        <v>4.5900000000000003E-3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429</v>
      </c>
      <c r="BJ1084">
        <v>1.016</v>
      </c>
      <c r="BK1084">
        <v>55.17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23.67</v>
      </c>
      <c r="BS1084">
        <v>2</v>
      </c>
      <c r="BT1084">
        <v>0</v>
      </c>
    </row>
    <row r="1085" spans="1:72" hidden="1">
      <c r="A1085" s="51" t="s">
        <v>266</v>
      </c>
      <c r="B1085" t="s">
        <v>376</v>
      </c>
      <c r="C1085" t="s">
        <v>237</v>
      </c>
      <c r="D1085" t="s">
        <v>377</v>
      </c>
      <c r="E1085">
        <v>613929664</v>
      </c>
      <c r="F1085" t="s">
        <v>378</v>
      </c>
      <c r="G1085" t="s">
        <v>241</v>
      </c>
      <c r="H1085" t="s">
        <v>375</v>
      </c>
      <c r="I1085" t="s">
        <v>332</v>
      </c>
      <c r="J1085">
        <v>119469.03</v>
      </c>
      <c r="K1085" t="s">
        <v>379</v>
      </c>
      <c r="L1085" t="s">
        <v>377</v>
      </c>
      <c r="M1085">
        <v>180955464</v>
      </c>
      <c r="N1085" t="s">
        <v>561</v>
      </c>
      <c r="O1085" t="s">
        <v>243</v>
      </c>
      <c r="P1085" t="s">
        <v>64</v>
      </c>
      <c r="Q1085" t="s">
        <v>65</v>
      </c>
      <c r="R1085" t="s">
        <v>244</v>
      </c>
      <c r="S1085">
        <v>2477.88</v>
      </c>
      <c r="T1085" t="s">
        <v>560</v>
      </c>
      <c r="U1085" t="s">
        <v>566</v>
      </c>
      <c r="V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1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</row>
    <row r="1086" spans="1:72" hidden="1">
      <c r="A1086" s="51" t="s">
        <v>266</v>
      </c>
      <c r="B1086" t="s">
        <v>376</v>
      </c>
      <c r="C1086" t="s">
        <v>237</v>
      </c>
      <c r="D1086" t="s">
        <v>377</v>
      </c>
      <c r="E1086">
        <v>613929664</v>
      </c>
      <c r="F1086" t="s">
        <v>378</v>
      </c>
      <c r="G1086" t="s">
        <v>241</v>
      </c>
      <c r="H1086" t="s">
        <v>375</v>
      </c>
      <c r="I1086" t="s">
        <v>332</v>
      </c>
      <c r="J1086">
        <v>119469.03</v>
      </c>
      <c r="K1086" t="s">
        <v>379</v>
      </c>
      <c r="L1086" t="s">
        <v>377</v>
      </c>
      <c r="M1086">
        <v>181472914</v>
      </c>
      <c r="N1086" t="s">
        <v>578</v>
      </c>
      <c r="O1086" t="s">
        <v>243</v>
      </c>
      <c r="P1086" t="s">
        <v>64</v>
      </c>
      <c r="Q1086" t="s">
        <v>65</v>
      </c>
      <c r="R1086" t="s">
        <v>244</v>
      </c>
      <c r="S1086">
        <v>619.47</v>
      </c>
      <c r="T1086" t="s">
        <v>575</v>
      </c>
      <c r="U1086" t="s">
        <v>577</v>
      </c>
      <c r="V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1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</row>
    <row r="1087" spans="1:72" hidden="1">
      <c r="A1087" s="51" t="s">
        <v>266</v>
      </c>
      <c r="B1087" t="s">
        <v>376</v>
      </c>
      <c r="C1087" t="s">
        <v>237</v>
      </c>
      <c r="D1087" t="s">
        <v>377</v>
      </c>
      <c r="E1087">
        <v>613929664</v>
      </c>
      <c r="F1087" t="s">
        <v>378</v>
      </c>
      <c r="G1087" t="s">
        <v>241</v>
      </c>
      <c r="H1087" t="s">
        <v>375</v>
      </c>
      <c r="I1087" t="s">
        <v>332</v>
      </c>
      <c r="J1087">
        <v>119469.03</v>
      </c>
      <c r="K1087" t="s">
        <v>379</v>
      </c>
      <c r="L1087" t="s">
        <v>377</v>
      </c>
      <c r="M1087">
        <v>182606394</v>
      </c>
      <c r="N1087" t="s">
        <v>604</v>
      </c>
      <c r="O1087" t="s">
        <v>243</v>
      </c>
      <c r="P1087" t="s">
        <v>64</v>
      </c>
      <c r="Q1087" t="s">
        <v>65</v>
      </c>
      <c r="R1087" t="s">
        <v>244</v>
      </c>
      <c r="S1087">
        <v>2477.88</v>
      </c>
      <c r="T1087" t="s">
        <v>603</v>
      </c>
      <c r="U1087" t="s">
        <v>266</v>
      </c>
      <c r="V1087">
        <v>82.94</v>
      </c>
      <c r="X1087">
        <v>1702</v>
      </c>
      <c r="Y1087">
        <v>7</v>
      </c>
      <c r="Z1087">
        <v>4.1099999999999999E-3</v>
      </c>
      <c r="AA1087">
        <v>48.73</v>
      </c>
      <c r="AB1087">
        <v>11.85</v>
      </c>
      <c r="AF1087">
        <v>2</v>
      </c>
      <c r="AG1087">
        <v>0</v>
      </c>
      <c r="AH1087">
        <v>0</v>
      </c>
      <c r="AI1087">
        <v>0</v>
      </c>
      <c r="AJ1087">
        <v>8</v>
      </c>
      <c r="AK1087">
        <v>10</v>
      </c>
      <c r="AL1087">
        <v>17</v>
      </c>
      <c r="AM1087">
        <v>9.9900000000000006E-3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1491</v>
      </c>
      <c r="BJ1087">
        <v>1.1419999999999999</v>
      </c>
      <c r="BK1087">
        <v>55.63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82.94</v>
      </c>
      <c r="BS1087">
        <v>7</v>
      </c>
      <c r="BT1087">
        <v>0</v>
      </c>
    </row>
    <row r="1088" spans="1:72" hidden="1">
      <c r="A1088" s="51" t="s">
        <v>266</v>
      </c>
      <c r="B1088" t="s">
        <v>376</v>
      </c>
      <c r="C1088" t="s">
        <v>237</v>
      </c>
      <c r="D1088" t="s">
        <v>377</v>
      </c>
      <c r="E1088">
        <v>613929664</v>
      </c>
      <c r="F1088" t="s">
        <v>378</v>
      </c>
      <c r="G1088" t="s">
        <v>241</v>
      </c>
      <c r="H1088" t="s">
        <v>375</v>
      </c>
      <c r="I1088" t="s">
        <v>332</v>
      </c>
      <c r="J1088">
        <v>119469.03</v>
      </c>
      <c r="K1088" t="s">
        <v>379</v>
      </c>
      <c r="L1088" t="s">
        <v>377</v>
      </c>
      <c r="M1088">
        <v>182644464</v>
      </c>
      <c r="N1088" t="s">
        <v>605</v>
      </c>
      <c r="O1088" t="s">
        <v>243</v>
      </c>
      <c r="P1088" t="s">
        <v>64</v>
      </c>
      <c r="Q1088" t="s">
        <v>65</v>
      </c>
      <c r="R1088" t="s">
        <v>244</v>
      </c>
      <c r="S1088">
        <v>619.47</v>
      </c>
      <c r="T1088" t="s">
        <v>603</v>
      </c>
      <c r="U1088" t="s">
        <v>266</v>
      </c>
      <c r="V1088">
        <v>11.55</v>
      </c>
      <c r="X1088">
        <v>112</v>
      </c>
      <c r="Y1088">
        <v>0</v>
      </c>
      <c r="Z1088">
        <v>0</v>
      </c>
      <c r="AA1088">
        <v>103.13</v>
      </c>
      <c r="AB1088">
        <v>0</v>
      </c>
      <c r="AF1088">
        <v>0</v>
      </c>
      <c r="AG1088">
        <v>0</v>
      </c>
      <c r="AH1088">
        <v>0</v>
      </c>
      <c r="AI1088">
        <v>0</v>
      </c>
      <c r="AJ1088">
        <v>1</v>
      </c>
      <c r="AK1088">
        <v>1</v>
      </c>
      <c r="AL1088">
        <v>1</v>
      </c>
      <c r="AM1088">
        <v>8.9300000000000004E-3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111</v>
      </c>
      <c r="BJ1088">
        <v>1.0089999999999999</v>
      </c>
      <c r="BK1088">
        <v>104.05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11.55</v>
      </c>
      <c r="BS1088">
        <v>0</v>
      </c>
      <c r="BT1088">
        <v>0</v>
      </c>
    </row>
    <row r="1089" spans="1:72" hidden="1">
      <c r="A1089" s="51" t="s">
        <v>266</v>
      </c>
      <c r="B1089" t="s">
        <v>376</v>
      </c>
      <c r="C1089" t="s">
        <v>237</v>
      </c>
      <c r="D1089" t="s">
        <v>377</v>
      </c>
      <c r="E1089">
        <v>613929664</v>
      </c>
      <c r="F1089" t="s">
        <v>378</v>
      </c>
      <c r="G1089" t="s">
        <v>241</v>
      </c>
      <c r="H1089" t="s">
        <v>375</v>
      </c>
      <c r="I1089" t="s">
        <v>332</v>
      </c>
      <c r="J1089">
        <v>119469.03</v>
      </c>
      <c r="K1089" t="s">
        <v>379</v>
      </c>
      <c r="L1089" t="s">
        <v>377</v>
      </c>
      <c r="M1089">
        <v>183823364</v>
      </c>
      <c r="N1089" t="s">
        <v>613</v>
      </c>
      <c r="O1089" t="s">
        <v>243</v>
      </c>
      <c r="P1089" t="s">
        <v>64</v>
      </c>
      <c r="Q1089" t="s">
        <v>65</v>
      </c>
      <c r="R1089" t="s">
        <v>244</v>
      </c>
      <c r="S1089">
        <v>3097.35</v>
      </c>
      <c r="T1089" t="s">
        <v>263</v>
      </c>
      <c r="U1089" t="s">
        <v>265</v>
      </c>
      <c r="V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11</v>
      </c>
      <c r="AO1089">
        <v>0</v>
      </c>
      <c r="AP1089">
        <v>1</v>
      </c>
      <c r="AQ1089">
        <v>0</v>
      </c>
      <c r="AR1089">
        <v>0</v>
      </c>
      <c r="AS1089">
        <v>0</v>
      </c>
      <c r="AT1089">
        <v>1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</row>
    <row r="1090" spans="1:72" hidden="1">
      <c r="A1090" s="51" t="s">
        <v>266</v>
      </c>
      <c r="B1090" t="s">
        <v>376</v>
      </c>
      <c r="C1090" t="s">
        <v>237</v>
      </c>
      <c r="D1090" t="s">
        <v>377</v>
      </c>
      <c r="E1090">
        <v>613929664</v>
      </c>
      <c r="F1090" t="s">
        <v>378</v>
      </c>
      <c r="G1090" t="s">
        <v>241</v>
      </c>
      <c r="H1090" t="s">
        <v>375</v>
      </c>
      <c r="I1090" t="s">
        <v>332</v>
      </c>
      <c r="J1090">
        <v>119469.03</v>
      </c>
      <c r="K1090" t="s">
        <v>379</v>
      </c>
      <c r="L1090" t="s">
        <v>377</v>
      </c>
      <c r="M1090">
        <v>183886434</v>
      </c>
      <c r="N1090" t="s">
        <v>616</v>
      </c>
      <c r="O1090" t="s">
        <v>243</v>
      </c>
      <c r="P1090" t="s">
        <v>64</v>
      </c>
      <c r="Q1090" t="s">
        <v>65</v>
      </c>
      <c r="R1090" t="s">
        <v>244</v>
      </c>
      <c r="S1090">
        <v>3097.35</v>
      </c>
      <c r="T1090" t="s">
        <v>264</v>
      </c>
      <c r="U1090" t="s">
        <v>265</v>
      </c>
      <c r="V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26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1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</row>
    <row r="1091" spans="1:72" hidden="1">
      <c r="A1091" s="51" t="s">
        <v>266</v>
      </c>
      <c r="B1091" t="s">
        <v>376</v>
      </c>
      <c r="C1091" t="s">
        <v>237</v>
      </c>
      <c r="D1091" t="s">
        <v>377</v>
      </c>
      <c r="E1091">
        <v>613929664</v>
      </c>
      <c r="F1091" t="s">
        <v>378</v>
      </c>
      <c r="G1091" t="s">
        <v>241</v>
      </c>
      <c r="H1091" t="s">
        <v>375</v>
      </c>
      <c r="I1091" t="s">
        <v>332</v>
      </c>
      <c r="J1091">
        <v>119469.03</v>
      </c>
      <c r="K1091" t="s">
        <v>379</v>
      </c>
      <c r="L1091" t="s">
        <v>377</v>
      </c>
      <c r="M1091">
        <v>183888574</v>
      </c>
      <c r="N1091" t="s">
        <v>614</v>
      </c>
      <c r="O1091" t="s">
        <v>243</v>
      </c>
      <c r="P1091" t="s">
        <v>64</v>
      </c>
      <c r="Q1091" t="s">
        <v>65</v>
      </c>
      <c r="R1091" t="s">
        <v>244</v>
      </c>
      <c r="S1091">
        <v>3893.81</v>
      </c>
      <c r="T1091" t="s">
        <v>263</v>
      </c>
      <c r="U1091" t="s">
        <v>290</v>
      </c>
      <c r="V1091">
        <v>133.28</v>
      </c>
      <c r="X1091">
        <v>2355</v>
      </c>
      <c r="Y1091">
        <v>4</v>
      </c>
      <c r="Z1091">
        <v>1.6999999999999999E-3</v>
      </c>
      <c r="AA1091">
        <v>56.59</v>
      </c>
      <c r="AB1091">
        <v>33.32</v>
      </c>
      <c r="AF1091">
        <v>1</v>
      </c>
      <c r="AG1091">
        <v>0</v>
      </c>
      <c r="AH1091">
        <v>0</v>
      </c>
      <c r="AI1091">
        <v>0</v>
      </c>
      <c r="AJ1091">
        <v>8</v>
      </c>
      <c r="AK1091">
        <v>9</v>
      </c>
      <c r="AL1091">
        <v>14</v>
      </c>
      <c r="AM1091">
        <v>5.94E-3</v>
      </c>
      <c r="AN1091">
        <v>1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2348</v>
      </c>
      <c r="BJ1091">
        <v>1.0029999999999999</v>
      </c>
      <c r="BK1091">
        <v>56.76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133.28</v>
      </c>
      <c r="BS1091">
        <v>4</v>
      </c>
      <c r="BT1091">
        <v>1</v>
      </c>
    </row>
    <row r="1092" spans="1:72" hidden="1">
      <c r="A1092" s="51" t="s">
        <v>266</v>
      </c>
      <c r="B1092" t="s">
        <v>376</v>
      </c>
      <c r="C1092" t="s">
        <v>237</v>
      </c>
      <c r="D1092" t="s">
        <v>377</v>
      </c>
      <c r="E1092">
        <v>613929664</v>
      </c>
      <c r="F1092" t="s">
        <v>378</v>
      </c>
      <c r="G1092" t="s">
        <v>241</v>
      </c>
      <c r="H1092" t="s">
        <v>375</v>
      </c>
      <c r="I1092" t="s">
        <v>332</v>
      </c>
      <c r="J1092">
        <v>119469.03</v>
      </c>
      <c r="K1092" t="s">
        <v>379</v>
      </c>
      <c r="L1092" t="s">
        <v>377</v>
      </c>
      <c r="M1092">
        <v>183890964</v>
      </c>
      <c r="N1092" t="s">
        <v>615</v>
      </c>
      <c r="O1092" t="s">
        <v>243</v>
      </c>
      <c r="P1092" t="s">
        <v>64</v>
      </c>
      <c r="Q1092" t="s">
        <v>65</v>
      </c>
      <c r="R1092" t="s">
        <v>244</v>
      </c>
      <c r="S1092">
        <v>973.45</v>
      </c>
      <c r="T1092" t="s">
        <v>263</v>
      </c>
      <c r="U1092" t="s">
        <v>290</v>
      </c>
      <c r="V1092">
        <v>34.35</v>
      </c>
      <c r="X1092">
        <v>648</v>
      </c>
      <c r="Y1092">
        <v>0</v>
      </c>
      <c r="Z1092">
        <v>0</v>
      </c>
      <c r="AA1092">
        <v>53.01</v>
      </c>
      <c r="AB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648</v>
      </c>
      <c r="BJ1092">
        <v>1</v>
      </c>
      <c r="BK1092">
        <v>53.01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34.35</v>
      </c>
      <c r="BS1092">
        <v>0</v>
      </c>
      <c r="BT1092">
        <v>0</v>
      </c>
    </row>
    <row r="1093" spans="1:72" hidden="1">
      <c r="A1093" s="51" t="s">
        <v>266</v>
      </c>
      <c r="B1093" t="s">
        <v>376</v>
      </c>
      <c r="C1093" t="s">
        <v>237</v>
      </c>
      <c r="D1093" t="s">
        <v>377</v>
      </c>
      <c r="E1093">
        <v>613929664</v>
      </c>
      <c r="F1093" t="s">
        <v>378</v>
      </c>
      <c r="G1093" t="s">
        <v>241</v>
      </c>
      <c r="H1093" t="s">
        <v>375</v>
      </c>
      <c r="I1093" t="s">
        <v>332</v>
      </c>
      <c r="J1093">
        <v>119469.03</v>
      </c>
      <c r="K1093" t="s">
        <v>379</v>
      </c>
      <c r="L1093" t="s">
        <v>377</v>
      </c>
      <c r="M1093">
        <v>189097673</v>
      </c>
      <c r="N1093" t="s">
        <v>611</v>
      </c>
      <c r="O1093" t="s">
        <v>243</v>
      </c>
      <c r="P1093" t="s">
        <v>64</v>
      </c>
      <c r="Q1093" t="s">
        <v>65</v>
      </c>
      <c r="R1093" t="s">
        <v>244</v>
      </c>
      <c r="S1093">
        <v>2477.88</v>
      </c>
      <c r="T1093" t="s">
        <v>256</v>
      </c>
      <c r="U1093" t="s">
        <v>286</v>
      </c>
      <c r="V1093">
        <v>85.13</v>
      </c>
      <c r="X1093">
        <v>922</v>
      </c>
      <c r="Y1093">
        <v>3</v>
      </c>
      <c r="Z1093">
        <v>3.2499999999999999E-3</v>
      </c>
      <c r="AA1093">
        <v>92.33</v>
      </c>
      <c r="AB1093">
        <v>28.38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4</v>
      </c>
      <c r="AM1093">
        <v>4.3400000000000001E-3</v>
      </c>
      <c r="AN1093">
        <v>1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922</v>
      </c>
      <c r="BJ1093">
        <v>1</v>
      </c>
      <c r="BK1093">
        <v>92.33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85.13</v>
      </c>
      <c r="BS1093">
        <v>3</v>
      </c>
      <c r="BT1093">
        <v>1</v>
      </c>
    </row>
    <row r="1094" spans="1:72" hidden="1">
      <c r="A1094" s="51" t="s">
        <v>266</v>
      </c>
      <c r="B1094" t="s">
        <v>376</v>
      </c>
      <c r="C1094" t="s">
        <v>237</v>
      </c>
      <c r="D1094" t="s">
        <v>377</v>
      </c>
      <c r="E1094">
        <v>613929664</v>
      </c>
      <c r="F1094" t="s">
        <v>378</v>
      </c>
      <c r="G1094" t="s">
        <v>241</v>
      </c>
      <c r="H1094" t="s">
        <v>375</v>
      </c>
      <c r="I1094" t="s">
        <v>332</v>
      </c>
      <c r="J1094">
        <v>119469.03</v>
      </c>
      <c r="K1094" t="s">
        <v>379</v>
      </c>
      <c r="L1094" t="s">
        <v>377</v>
      </c>
      <c r="M1094">
        <v>189100043</v>
      </c>
      <c r="N1094" t="s">
        <v>612</v>
      </c>
      <c r="O1094" t="s">
        <v>243</v>
      </c>
      <c r="P1094" t="s">
        <v>64</v>
      </c>
      <c r="Q1094" t="s">
        <v>65</v>
      </c>
      <c r="R1094" t="s">
        <v>244</v>
      </c>
      <c r="S1094">
        <v>619.47</v>
      </c>
      <c r="T1094" t="s">
        <v>256</v>
      </c>
      <c r="U1094" t="s">
        <v>286</v>
      </c>
      <c r="V1094">
        <v>22.3</v>
      </c>
      <c r="X1094">
        <v>509</v>
      </c>
      <c r="Y1094">
        <v>1</v>
      </c>
      <c r="Z1094">
        <v>1.9599999999999999E-3</v>
      </c>
      <c r="AA1094">
        <v>43.81</v>
      </c>
      <c r="AB1094">
        <v>22.3</v>
      </c>
      <c r="AF1094">
        <v>0</v>
      </c>
      <c r="AG1094">
        <v>0</v>
      </c>
      <c r="AH1094">
        <v>0</v>
      </c>
      <c r="AI1094">
        <v>0</v>
      </c>
      <c r="AJ1094">
        <v>1</v>
      </c>
      <c r="AK1094">
        <v>1</v>
      </c>
      <c r="AL1094">
        <v>2</v>
      </c>
      <c r="AM1094">
        <v>3.9300000000000003E-3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482</v>
      </c>
      <c r="BJ1094">
        <v>1.056</v>
      </c>
      <c r="BK1094">
        <v>46.27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22.3</v>
      </c>
      <c r="BS1094">
        <v>1</v>
      </c>
      <c r="BT1094">
        <v>0</v>
      </c>
    </row>
    <row r="1095" spans="1:72" hidden="1">
      <c r="A1095" s="51" t="s">
        <v>267</v>
      </c>
      <c r="B1095" t="s">
        <v>376</v>
      </c>
      <c r="C1095" t="s">
        <v>237</v>
      </c>
      <c r="D1095" t="s">
        <v>377</v>
      </c>
      <c r="E1095">
        <v>613929664</v>
      </c>
      <c r="F1095" t="s">
        <v>378</v>
      </c>
      <c r="G1095" t="s">
        <v>241</v>
      </c>
      <c r="H1095" t="s">
        <v>375</v>
      </c>
      <c r="I1095" t="s">
        <v>332</v>
      </c>
      <c r="J1095">
        <v>119469.03</v>
      </c>
      <c r="K1095" t="s">
        <v>379</v>
      </c>
      <c r="L1095" t="s">
        <v>377</v>
      </c>
      <c r="M1095">
        <v>182606394</v>
      </c>
      <c r="N1095" t="s">
        <v>604</v>
      </c>
      <c r="O1095" t="s">
        <v>243</v>
      </c>
      <c r="P1095" t="s">
        <v>64</v>
      </c>
      <c r="Q1095" t="s">
        <v>65</v>
      </c>
      <c r="R1095" t="s">
        <v>244</v>
      </c>
      <c r="S1095">
        <v>2477.88</v>
      </c>
      <c r="T1095" t="s">
        <v>603</v>
      </c>
      <c r="U1095" t="s">
        <v>266</v>
      </c>
      <c r="V1095">
        <v>0</v>
      </c>
      <c r="X1095">
        <v>1</v>
      </c>
      <c r="Y1095">
        <v>0</v>
      </c>
      <c r="Z1095">
        <v>0</v>
      </c>
      <c r="AA1095">
        <v>0</v>
      </c>
      <c r="AB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</row>
    <row r="1096" spans="1:72" hidden="1">
      <c r="A1096" s="51" t="s">
        <v>267</v>
      </c>
      <c r="B1096" t="s">
        <v>376</v>
      </c>
      <c r="C1096" t="s">
        <v>237</v>
      </c>
      <c r="D1096" t="s">
        <v>377</v>
      </c>
      <c r="E1096">
        <v>613929664</v>
      </c>
      <c r="F1096" t="s">
        <v>378</v>
      </c>
      <c r="G1096" t="s">
        <v>241</v>
      </c>
      <c r="H1096" t="s">
        <v>375</v>
      </c>
      <c r="I1096" t="s">
        <v>332</v>
      </c>
      <c r="J1096">
        <v>119469.03</v>
      </c>
      <c r="K1096" t="s">
        <v>379</v>
      </c>
      <c r="L1096" t="s">
        <v>377</v>
      </c>
      <c r="M1096">
        <v>183823364</v>
      </c>
      <c r="N1096" t="s">
        <v>613</v>
      </c>
      <c r="O1096" t="s">
        <v>243</v>
      </c>
      <c r="P1096" t="s">
        <v>64</v>
      </c>
      <c r="Q1096" t="s">
        <v>65</v>
      </c>
      <c r="R1096" t="s">
        <v>244</v>
      </c>
      <c r="S1096">
        <v>3097.35</v>
      </c>
      <c r="T1096" t="s">
        <v>263</v>
      </c>
      <c r="U1096" t="s">
        <v>265</v>
      </c>
      <c r="V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4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</row>
    <row r="1097" spans="1:72" hidden="1">
      <c r="A1097" s="51" t="s">
        <v>267</v>
      </c>
      <c r="B1097" t="s">
        <v>376</v>
      </c>
      <c r="C1097" t="s">
        <v>237</v>
      </c>
      <c r="D1097" t="s">
        <v>377</v>
      </c>
      <c r="E1097">
        <v>613929664</v>
      </c>
      <c r="F1097" t="s">
        <v>378</v>
      </c>
      <c r="G1097" t="s">
        <v>241</v>
      </c>
      <c r="H1097" t="s">
        <v>375</v>
      </c>
      <c r="I1097" t="s">
        <v>332</v>
      </c>
      <c r="J1097">
        <v>119469.03</v>
      </c>
      <c r="K1097" t="s">
        <v>379</v>
      </c>
      <c r="L1097" t="s">
        <v>377</v>
      </c>
      <c r="M1097">
        <v>183886434</v>
      </c>
      <c r="N1097" t="s">
        <v>616</v>
      </c>
      <c r="O1097" t="s">
        <v>243</v>
      </c>
      <c r="P1097" t="s">
        <v>64</v>
      </c>
      <c r="Q1097" t="s">
        <v>65</v>
      </c>
      <c r="R1097" t="s">
        <v>244</v>
      </c>
      <c r="S1097">
        <v>3097.35</v>
      </c>
      <c r="T1097" t="s">
        <v>264</v>
      </c>
      <c r="U1097" t="s">
        <v>265</v>
      </c>
      <c r="V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15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3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</row>
    <row r="1098" spans="1:72" hidden="1">
      <c r="A1098" s="51" t="s">
        <v>267</v>
      </c>
      <c r="B1098" t="s">
        <v>376</v>
      </c>
      <c r="C1098" t="s">
        <v>237</v>
      </c>
      <c r="D1098" t="s">
        <v>377</v>
      </c>
      <c r="E1098">
        <v>613929664</v>
      </c>
      <c r="F1098" t="s">
        <v>378</v>
      </c>
      <c r="G1098" t="s">
        <v>241</v>
      </c>
      <c r="H1098" t="s">
        <v>375</v>
      </c>
      <c r="I1098" t="s">
        <v>332</v>
      </c>
      <c r="J1098">
        <v>119469.03</v>
      </c>
      <c r="K1098" t="s">
        <v>379</v>
      </c>
      <c r="L1098" t="s">
        <v>377</v>
      </c>
      <c r="M1098">
        <v>183888574</v>
      </c>
      <c r="N1098" t="s">
        <v>614</v>
      </c>
      <c r="O1098" t="s">
        <v>243</v>
      </c>
      <c r="P1098" t="s">
        <v>64</v>
      </c>
      <c r="Q1098" t="s">
        <v>65</v>
      </c>
      <c r="R1098" t="s">
        <v>244</v>
      </c>
      <c r="S1098">
        <v>3893.81</v>
      </c>
      <c r="T1098" t="s">
        <v>263</v>
      </c>
      <c r="U1098" t="s">
        <v>290</v>
      </c>
      <c r="V1098">
        <v>93.23</v>
      </c>
      <c r="X1098">
        <v>850</v>
      </c>
      <c r="Y1098">
        <v>1</v>
      </c>
      <c r="Z1098">
        <v>1.1800000000000001E-3</v>
      </c>
      <c r="AA1098">
        <v>109.68</v>
      </c>
      <c r="AB1098">
        <v>93.23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1</v>
      </c>
      <c r="AM1098">
        <v>1.1800000000000001E-3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812</v>
      </c>
      <c r="BJ1098">
        <v>1.0469999999999999</v>
      </c>
      <c r="BK1098">
        <v>114.82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93.23</v>
      </c>
      <c r="BS1098">
        <v>1</v>
      </c>
      <c r="BT1098">
        <v>0</v>
      </c>
    </row>
    <row r="1099" spans="1:72" hidden="1">
      <c r="A1099" s="51" t="s">
        <v>267</v>
      </c>
      <c r="B1099" t="s">
        <v>376</v>
      </c>
      <c r="C1099" t="s">
        <v>237</v>
      </c>
      <c r="D1099" t="s">
        <v>377</v>
      </c>
      <c r="E1099">
        <v>613929664</v>
      </c>
      <c r="F1099" t="s">
        <v>378</v>
      </c>
      <c r="G1099" t="s">
        <v>241</v>
      </c>
      <c r="H1099" t="s">
        <v>375</v>
      </c>
      <c r="I1099" t="s">
        <v>332</v>
      </c>
      <c r="J1099">
        <v>119469.03</v>
      </c>
      <c r="K1099" t="s">
        <v>379</v>
      </c>
      <c r="L1099" t="s">
        <v>377</v>
      </c>
      <c r="M1099">
        <v>183890964</v>
      </c>
      <c r="N1099" t="s">
        <v>615</v>
      </c>
      <c r="O1099" t="s">
        <v>243</v>
      </c>
      <c r="P1099" t="s">
        <v>64</v>
      </c>
      <c r="Q1099" t="s">
        <v>65</v>
      </c>
      <c r="R1099" t="s">
        <v>244</v>
      </c>
      <c r="S1099">
        <v>973.45</v>
      </c>
      <c r="T1099" t="s">
        <v>263</v>
      </c>
      <c r="U1099" t="s">
        <v>290</v>
      </c>
      <c r="V1099">
        <v>21.83</v>
      </c>
      <c r="X1099">
        <v>512</v>
      </c>
      <c r="Y1099">
        <v>3</v>
      </c>
      <c r="Z1099">
        <v>5.8599999999999998E-3</v>
      </c>
      <c r="AA1099">
        <v>42.64</v>
      </c>
      <c r="AB1099">
        <v>7.28</v>
      </c>
      <c r="AF1099">
        <v>1</v>
      </c>
      <c r="AG1099">
        <v>0</v>
      </c>
      <c r="AH1099">
        <v>0</v>
      </c>
      <c r="AI1099">
        <v>0</v>
      </c>
      <c r="AJ1099">
        <v>2</v>
      </c>
      <c r="AK1099">
        <v>3</v>
      </c>
      <c r="AL1099">
        <v>6</v>
      </c>
      <c r="AM1099">
        <v>1.172E-2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512</v>
      </c>
      <c r="BJ1099">
        <v>1</v>
      </c>
      <c r="BK1099">
        <v>42.64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21.83</v>
      </c>
      <c r="BS1099">
        <v>3</v>
      </c>
      <c r="BT1099">
        <v>0</v>
      </c>
    </row>
    <row r="1100" spans="1:72" hidden="1">
      <c r="A1100" s="51" t="s">
        <v>267</v>
      </c>
      <c r="B1100" t="s">
        <v>376</v>
      </c>
      <c r="C1100" t="s">
        <v>237</v>
      </c>
      <c r="D1100" t="s">
        <v>377</v>
      </c>
      <c r="E1100">
        <v>613929664</v>
      </c>
      <c r="F1100" t="s">
        <v>378</v>
      </c>
      <c r="G1100" t="s">
        <v>241</v>
      </c>
      <c r="H1100" t="s">
        <v>375</v>
      </c>
      <c r="I1100" t="s">
        <v>332</v>
      </c>
      <c r="J1100">
        <v>119469.03</v>
      </c>
      <c r="K1100" t="s">
        <v>379</v>
      </c>
      <c r="L1100" t="s">
        <v>377</v>
      </c>
      <c r="M1100">
        <v>189097673</v>
      </c>
      <c r="N1100" t="s">
        <v>611</v>
      </c>
      <c r="O1100" t="s">
        <v>243</v>
      </c>
      <c r="P1100" t="s">
        <v>64</v>
      </c>
      <c r="Q1100" t="s">
        <v>65</v>
      </c>
      <c r="R1100" t="s">
        <v>244</v>
      </c>
      <c r="S1100">
        <v>2477.88</v>
      </c>
      <c r="T1100" t="s">
        <v>256</v>
      </c>
      <c r="U1100" t="s">
        <v>286</v>
      </c>
      <c r="V1100">
        <v>63.1</v>
      </c>
      <c r="X1100">
        <v>777</v>
      </c>
      <c r="Y1100">
        <v>1</v>
      </c>
      <c r="Z1100">
        <v>1.2899999999999999E-3</v>
      </c>
      <c r="AA1100">
        <v>81.209999999999994</v>
      </c>
      <c r="AB1100">
        <v>63.1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1</v>
      </c>
      <c r="AM1100">
        <v>1.2899999999999999E-3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777</v>
      </c>
      <c r="BJ1100">
        <v>1</v>
      </c>
      <c r="BK1100">
        <v>81.209999999999994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63.1</v>
      </c>
      <c r="BS1100">
        <v>1</v>
      </c>
      <c r="BT1100">
        <v>0</v>
      </c>
    </row>
    <row r="1101" spans="1:72" hidden="1">
      <c r="A1101" s="51" t="s">
        <v>267</v>
      </c>
      <c r="B1101" t="s">
        <v>376</v>
      </c>
      <c r="C1101" t="s">
        <v>237</v>
      </c>
      <c r="D1101" t="s">
        <v>377</v>
      </c>
      <c r="E1101">
        <v>613929664</v>
      </c>
      <c r="F1101" t="s">
        <v>378</v>
      </c>
      <c r="G1101" t="s">
        <v>241</v>
      </c>
      <c r="H1101" t="s">
        <v>375</v>
      </c>
      <c r="I1101" t="s">
        <v>332</v>
      </c>
      <c r="J1101">
        <v>119469.03</v>
      </c>
      <c r="K1101" t="s">
        <v>379</v>
      </c>
      <c r="L1101" t="s">
        <v>377</v>
      </c>
      <c r="M1101">
        <v>189100043</v>
      </c>
      <c r="N1101" t="s">
        <v>612</v>
      </c>
      <c r="O1101" t="s">
        <v>243</v>
      </c>
      <c r="P1101" t="s">
        <v>64</v>
      </c>
      <c r="Q1101" t="s">
        <v>65</v>
      </c>
      <c r="R1101" t="s">
        <v>244</v>
      </c>
      <c r="S1101">
        <v>619.47</v>
      </c>
      <c r="T1101" t="s">
        <v>256</v>
      </c>
      <c r="U1101" t="s">
        <v>286</v>
      </c>
      <c r="V1101">
        <v>14.77</v>
      </c>
      <c r="X1101">
        <v>331</v>
      </c>
      <c r="Y1101">
        <v>2</v>
      </c>
      <c r="Z1101">
        <v>6.0400000000000002E-3</v>
      </c>
      <c r="AA1101">
        <v>44.62</v>
      </c>
      <c r="AB1101">
        <v>7.39</v>
      </c>
      <c r="AF1101">
        <v>0</v>
      </c>
      <c r="AG1101">
        <v>0</v>
      </c>
      <c r="AH1101">
        <v>0</v>
      </c>
      <c r="AI1101">
        <v>0</v>
      </c>
      <c r="AJ1101">
        <v>2</v>
      </c>
      <c r="AK1101">
        <v>2</v>
      </c>
      <c r="AL1101">
        <v>4</v>
      </c>
      <c r="AM1101">
        <v>1.208E-2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331</v>
      </c>
      <c r="BJ1101">
        <v>1</v>
      </c>
      <c r="BK1101">
        <v>44.62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14.77</v>
      </c>
      <c r="BS1101">
        <v>2</v>
      </c>
      <c r="BT1101">
        <v>0</v>
      </c>
    </row>
    <row r="1102" spans="1:72" hidden="1">
      <c r="A1102" s="51" t="s">
        <v>268</v>
      </c>
      <c r="B1102" t="s">
        <v>376</v>
      </c>
      <c r="C1102" t="s">
        <v>237</v>
      </c>
      <c r="D1102" t="s">
        <v>377</v>
      </c>
      <c r="E1102">
        <v>613929664</v>
      </c>
      <c r="F1102" t="s">
        <v>378</v>
      </c>
      <c r="G1102" t="s">
        <v>241</v>
      </c>
      <c r="H1102" t="s">
        <v>375</v>
      </c>
      <c r="I1102" t="s">
        <v>332</v>
      </c>
      <c r="J1102">
        <v>119469.03</v>
      </c>
      <c r="K1102" t="s">
        <v>379</v>
      </c>
      <c r="L1102" t="s">
        <v>377</v>
      </c>
      <c r="M1102">
        <v>183823364</v>
      </c>
      <c r="N1102" t="s">
        <v>613</v>
      </c>
      <c r="O1102" t="s">
        <v>243</v>
      </c>
      <c r="P1102" t="s">
        <v>64</v>
      </c>
      <c r="Q1102" t="s">
        <v>65</v>
      </c>
      <c r="R1102" t="s">
        <v>244</v>
      </c>
      <c r="S1102">
        <v>3097.35</v>
      </c>
      <c r="T1102" t="s">
        <v>263</v>
      </c>
      <c r="U1102" t="s">
        <v>265</v>
      </c>
      <c r="V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6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</row>
    <row r="1103" spans="1:72" hidden="1">
      <c r="A1103" s="51" t="s">
        <v>268</v>
      </c>
      <c r="B1103" t="s">
        <v>376</v>
      </c>
      <c r="C1103" t="s">
        <v>237</v>
      </c>
      <c r="D1103" t="s">
        <v>377</v>
      </c>
      <c r="E1103">
        <v>613929664</v>
      </c>
      <c r="F1103" t="s">
        <v>378</v>
      </c>
      <c r="G1103" t="s">
        <v>241</v>
      </c>
      <c r="H1103" t="s">
        <v>375</v>
      </c>
      <c r="I1103" t="s">
        <v>332</v>
      </c>
      <c r="J1103">
        <v>119469.03</v>
      </c>
      <c r="K1103" t="s">
        <v>379</v>
      </c>
      <c r="L1103" t="s">
        <v>377</v>
      </c>
      <c r="M1103">
        <v>183886434</v>
      </c>
      <c r="N1103" t="s">
        <v>616</v>
      </c>
      <c r="O1103" t="s">
        <v>243</v>
      </c>
      <c r="P1103" t="s">
        <v>64</v>
      </c>
      <c r="Q1103" t="s">
        <v>65</v>
      </c>
      <c r="R1103" t="s">
        <v>244</v>
      </c>
      <c r="S1103">
        <v>3097.35</v>
      </c>
      <c r="T1103" t="s">
        <v>264</v>
      </c>
      <c r="U1103" t="s">
        <v>265</v>
      </c>
      <c r="V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12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</row>
    <row r="1104" spans="1:72" hidden="1">
      <c r="A1104" s="51" t="s">
        <v>268</v>
      </c>
      <c r="B1104" t="s">
        <v>376</v>
      </c>
      <c r="C1104" t="s">
        <v>237</v>
      </c>
      <c r="D1104" t="s">
        <v>377</v>
      </c>
      <c r="E1104">
        <v>613929664</v>
      </c>
      <c r="F1104" t="s">
        <v>378</v>
      </c>
      <c r="G1104" t="s">
        <v>241</v>
      </c>
      <c r="H1104" t="s">
        <v>375</v>
      </c>
      <c r="I1104" t="s">
        <v>332</v>
      </c>
      <c r="J1104">
        <v>119469.03</v>
      </c>
      <c r="K1104" t="s">
        <v>379</v>
      </c>
      <c r="L1104" t="s">
        <v>377</v>
      </c>
      <c r="M1104">
        <v>183888574</v>
      </c>
      <c r="N1104" t="s">
        <v>614</v>
      </c>
      <c r="O1104" t="s">
        <v>243</v>
      </c>
      <c r="P1104" t="s">
        <v>64</v>
      </c>
      <c r="Q1104" t="s">
        <v>65</v>
      </c>
      <c r="R1104" t="s">
        <v>244</v>
      </c>
      <c r="S1104">
        <v>3893.81</v>
      </c>
      <c r="T1104" t="s">
        <v>263</v>
      </c>
      <c r="U1104" t="s">
        <v>290</v>
      </c>
      <c r="V1104">
        <v>87</v>
      </c>
      <c r="X1104">
        <v>1425</v>
      </c>
      <c r="Y1104">
        <v>0</v>
      </c>
      <c r="Z1104">
        <v>0</v>
      </c>
      <c r="AA1104">
        <v>61.05</v>
      </c>
      <c r="AB1104">
        <v>0</v>
      </c>
      <c r="AF1104">
        <v>2</v>
      </c>
      <c r="AG1104">
        <v>0</v>
      </c>
      <c r="AH1104">
        <v>0</v>
      </c>
      <c r="AI1104">
        <v>0</v>
      </c>
      <c r="AJ1104">
        <v>1</v>
      </c>
      <c r="AK1104">
        <v>3</v>
      </c>
      <c r="AL1104">
        <v>4</v>
      </c>
      <c r="AM1104">
        <v>2.81E-3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1420</v>
      </c>
      <c r="BJ1104">
        <v>1.004</v>
      </c>
      <c r="BK1104">
        <v>61.27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87</v>
      </c>
      <c r="BS1104">
        <v>0</v>
      </c>
      <c r="BT1104">
        <v>1</v>
      </c>
    </row>
    <row r="1105" spans="1:72" hidden="1">
      <c r="A1105" s="51" t="s">
        <v>268</v>
      </c>
      <c r="B1105" t="s">
        <v>376</v>
      </c>
      <c r="C1105" t="s">
        <v>237</v>
      </c>
      <c r="D1105" t="s">
        <v>377</v>
      </c>
      <c r="E1105">
        <v>613929664</v>
      </c>
      <c r="F1105" t="s">
        <v>378</v>
      </c>
      <c r="G1105" t="s">
        <v>241</v>
      </c>
      <c r="H1105" t="s">
        <v>375</v>
      </c>
      <c r="I1105" t="s">
        <v>332</v>
      </c>
      <c r="J1105">
        <v>119469.03</v>
      </c>
      <c r="K1105" t="s">
        <v>379</v>
      </c>
      <c r="L1105" t="s">
        <v>377</v>
      </c>
      <c r="M1105">
        <v>183890964</v>
      </c>
      <c r="N1105" t="s">
        <v>615</v>
      </c>
      <c r="O1105" t="s">
        <v>243</v>
      </c>
      <c r="P1105" t="s">
        <v>64</v>
      </c>
      <c r="Q1105" t="s">
        <v>65</v>
      </c>
      <c r="R1105" t="s">
        <v>244</v>
      </c>
      <c r="S1105">
        <v>973.45</v>
      </c>
      <c r="T1105" t="s">
        <v>263</v>
      </c>
      <c r="U1105" t="s">
        <v>290</v>
      </c>
      <c r="V1105">
        <v>21.35</v>
      </c>
      <c r="X1105">
        <v>445</v>
      </c>
      <c r="Y1105">
        <v>1</v>
      </c>
      <c r="Z1105">
        <v>2.2499999999999998E-3</v>
      </c>
      <c r="AA1105">
        <v>47.98</v>
      </c>
      <c r="AB1105">
        <v>21.35</v>
      </c>
      <c r="AF1105">
        <v>1</v>
      </c>
      <c r="AG1105">
        <v>0</v>
      </c>
      <c r="AH1105">
        <v>0</v>
      </c>
      <c r="AI1105">
        <v>0</v>
      </c>
      <c r="AJ1105">
        <v>2</v>
      </c>
      <c r="AK1105">
        <v>3</v>
      </c>
      <c r="AL1105">
        <v>4</v>
      </c>
      <c r="AM1105">
        <v>8.9899999999999997E-3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445</v>
      </c>
      <c r="BJ1105">
        <v>1</v>
      </c>
      <c r="BK1105">
        <v>47.98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21.35</v>
      </c>
      <c r="BS1105">
        <v>1</v>
      </c>
      <c r="BT1105">
        <v>0</v>
      </c>
    </row>
    <row r="1106" spans="1:72" hidden="1">
      <c r="A1106" s="51" t="s">
        <v>268</v>
      </c>
      <c r="B1106" t="s">
        <v>376</v>
      </c>
      <c r="C1106" t="s">
        <v>237</v>
      </c>
      <c r="D1106" t="s">
        <v>377</v>
      </c>
      <c r="E1106">
        <v>613929664</v>
      </c>
      <c r="F1106" t="s">
        <v>378</v>
      </c>
      <c r="G1106" t="s">
        <v>241</v>
      </c>
      <c r="H1106" t="s">
        <v>375</v>
      </c>
      <c r="I1106" t="s">
        <v>332</v>
      </c>
      <c r="J1106">
        <v>119469.03</v>
      </c>
      <c r="K1106" t="s">
        <v>379</v>
      </c>
      <c r="L1106" t="s">
        <v>377</v>
      </c>
      <c r="M1106">
        <v>189097673</v>
      </c>
      <c r="N1106" t="s">
        <v>611</v>
      </c>
      <c r="O1106" t="s">
        <v>243</v>
      </c>
      <c r="P1106" t="s">
        <v>64</v>
      </c>
      <c r="Q1106" t="s">
        <v>65</v>
      </c>
      <c r="R1106" t="s">
        <v>244</v>
      </c>
      <c r="S1106">
        <v>2477.88</v>
      </c>
      <c r="T1106" t="s">
        <v>256</v>
      </c>
      <c r="U1106" t="s">
        <v>286</v>
      </c>
      <c r="V1106">
        <v>58.36</v>
      </c>
      <c r="X1106">
        <v>570</v>
      </c>
      <c r="Y1106">
        <v>1</v>
      </c>
      <c r="Z1106">
        <v>1.75E-3</v>
      </c>
      <c r="AA1106">
        <v>102.39</v>
      </c>
      <c r="AB1106">
        <v>58.36</v>
      </c>
      <c r="AF1106">
        <v>1</v>
      </c>
      <c r="AG1106">
        <v>0</v>
      </c>
      <c r="AH1106">
        <v>0</v>
      </c>
      <c r="AI1106">
        <v>0</v>
      </c>
      <c r="AJ1106">
        <v>1</v>
      </c>
      <c r="AK1106">
        <v>2</v>
      </c>
      <c r="AL1106">
        <v>3</v>
      </c>
      <c r="AM1106">
        <v>5.2599999999999999E-3</v>
      </c>
      <c r="AN1106">
        <v>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558</v>
      </c>
      <c r="BJ1106">
        <v>1.022</v>
      </c>
      <c r="BK1106">
        <v>104.59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58.36</v>
      </c>
      <c r="BS1106">
        <v>1</v>
      </c>
      <c r="BT1106">
        <v>0</v>
      </c>
    </row>
    <row r="1107" spans="1:72" hidden="1">
      <c r="A1107" s="51" t="s">
        <v>268</v>
      </c>
      <c r="B1107" t="s">
        <v>376</v>
      </c>
      <c r="C1107" t="s">
        <v>237</v>
      </c>
      <c r="D1107" t="s">
        <v>377</v>
      </c>
      <c r="E1107">
        <v>613929664</v>
      </c>
      <c r="F1107" t="s">
        <v>378</v>
      </c>
      <c r="G1107" t="s">
        <v>241</v>
      </c>
      <c r="H1107" t="s">
        <v>375</v>
      </c>
      <c r="I1107" t="s">
        <v>332</v>
      </c>
      <c r="J1107">
        <v>119469.03</v>
      </c>
      <c r="K1107" t="s">
        <v>379</v>
      </c>
      <c r="L1107" t="s">
        <v>377</v>
      </c>
      <c r="M1107">
        <v>189100043</v>
      </c>
      <c r="N1107" t="s">
        <v>612</v>
      </c>
      <c r="O1107" t="s">
        <v>243</v>
      </c>
      <c r="P1107" t="s">
        <v>64</v>
      </c>
      <c r="Q1107" t="s">
        <v>65</v>
      </c>
      <c r="R1107" t="s">
        <v>244</v>
      </c>
      <c r="S1107">
        <v>619.47</v>
      </c>
      <c r="T1107" t="s">
        <v>256</v>
      </c>
      <c r="U1107" t="s">
        <v>286</v>
      </c>
      <c r="V1107">
        <v>13.71</v>
      </c>
      <c r="W1107" s="39">
        <f>SUM(V1058:V1107)</f>
        <v>7304.1900000000032</v>
      </c>
      <c r="X1107">
        <v>287</v>
      </c>
      <c r="Y1107">
        <v>0</v>
      </c>
      <c r="Z1107">
        <v>0</v>
      </c>
      <c r="AA1107">
        <v>47.77</v>
      </c>
      <c r="AB1107">
        <v>0</v>
      </c>
      <c r="AF1107">
        <v>0</v>
      </c>
      <c r="AG1107">
        <v>0</v>
      </c>
      <c r="AH1107">
        <v>0</v>
      </c>
      <c r="AI1107">
        <v>0</v>
      </c>
      <c r="AJ1107">
        <v>1</v>
      </c>
      <c r="AK1107">
        <v>1</v>
      </c>
      <c r="AL1107">
        <v>1</v>
      </c>
      <c r="AM1107">
        <v>3.48E-3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287</v>
      </c>
      <c r="BJ1107">
        <v>1</v>
      </c>
      <c r="BK1107">
        <v>47.77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13.71</v>
      </c>
      <c r="BS1107">
        <v>0</v>
      </c>
      <c r="BT1107">
        <v>0</v>
      </c>
    </row>
    <row r="1108" spans="1:72" hidden="1">
      <c r="A1108" s="51" t="s">
        <v>269</v>
      </c>
      <c r="B1108" t="s">
        <v>376</v>
      </c>
      <c r="C1108" t="s">
        <v>237</v>
      </c>
      <c r="D1108" t="s">
        <v>377</v>
      </c>
      <c r="E1108">
        <v>613929664</v>
      </c>
      <c r="F1108" t="s">
        <v>378</v>
      </c>
      <c r="G1108" t="s">
        <v>241</v>
      </c>
      <c r="H1108" t="s">
        <v>375</v>
      </c>
      <c r="I1108" t="s">
        <v>332</v>
      </c>
      <c r="J1108">
        <v>119469.03</v>
      </c>
      <c r="K1108" t="s">
        <v>379</v>
      </c>
      <c r="L1108" t="s">
        <v>377</v>
      </c>
      <c r="M1108">
        <v>183823364</v>
      </c>
      <c r="N1108" t="s">
        <v>613</v>
      </c>
      <c r="O1108" t="s">
        <v>243</v>
      </c>
      <c r="P1108" t="s">
        <v>64</v>
      </c>
      <c r="Q1108" t="s">
        <v>65</v>
      </c>
      <c r="R1108" t="s">
        <v>244</v>
      </c>
      <c r="S1108">
        <v>3097.35</v>
      </c>
      <c r="T1108" t="s">
        <v>263</v>
      </c>
      <c r="U1108" t="s">
        <v>265</v>
      </c>
      <c r="V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4</v>
      </c>
      <c r="AO1108">
        <v>0</v>
      </c>
      <c r="AP1108">
        <v>1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</row>
    <row r="1109" spans="1:72" hidden="1">
      <c r="A1109" s="51" t="s">
        <v>269</v>
      </c>
      <c r="B1109" t="s">
        <v>376</v>
      </c>
      <c r="C1109" t="s">
        <v>237</v>
      </c>
      <c r="D1109" t="s">
        <v>377</v>
      </c>
      <c r="E1109">
        <v>613929664</v>
      </c>
      <c r="F1109" t="s">
        <v>378</v>
      </c>
      <c r="G1109" t="s">
        <v>241</v>
      </c>
      <c r="H1109" t="s">
        <v>375</v>
      </c>
      <c r="I1109" t="s">
        <v>332</v>
      </c>
      <c r="J1109">
        <v>119469.03</v>
      </c>
      <c r="K1109" t="s">
        <v>379</v>
      </c>
      <c r="L1109" t="s">
        <v>377</v>
      </c>
      <c r="M1109">
        <v>183886434</v>
      </c>
      <c r="N1109" t="s">
        <v>616</v>
      </c>
      <c r="O1109" t="s">
        <v>243</v>
      </c>
      <c r="P1109" t="s">
        <v>64</v>
      </c>
      <c r="Q1109" t="s">
        <v>65</v>
      </c>
      <c r="R1109" t="s">
        <v>244</v>
      </c>
      <c r="S1109">
        <v>3097.35</v>
      </c>
      <c r="T1109" t="s">
        <v>264</v>
      </c>
      <c r="U1109" t="s">
        <v>265</v>
      </c>
      <c r="V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6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</row>
    <row r="1110" spans="1:72" hidden="1">
      <c r="A1110" s="51" t="s">
        <v>269</v>
      </c>
      <c r="B1110" t="s">
        <v>376</v>
      </c>
      <c r="C1110" t="s">
        <v>237</v>
      </c>
      <c r="D1110" t="s">
        <v>377</v>
      </c>
      <c r="E1110">
        <v>613929664</v>
      </c>
      <c r="F1110" t="s">
        <v>378</v>
      </c>
      <c r="G1110" t="s">
        <v>241</v>
      </c>
      <c r="H1110" t="s">
        <v>375</v>
      </c>
      <c r="I1110" t="s">
        <v>332</v>
      </c>
      <c r="J1110">
        <v>119469.03</v>
      </c>
      <c r="K1110" t="s">
        <v>379</v>
      </c>
      <c r="L1110" t="s">
        <v>377</v>
      </c>
      <c r="M1110">
        <v>183888574</v>
      </c>
      <c r="N1110" t="s">
        <v>614</v>
      </c>
      <c r="O1110" t="s">
        <v>243</v>
      </c>
      <c r="P1110" t="s">
        <v>64</v>
      </c>
      <c r="Q1110" t="s">
        <v>65</v>
      </c>
      <c r="R1110" t="s">
        <v>244</v>
      </c>
      <c r="S1110">
        <v>3893.81</v>
      </c>
      <c r="T1110" t="s">
        <v>263</v>
      </c>
      <c r="U1110" t="s">
        <v>290</v>
      </c>
      <c r="V1110">
        <v>127.51</v>
      </c>
      <c r="X1110">
        <v>2636</v>
      </c>
      <c r="Y1110">
        <v>4</v>
      </c>
      <c r="Z1110">
        <v>1.5200000000000001E-3</v>
      </c>
      <c r="AA1110">
        <v>48.37</v>
      </c>
      <c r="AB1110">
        <v>31.88</v>
      </c>
      <c r="AF1110">
        <v>2</v>
      </c>
      <c r="AG1110">
        <v>0</v>
      </c>
      <c r="AH1110">
        <v>0</v>
      </c>
      <c r="AI1110">
        <v>0</v>
      </c>
      <c r="AJ1110">
        <v>8</v>
      </c>
      <c r="AK1110">
        <v>10</v>
      </c>
      <c r="AL1110">
        <v>15</v>
      </c>
      <c r="AM1110">
        <v>5.6899999999999997E-3</v>
      </c>
      <c r="AN1110">
        <v>5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2592</v>
      </c>
      <c r="BJ1110">
        <v>1.0169999999999999</v>
      </c>
      <c r="BK1110">
        <v>49.19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127.51</v>
      </c>
      <c r="BS1110">
        <v>4</v>
      </c>
      <c r="BT1110">
        <v>1</v>
      </c>
    </row>
    <row r="1111" spans="1:72" hidden="1">
      <c r="A1111" s="51" t="s">
        <v>269</v>
      </c>
      <c r="B1111" t="s">
        <v>376</v>
      </c>
      <c r="C1111" t="s">
        <v>237</v>
      </c>
      <c r="D1111" t="s">
        <v>377</v>
      </c>
      <c r="E1111">
        <v>613929664</v>
      </c>
      <c r="F1111" t="s">
        <v>378</v>
      </c>
      <c r="G1111" t="s">
        <v>241</v>
      </c>
      <c r="H1111" t="s">
        <v>375</v>
      </c>
      <c r="I1111" t="s">
        <v>332</v>
      </c>
      <c r="J1111">
        <v>119469.03</v>
      </c>
      <c r="K1111" t="s">
        <v>379</v>
      </c>
      <c r="L1111" t="s">
        <v>377</v>
      </c>
      <c r="M1111">
        <v>183890964</v>
      </c>
      <c r="N1111" t="s">
        <v>615</v>
      </c>
      <c r="O1111" t="s">
        <v>243</v>
      </c>
      <c r="P1111" t="s">
        <v>64</v>
      </c>
      <c r="Q1111" t="s">
        <v>65</v>
      </c>
      <c r="R1111" t="s">
        <v>244</v>
      </c>
      <c r="S1111">
        <v>973.45</v>
      </c>
      <c r="T1111" t="s">
        <v>263</v>
      </c>
      <c r="U1111" t="s">
        <v>290</v>
      </c>
      <c r="V1111">
        <v>32.46</v>
      </c>
      <c r="X1111">
        <v>742</v>
      </c>
      <c r="Y1111">
        <v>0</v>
      </c>
      <c r="Z1111">
        <v>0</v>
      </c>
      <c r="AA1111">
        <v>43.75</v>
      </c>
      <c r="AB1111">
        <v>0</v>
      </c>
      <c r="AF1111">
        <v>0</v>
      </c>
      <c r="AG1111">
        <v>0</v>
      </c>
      <c r="AH1111">
        <v>0</v>
      </c>
      <c r="AI1111">
        <v>0</v>
      </c>
      <c r="AJ1111">
        <v>2</v>
      </c>
      <c r="AK1111">
        <v>2</v>
      </c>
      <c r="AL1111">
        <v>2</v>
      </c>
      <c r="AM1111">
        <v>2.7000000000000001E-3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742</v>
      </c>
      <c r="BJ1111">
        <v>1</v>
      </c>
      <c r="BK1111">
        <v>43.75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32.46</v>
      </c>
      <c r="BS1111">
        <v>0</v>
      </c>
      <c r="BT1111">
        <v>0</v>
      </c>
    </row>
    <row r="1112" spans="1:72" hidden="1">
      <c r="A1112" s="51" t="s">
        <v>269</v>
      </c>
      <c r="B1112" t="s">
        <v>376</v>
      </c>
      <c r="C1112" t="s">
        <v>237</v>
      </c>
      <c r="D1112" t="s">
        <v>377</v>
      </c>
      <c r="E1112">
        <v>613929664</v>
      </c>
      <c r="F1112" t="s">
        <v>378</v>
      </c>
      <c r="G1112" t="s">
        <v>241</v>
      </c>
      <c r="H1112" t="s">
        <v>375</v>
      </c>
      <c r="I1112" t="s">
        <v>332</v>
      </c>
      <c r="J1112">
        <v>119469.03</v>
      </c>
      <c r="K1112" t="s">
        <v>379</v>
      </c>
      <c r="L1112" t="s">
        <v>377</v>
      </c>
      <c r="M1112">
        <v>189097673</v>
      </c>
      <c r="N1112" t="s">
        <v>611</v>
      </c>
      <c r="O1112" t="s">
        <v>243</v>
      </c>
      <c r="P1112" t="s">
        <v>64</v>
      </c>
      <c r="Q1112" t="s">
        <v>65</v>
      </c>
      <c r="R1112" t="s">
        <v>244</v>
      </c>
      <c r="S1112">
        <v>2477.88</v>
      </c>
      <c r="T1112" t="s">
        <v>256</v>
      </c>
      <c r="U1112" t="s">
        <v>286</v>
      </c>
      <c r="V1112">
        <v>82.28</v>
      </c>
      <c r="X1112">
        <v>1341</v>
      </c>
      <c r="Y1112">
        <v>3</v>
      </c>
      <c r="Z1112">
        <v>2.2399999999999998E-3</v>
      </c>
      <c r="AA1112">
        <v>61.36</v>
      </c>
      <c r="AB1112">
        <v>27.43</v>
      </c>
      <c r="AF1112">
        <v>1</v>
      </c>
      <c r="AG1112">
        <v>0</v>
      </c>
      <c r="AH1112">
        <v>0</v>
      </c>
      <c r="AI1112">
        <v>0</v>
      </c>
      <c r="AJ1112">
        <v>3</v>
      </c>
      <c r="AK1112">
        <v>4</v>
      </c>
      <c r="AL1112">
        <v>8</v>
      </c>
      <c r="AM1112">
        <v>5.9699999999999996E-3</v>
      </c>
      <c r="AN1112">
        <v>1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1332</v>
      </c>
      <c r="BJ1112">
        <v>1.0069999999999999</v>
      </c>
      <c r="BK1112">
        <v>61.77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82.28</v>
      </c>
      <c r="BS1112">
        <v>3</v>
      </c>
      <c r="BT1112">
        <v>1</v>
      </c>
    </row>
    <row r="1113" spans="1:72" hidden="1">
      <c r="A1113" s="51" t="s">
        <v>269</v>
      </c>
      <c r="B1113" t="s">
        <v>376</v>
      </c>
      <c r="C1113" t="s">
        <v>237</v>
      </c>
      <c r="D1113" t="s">
        <v>377</v>
      </c>
      <c r="E1113">
        <v>613929664</v>
      </c>
      <c r="F1113" t="s">
        <v>378</v>
      </c>
      <c r="G1113" t="s">
        <v>241</v>
      </c>
      <c r="H1113" t="s">
        <v>375</v>
      </c>
      <c r="I1113" t="s">
        <v>332</v>
      </c>
      <c r="J1113">
        <v>119469.03</v>
      </c>
      <c r="K1113" t="s">
        <v>379</v>
      </c>
      <c r="L1113" t="s">
        <v>377</v>
      </c>
      <c r="M1113">
        <v>189100043</v>
      </c>
      <c r="N1113" t="s">
        <v>612</v>
      </c>
      <c r="O1113" t="s">
        <v>243</v>
      </c>
      <c r="P1113" t="s">
        <v>64</v>
      </c>
      <c r="Q1113" t="s">
        <v>65</v>
      </c>
      <c r="R1113" t="s">
        <v>244</v>
      </c>
      <c r="S1113">
        <v>619.47</v>
      </c>
      <c r="T1113" t="s">
        <v>256</v>
      </c>
      <c r="U1113" t="s">
        <v>286</v>
      </c>
      <c r="V1113">
        <v>21.38</v>
      </c>
      <c r="X1113">
        <v>437</v>
      </c>
      <c r="Y1113">
        <v>0</v>
      </c>
      <c r="Z1113">
        <v>0</v>
      </c>
      <c r="AA1113">
        <v>48.92</v>
      </c>
      <c r="AB1113">
        <v>0</v>
      </c>
      <c r="AF1113">
        <v>0</v>
      </c>
      <c r="AG1113">
        <v>0</v>
      </c>
      <c r="AH1113">
        <v>0</v>
      </c>
      <c r="AI1113">
        <v>0</v>
      </c>
      <c r="AJ1113">
        <v>2</v>
      </c>
      <c r="AK1113">
        <v>2</v>
      </c>
      <c r="AL1113">
        <v>2</v>
      </c>
      <c r="AM1113">
        <v>4.5799999999999999E-3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429</v>
      </c>
      <c r="BJ1113">
        <v>1.0189999999999999</v>
      </c>
      <c r="BK1113">
        <v>49.84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21.38</v>
      </c>
      <c r="BS1113">
        <v>0</v>
      </c>
      <c r="BT1113">
        <v>0</v>
      </c>
    </row>
    <row r="1114" spans="1:72" hidden="1">
      <c r="A1114" s="51" t="s">
        <v>270</v>
      </c>
      <c r="B1114" t="s">
        <v>376</v>
      </c>
      <c r="C1114" t="s">
        <v>237</v>
      </c>
      <c r="D1114" t="s">
        <v>377</v>
      </c>
      <c r="E1114">
        <v>613929664</v>
      </c>
      <c r="F1114" t="s">
        <v>378</v>
      </c>
      <c r="G1114" t="s">
        <v>241</v>
      </c>
      <c r="H1114" t="s">
        <v>375</v>
      </c>
      <c r="I1114" t="s">
        <v>332</v>
      </c>
      <c r="J1114">
        <v>119469.03</v>
      </c>
      <c r="K1114" t="s">
        <v>379</v>
      </c>
      <c r="L1114" t="s">
        <v>377</v>
      </c>
      <c r="M1114">
        <v>183823364</v>
      </c>
      <c r="N1114" t="s">
        <v>613</v>
      </c>
      <c r="O1114" t="s">
        <v>243</v>
      </c>
      <c r="P1114" t="s">
        <v>64</v>
      </c>
      <c r="Q1114" t="s">
        <v>65</v>
      </c>
      <c r="R1114" t="s">
        <v>244</v>
      </c>
      <c r="S1114">
        <v>3097.35</v>
      </c>
      <c r="T1114" t="s">
        <v>263</v>
      </c>
      <c r="U1114" t="s">
        <v>265</v>
      </c>
      <c r="V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8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</row>
    <row r="1115" spans="1:72" hidden="1">
      <c r="A1115" s="51" t="s">
        <v>270</v>
      </c>
      <c r="B1115" t="s">
        <v>376</v>
      </c>
      <c r="C1115" t="s">
        <v>237</v>
      </c>
      <c r="D1115" t="s">
        <v>377</v>
      </c>
      <c r="E1115">
        <v>613929664</v>
      </c>
      <c r="F1115" t="s">
        <v>378</v>
      </c>
      <c r="G1115" t="s">
        <v>241</v>
      </c>
      <c r="H1115" t="s">
        <v>375</v>
      </c>
      <c r="I1115" t="s">
        <v>332</v>
      </c>
      <c r="J1115">
        <v>119469.03</v>
      </c>
      <c r="K1115" t="s">
        <v>379</v>
      </c>
      <c r="L1115" t="s">
        <v>377</v>
      </c>
      <c r="M1115">
        <v>183886434</v>
      </c>
      <c r="N1115" t="s">
        <v>616</v>
      </c>
      <c r="O1115" t="s">
        <v>243</v>
      </c>
      <c r="P1115" t="s">
        <v>64</v>
      </c>
      <c r="Q1115" t="s">
        <v>65</v>
      </c>
      <c r="R1115" t="s">
        <v>244</v>
      </c>
      <c r="S1115">
        <v>3097.35</v>
      </c>
      <c r="T1115" t="s">
        <v>264</v>
      </c>
      <c r="U1115" t="s">
        <v>265</v>
      </c>
      <c r="V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2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</row>
    <row r="1116" spans="1:72" hidden="1">
      <c r="A1116" s="51" t="s">
        <v>270</v>
      </c>
      <c r="B1116" t="s">
        <v>376</v>
      </c>
      <c r="C1116" t="s">
        <v>237</v>
      </c>
      <c r="D1116" t="s">
        <v>377</v>
      </c>
      <c r="E1116">
        <v>613929664</v>
      </c>
      <c r="F1116" t="s">
        <v>378</v>
      </c>
      <c r="G1116" t="s">
        <v>241</v>
      </c>
      <c r="H1116" t="s">
        <v>375</v>
      </c>
      <c r="I1116" t="s">
        <v>332</v>
      </c>
      <c r="J1116">
        <v>119469.03</v>
      </c>
      <c r="K1116" t="s">
        <v>379</v>
      </c>
      <c r="L1116" t="s">
        <v>377</v>
      </c>
      <c r="M1116">
        <v>183888574</v>
      </c>
      <c r="N1116" t="s">
        <v>614</v>
      </c>
      <c r="O1116" t="s">
        <v>243</v>
      </c>
      <c r="P1116" t="s">
        <v>64</v>
      </c>
      <c r="Q1116" t="s">
        <v>65</v>
      </c>
      <c r="R1116" t="s">
        <v>244</v>
      </c>
      <c r="S1116">
        <v>3893.81</v>
      </c>
      <c r="T1116" t="s">
        <v>263</v>
      </c>
      <c r="U1116" t="s">
        <v>290</v>
      </c>
      <c r="V1116">
        <v>145.78</v>
      </c>
      <c r="X1116">
        <v>2659</v>
      </c>
      <c r="Y1116">
        <v>7</v>
      </c>
      <c r="Z1116">
        <v>2.63E-3</v>
      </c>
      <c r="AA1116">
        <v>54.83</v>
      </c>
      <c r="AB1116">
        <v>20.83</v>
      </c>
      <c r="AF1116">
        <v>2</v>
      </c>
      <c r="AG1116">
        <v>0</v>
      </c>
      <c r="AH1116">
        <v>0</v>
      </c>
      <c r="AI1116">
        <v>0</v>
      </c>
      <c r="AJ1116">
        <v>1</v>
      </c>
      <c r="AK1116">
        <v>3</v>
      </c>
      <c r="AL1116">
        <v>11</v>
      </c>
      <c r="AM1116">
        <v>4.1399999999999996E-3</v>
      </c>
      <c r="AN1116">
        <v>3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2590</v>
      </c>
      <c r="BJ1116">
        <v>1.0269999999999999</v>
      </c>
      <c r="BK1116">
        <v>56.29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145.78</v>
      </c>
      <c r="BS1116">
        <v>7</v>
      </c>
      <c r="BT1116">
        <v>1</v>
      </c>
    </row>
    <row r="1117" spans="1:72" hidden="1">
      <c r="A1117" s="51" t="s">
        <v>270</v>
      </c>
      <c r="B1117" t="s">
        <v>376</v>
      </c>
      <c r="C1117" t="s">
        <v>237</v>
      </c>
      <c r="D1117" t="s">
        <v>377</v>
      </c>
      <c r="E1117">
        <v>613929664</v>
      </c>
      <c r="F1117" t="s">
        <v>378</v>
      </c>
      <c r="G1117" t="s">
        <v>241</v>
      </c>
      <c r="H1117" t="s">
        <v>375</v>
      </c>
      <c r="I1117" t="s">
        <v>332</v>
      </c>
      <c r="J1117">
        <v>119469.03</v>
      </c>
      <c r="K1117" t="s">
        <v>379</v>
      </c>
      <c r="L1117" t="s">
        <v>377</v>
      </c>
      <c r="M1117">
        <v>183890964</v>
      </c>
      <c r="N1117" t="s">
        <v>615</v>
      </c>
      <c r="O1117" t="s">
        <v>243</v>
      </c>
      <c r="P1117" t="s">
        <v>64</v>
      </c>
      <c r="Q1117" t="s">
        <v>65</v>
      </c>
      <c r="R1117" t="s">
        <v>244</v>
      </c>
      <c r="S1117">
        <v>973.45</v>
      </c>
      <c r="T1117" t="s">
        <v>263</v>
      </c>
      <c r="U1117" t="s">
        <v>290</v>
      </c>
      <c r="V1117">
        <v>36.76</v>
      </c>
      <c r="X1117">
        <v>614</v>
      </c>
      <c r="Y1117">
        <v>1</v>
      </c>
      <c r="Z1117">
        <v>1.6299999999999999E-3</v>
      </c>
      <c r="AA1117">
        <v>59.87</v>
      </c>
      <c r="AB1117">
        <v>36.76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1</v>
      </c>
      <c r="AM1117">
        <v>1.6299999999999999E-3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614</v>
      </c>
      <c r="BJ1117">
        <v>1</v>
      </c>
      <c r="BK1117">
        <v>59.87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36.76</v>
      </c>
      <c r="BS1117">
        <v>1</v>
      </c>
      <c r="BT1117">
        <v>0</v>
      </c>
    </row>
    <row r="1118" spans="1:72" hidden="1">
      <c r="A1118" s="51" t="s">
        <v>270</v>
      </c>
      <c r="B1118" t="s">
        <v>376</v>
      </c>
      <c r="C1118" t="s">
        <v>237</v>
      </c>
      <c r="D1118" t="s">
        <v>377</v>
      </c>
      <c r="E1118">
        <v>613929664</v>
      </c>
      <c r="F1118" t="s">
        <v>378</v>
      </c>
      <c r="G1118" t="s">
        <v>241</v>
      </c>
      <c r="H1118" t="s">
        <v>375</v>
      </c>
      <c r="I1118" t="s">
        <v>332</v>
      </c>
      <c r="J1118">
        <v>119469.03</v>
      </c>
      <c r="K1118" t="s">
        <v>379</v>
      </c>
      <c r="L1118" t="s">
        <v>377</v>
      </c>
      <c r="M1118">
        <v>189097673</v>
      </c>
      <c r="N1118" t="s">
        <v>611</v>
      </c>
      <c r="O1118" t="s">
        <v>243</v>
      </c>
      <c r="P1118" t="s">
        <v>64</v>
      </c>
      <c r="Q1118" t="s">
        <v>65</v>
      </c>
      <c r="R1118" t="s">
        <v>244</v>
      </c>
      <c r="S1118">
        <v>2477.88</v>
      </c>
      <c r="T1118" t="s">
        <v>256</v>
      </c>
      <c r="U1118" t="s">
        <v>286</v>
      </c>
      <c r="V1118">
        <v>91.33</v>
      </c>
      <c r="X1118">
        <v>1413</v>
      </c>
      <c r="Y1118">
        <v>1</v>
      </c>
      <c r="Z1118">
        <v>7.1000000000000002E-4</v>
      </c>
      <c r="AA1118">
        <v>64.64</v>
      </c>
      <c r="AB1118">
        <v>91.33</v>
      </c>
      <c r="AF1118">
        <v>0</v>
      </c>
      <c r="AG1118">
        <v>0</v>
      </c>
      <c r="AH1118">
        <v>0</v>
      </c>
      <c r="AI1118">
        <v>0</v>
      </c>
      <c r="AJ1118">
        <v>2</v>
      </c>
      <c r="AK1118">
        <v>2</v>
      </c>
      <c r="AL1118">
        <v>3</v>
      </c>
      <c r="AM1118">
        <v>2.1199999999999999E-3</v>
      </c>
      <c r="AN1118">
        <v>2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1413</v>
      </c>
      <c r="BJ1118">
        <v>1</v>
      </c>
      <c r="BK1118">
        <v>64.64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91.33</v>
      </c>
      <c r="BS1118">
        <v>1</v>
      </c>
      <c r="BT1118">
        <v>0</v>
      </c>
    </row>
    <row r="1119" spans="1:72" hidden="1">
      <c r="A1119" s="51" t="s">
        <v>270</v>
      </c>
      <c r="B1119" t="s">
        <v>376</v>
      </c>
      <c r="C1119" t="s">
        <v>237</v>
      </c>
      <c r="D1119" t="s">
        <v>377</v>
      </c>
      <c r="E1119">
        <v>613929664</v>
      </c>
      <c r="F1119" t="s">
        <v>378</v>
      </c>
      <c r="G1119" t="s">
        <v>241</v>
      </c>
      <c r="H1119" t="s">
        <v>375</v>
      </c>
      <c r="I1119" t="s">
        <v>332</v>
      </c>
      <c r="J1119">
        <v>119469.03</v>
      </c>
      <c r="K1119" t="s">
        <v>379</v>
      </c>
      <c r="L1119" t="s">
        <v>377</v>
      </c>
      <c r="M1119">
        <v>189100043</v>
      </c>
      <c r="N1119" t="s">
        <v>612</v>
      </c>
      <c r="O1119" t="s">
        <v>243</v>
      </c>
      <c r="P1119" t="s">
        <v>64</v>
      </c>
      <c r="Q1119" t="s">
        <v>65</v>
      </c>
      <c r="R1119" t="s">
        <v>244</v>
      </c>
      <c r="S1119">
        <v>619.47</v>
      </c>
      <c r="T1119" t="s">
        <v>256</v>
      </c>
      <c r="U1119" t="s">
        <v>286</v>
      </c>
      <c r="V1119">
        <v>24.3</v>
      </c>
      <c r="X1119">
        <v>538</v>
      </c>
      <c r="Y1119">
        <v>3</v>
      </c>
      <c r="Z1119">
        <v>5.5799999999999999E-3</v>
      </c>
      <c r="AA1119">
        <v>45.17</v>
      </c>
      <c r="AB1119">
        <v>8.1</v>
      </c>
      <c r="AF1119">
        <v>0</v>
      </c>
      <c r="AG1119">
        <v>0</v>
      </c>
      <c r="AH1119">
        <v>0</v>
      </c>
      <c r="AI1119">
        <v>0</v>
      </c>
      <c r="AJ1119">
        <v>2</v>
      </c>
      <c r="AK1119">
        <v>2</v>
      </c>
      <c r="AL1119">
        <v>6</v>
      </c>
      <c r="AM1119">
        <v>1.115E-2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532</v>
      </c>
      <c r="BJ1119">
        <v>1.0109999999999999</v>
      </c>
      <c r="BK1119">
        <v>45.68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24.3</v>
      </c>
      <c r="BS1119">
        <v>3</v>
      </c>
      <c r="BT1119">
        <v>1</v>
      </c>
    </row>
    <row r="1120" spans="1:72" hidden="1">
      <c r="A1120" s="51" t="s">
        <v>271</v>
      </c>
      <c r="B1120" t="s">
        <v>376</v>
      </c>
      <c r="C1120" t="s">
        <v>237</v>
      </c>
      <c r="D1120" t="s">
        <v>377</v>
      </c>
      <c r="E1120">
        <v>613929664</v>
      </c>
      <c r="F1120" t="s">
        <v>378</v>
      </c>
      <c r="G1120" t="s">
        <v>241</v>
      </c>
      <c r="H1120" t="s">
        <v>375</v>
      </c>
      <c r="I1120" t="s">
        <v>332</v>
      </c>
      <c r="J1120">
        <v>119469.03</v>
      </c>
      <c r="K1120" t="s">
        <v>379</v>
      </c>
      <c r="L1120" t="s">
        <v>377</v>
      </c>
      <c r="M1120">
        <v>183823364</v>
      </c>
      <c r="N1120" t="s">
        <v>613</v>
      </c>
      <c r="O1120" t="s">
        <v>243</v>
      </c>
      <c r="P1120" t="s">
        <v>64</v>
      </c>
      <c r="Q1120" t="s">
        <v>65</v>
      </c>
      <c r="R1120" t="s">
        <v>244</v>
      </c>
      <c r="S1120">
        <v>3097.35</v>
      </c>
      <c r="T1120" t="s">
        <v>263</v>
      </c>
      <c r="U1120" t="s">
        <v>265</v>
      </c>
      <c r="V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6</v>
      </c>
      <c r="AO1120">
        <v>0</v>
      </c>
      <c r="AP1120">
        <v>1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</row>
    <row r="1121" spans="1:72" hidden="1">
      <c r="A1121" s="51" t="s">
        <v>271</v>
      </c>
      <c r="B1121" t="s">
        <v>376</v>
      </c>
      <c r="C1121" t="s">
        <v>237</v>
      </c>
      <c r="D1121" t="s">
        <v>377</v>
      </c>
      <c r="E1121">
        <v>613929664</v>
      </c>
      <c r="F1121" t="s">
        <v>378</v>
      </c>
      <c r="G1121" t="s">
        <v>241</v>
      </c>
      <c r="H1121" t="s">
        <v>375</v>
      </c>
      <c r="I1121" t="s">
        <v>332</v>
      </c>
      <c r="J1121">
        <v>119469.03</v>
      </c>
      <c r="K1121" t="s">
        <v>379</v>
      </c>
      <c r="L1121" t="s">
        <v>377</v>
      </c>
      <c r="M1121">
        <v>183886434</v>
      </c>
      <c r="N1121" t="s">
        <v>616</v>
      </c>
      <c r="O1121" t="s">
        <v>243</v>
      </c>
      <c r="P1121" t="s">
        <v>64</v>
      </c>
      <c r="Q1121" t="s">
        <v>65</v>
      </c>
      <c r="R1121" t="s">
        <v>244</v>
      </c>
      <c r="S1121">
        <v>3097.35</v>
      </c>
      <c r="T1121" t="s">
        <v>264</v>
      </c>
      <c r="U1121" t="s">
        <v>265</v>
      </c>
      <c r="V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2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</row>
    <row r="1122" spans="1:72" hidden="1">
      <c r="A1122" s="51" t="s">
        <v>271</v>
      </c>
      <c r="B1122" t="s">
        <v>376</v>
      </c>
      <c r="C1122" t="s">
        <v>237</v>
      </c>
      <c r="D1122" t="s">
        <v>377</v>
      </c>
      <c r="E1122">
        <v>613929664</v>
      </c>
      <c r="F1122" t="s">
        <v>378</v>
      </c>
      <c r="G1122" t="s">
        <v>241</v>
      </c>
      <c r="H1122" t="s">
        <v>375</v>
      </c>
      <c r="I1122" t="s">
        <v>332</v>
      </c>
      <c r="J1122">
        <v>119469.03</v>
      </c>
      <c r="K1122" t="s">
        <v>379</v>
      </c>
      <c r="L1122" t="s">
        <v>377</v>
      </c>
      <c r="M1122">
        <v>183888574</v>
      </c>
      <c r="N1122" t="s">
        <v>614</v>
      </c>
      <c r="O1122" t="s">
        <v>243</v>
      </c>
      <c r="P1122" t="s">
        <v>64</v>
      </c>
      <c r="Q1122" t="s">
        <v>65</v>
      </c>
      <c r="R1122" t="s">
        <v>244</v>
      </c>
      <c r="S1122">
        <v>3893.81</v>
      </c>
      <c r="T1122" t="s">
        <v>263</v>
      </c>
      <c r="U1122" t="s">
        <v>290</v>
      </c>
      <c r="V1122">
        <v>142.96</v>
      </c>
      <c r="X1122">
        <v>1892</v>
      </c>
      <c r="Y1122">
        <v>3</v>
      </c>
      <c r="Z1122">
        <v>1.5900000000000001E-3</v>
      </c>
      <c r="AA1122">
        <v>75.56</v>
      </c>
      <c r="AB1122">
        <v>47.65</v>
      </c>
      <c r="AF1122">
        <v>1</v>
      </c>
      <c r="AG1122">
        <v>0</v>
      </c>
      <c r="AH1122">
        <v>0</v>
      </c>
      <c r="AI1122">
        <v>0</v>
      </c>
      <c r="AJ1122">
        <v>5</v>
      </c>
      <c r="AK1122">
        <v>6</v>
      </c>
      <c r="AL1122">
        <v>11</v>
      </c>
      <c r="AM1122">
        <v>5.8100000000000001E-3</v>
      </c>
      <c r="AN1122">
        <v>2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1892</v>
      </c>
      <c r="BJ1122">
        <v>1</v>
      </c>
      <c r="BK1122">
        <v>75.56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142.96</v>
      </c>
      <c r="BS1122">
        <v>3</v>
      </c>
      <c r="BT1122">
        <v>2</v>
      </c>
    </row>
    <row r="1123" spans="1:72" hidden="1">
      <c r="A1123" s="51" t="s">
        <v>271</v>
      </c>
      <c r="B1123" t="s">
        <v>376</v>
      </c>
      <c r="C1123" t="s">
        <v>237</v>
      </c>
      <c r="D1123" t="s">
        <v>377</v>
      </c>
      <c r="E1123">
        <v>613929664</v>
      </c>
      <c r="F1123" t="s">
        <v>378</v>
      </c>
      <c r="G1123" t="s">
        <v>241</v>
      </c>
      <c r="H1123" t="s">
        <v>375</v>
      </c>
      <c r="I1123" t="s">
        <v>332</v>
      </c>
      <c r="J1123">
        <v>119469.03</v>
      </c>
      <c r="K1123" t="s">
        <v>379</v>
      </c>
      <c r="L1123" t="s">
        <v>377</v>
      </c>
      <c r="M1123">
        <v>183890964</v>
      </c>
      <c r="N1123" t="s">
        <v>615</v>
      </c>
      <c r="O1123" t="s">
        <v>243</v>
      </c>
      <c r="P1123" t="s">
        <v>64</v>
      </c>
      <c r="Q1123" t="s">
        <v>65</v>
      </c>
      <c r="R1123" t="s">
        <v>244</v>
      </c>
      <c r="S1123">
        <v>973.45</v>
      </c>
      <c r="T1123" t="s">
        <v>263</v>
      </c>
      <c r="U1123" t="s">
        <v>290</v>
      </c>
      <c r="V1123">
        <v>36.42</v>
      </c>
      <c r="X1123">
        <v>570</v>
      </c>
      <c r="Y1123">
        <v>1</v>
      </c>
      <c r="Z1123">
        <v>1.75E-3</v>
      </c>
      <c r="AA1123">
        <v>63.89</v>
      </c>
      <c r="AB1123">
        <v>36.42</v>
      </c>
      <c r="AF1123">
        <v>0</v>
      </c>
      <c r="AG1123">
        <v>0</v>
      </c>
      <c r="AH1123">
        <v>0</v>
      </c>
      <c r="AI1123">
        <v>0</v>
      </c>
      <c r="AJ1123">
        <v>3</v>
      </c>
      <c r="AK1123">
        <v>3</v>
      </c>
      <c r="AL1123">
        <v>4</v>
      </c>
      <c r="AM1123">
        <v>7.0200000000000002E-3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549</v>
      </c>
      <c r="BJ1123">
        <v>1.038</v>
      </c>
      <c r="BK1123">
        <v>66.34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36.42</v>
      </c>
      <c r="BS1123">
        <v>1</v>
      </c>
      <c r="BT1123">
        <v>0</v>
      </c>
    </row>
    <row r="1124" spans="1:72" hidden="1">
      <c r="A1124" s="51" t="s">
        <v>271</v>
      </c>
      <c r="B1124" t="s">
        <v>376</v>
      </c>
      <c r="C1124" t="s">
        <v>237</v>
      </c>
      <c r="D1124" t="s">
        <v>377</v>
      </c>
      <c r="E1124">
        <v>613929664</v>
      </c>
      <c r="F1124" t="s">
        <v>378</v>
      </c>
      <c r="G1124" t="s">
        <v>241</v>
      </c>
      <c r="H1124" t="s">
        <v>375</v>
      </c>
      <c r="I1124" t="s">
        <v>332</v>
      </c>
      <c r="J1124">
        <v>119469.03</v>
      </c>
      <c r="K1124" t="s">
        <v>379</v>
      </c>
      <c r="L1124" t="s">
        <v>377</v>
      </c>
      <c r="M1124">
        <v>189097673</v>
      </c>
      <c r="N1124" t="s">
        <v>611</v>
      </c>
      <c r="O1124" t="s">
        <v>243</v>
      </c>
      <c r="P1124" t="s">
        <v>64</v>
      </c>
      <c r="Q1124" t="s">
        <v>65</v>
      </c>
      <c r="R1124" t="s">
        <v>244</v>
      </c>
      <c r="S1124">
        <v>2477.88</v>
      </c>
      <c r="T1124" t="s">
        <v>256</v>
      </c>
      <c r="U1124" t="s">
        <v>286</v>
      </c>
      <c r="V1124">
        <v>88.43</v>
      </c>
      <c r="X1124">
        <v>930</v>
      </c>
      <c r="Y1124">
        <v>3</v>
      </c>
      <c r="Z1124">
        <v>3.2299999999999998E-3</v>
      </c>
      <c r="AA1124">
        <v>95.09</v>
      </c>
      <c r="AB1124">
        <v>29.48</v>
      </c>
      <c r="AF1124">
        <v>0</v>
      </c>
      <c r="AG1124">
        <v>0</v>
      </c>
      <c r="AH1124">
        <v>0</v>
      </c>
      <c r="AI1124">
        <v>0</v>
      </c>
      <c r="AJ1124">
        <v>1</v>
      </c>
      <c r="AK1124">
        <v>1</v>
      </c>
      <c r="AL1124">
        <v>4</v>
      </c>
      <c r="AM1124">
        <v>4.3E-3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930</v>
      </c>
      <c r="BJ1124">
        <v>1</v>
      </c>
      <c r="BK1124">
        <v>95.09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88.43</v>
      </c>
      <c r="BS1124">
        <v>3</v>
      </c>
      <c r="BT1124">
        <v>0</v>
      </c>
    </row>
    <row r="1125" spans="1:72" hidden="1">
      <c r="A1125" s="51" t="s">
        <v>271</v>
      </c>
      <c r="B1125" t="s">
        <v>376</v>
      </c>
      <c r="C1125" t="s">
        <v>237</v>
      </c>
      <c r="D1125" t="s">
        <v>377</v>
      </c>
      <c r="E1125">
        <v>613929664</v>
      </c>
      <c r="F1125" t="s">
        <v>378</v>
      </c>
      <c r="G1125" t="s">
        <v>241</v>
      </c>
      <c r="H1125" t="s">
        <v>375</v>
      </c>
      <c r="I1125" t="s">
        <v>332</v>
      </c>
      <c r="J1125">
        <v>119469.03</v>
      </c>
      <c r="K1125" t="s">
        <v>379</v>
      </c>
      <c r="L1125" t="s">
        <v>377</v>
      </c>
      <c r="M1125">
        <v>189100043</v>
      </c>
      <c r="N1125" t="s">
        <v>612</v>
      </c>
      <c r="O1125" t="s">
        <v>243</v>
      </c>
      <c r="P1125" t="s">
        <v>64</v>
      </c>
      <c r="Q1125" t="s">
        <v>65</v>
      </c>
      <c r="R1125" t="s">
        <v>244</v>
      </c>
      <c r="S1125">
        <v>619.47</v>
      </c>
      <c r="T1125" t="s">
        <v>256</v>
      </c>
      <c r="U1125" t="s">
        <v>286</v>
      </c>
      <c r="V1125">
        <v>23.17</v>
      </c>
      <c r="X1125">
        <v>407</v>
      </c>
      <c r="Y1125">
        <v>1</v>
      </c>
      <c r="Z1125">
        <v>2.4599999999999999E-3</v>
      </c>
      <c r="AA1125">
        <v>56.93</v>
      </c>
      <c r="AB1125">
        <v>23.17</v>
      </c>
      <c r="AF1125">
        <v>0</v>
      </c>
      <c r="AG1125">
        <v>0</v>
      </c>
      <c r="AH1125">
        <v>0</v>
      </c>
      <c r="AI1125">
        <v>0</v>
      </c>
      <c r="AJ1125">
        <v>1</v>
      </c>
      <c r="AK1125">
        <v>1</v>
      </c>
      <c r="AL1125">
        <v>4</v>
      </c>
      <c r="AM1125">
        <v>9.8300000000000002E-3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398</v>
      </c>
      <c r="BJ1125">
        <v>1.0229999999999999</v>
      </c>
      <c r="BK1125">
        <v>58.22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23.17</v>
      </c>
      <c r="BS1125">
        <v>1</v>
      </c>
      <c r="BT1125">
        <v>2</v>
      </c>
    </row>
    <row r="1126" spans="1:72" hidden="1">
      <c r="A1126" s="51" t="s">
        <v>272</v>
      </c>
      <c r="B1126" t="s">
        <v>376</v>
      </c>
      <c r="C1126" t="s">
        <v>237</v>
      </c>
      <c r="D1126" t="s">
        <v>377</v>
      </c>
      <c r="E1126">
        <v>613929664</v>
      </c>
      <c r="F1126" t="s">
        <v>378</v>
      </c>
      <c r="G1126" t="s">
        <v>241</v>
      </c>
      <c r="H1126" t="s">
        <v>375</v>
      </c>
      <c r="I1126" t="s">
        <v>332</v>
      </c>
      <c r="J1126">
        <v>119469.03</v>
      </c>
      <c r="K1126" t="s">
        <v>379</v>
      </c>
      <c r="L1126" t="s">
        <v>377</v>
      </c>
      <c r="M1126">
        <v>183823364</v>
      </c>
      <c r="N1126" t="s">
        <v>613</v>
      </c>
      <c r="O1126" t="s">
        <v>243</v>
      </c>
      <c r="P1126" t="s">
        <v>64</v>
      </c>
      <c r="Q1126" t="s">
        <v>65</v>
      </c>
      <c r="R1126" t="s">
        <v>244</v>
      </c>
      <c r="S1126">
        <v>3097.35</v>
      </c>
      <c r="T1126" t="s">
        <v>263</v>
      </c>
      <c r="U1126" t="s">
        <v>265</v>
      </c>
      <c r="V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2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</row>
    <row r="1127" spans="1:72" hidden="1">
      <c r="A1127" s="51" t="s">
        <v>272</v>
      </c>
      <c r="B1127" t="s">
        <v>376</v>
      </c>
      <c r="C1127" t="s">
        <v>237</v>
      </c>
      <c r="D1127" t="s">
        <v>377</v>
      </c>
      <c r="E1127">
        <v>613929664</v>
      </c>
      <c r="F1127" t="s">
        <v>378</v>
      </c>
      <c r="G1127" t="s">
        <v>241</v>
      </c>
      <c r="H1127" t="s">
        <v>375</v>
      </c>
      <c r="I1127" t="s">
        <v>332</v>
      </c>
      <c r="J1127">
        <v>119469.03</v>
      </c>
      <c r="K1127" t="s">
        <v>379</v>
      </c>
      <c r="L1127" t="s">
        <v>377</v>
      </c>
      <c r="M1127">
        <v>183886434</v>
      </c>
      <c r="N1127" t="s">
        <v>616</v>
      </c>
      <c r="O1127" t="s">
        <v>243</v>
      </c>
      <c r="P1127" t="s">
        <v>64</v>
      </c>
      <c r="Q1127" t="s">
        <v>65</v>
      </c>
      <c r="R1127" t="s">
        <v>244</v>
      </c>
      <c r="S1127">
        <v>3097.35</v>
      </c>
      <c r="T1127" t="s">
        <v>264</v>
      </c>
      <c r="U1127" t="s">
        <v>265</v>
      </c>
      <c r="V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7</v>
      </c>
      <c r="AO1127">
        <v>0</v>
      </c>
      <c r="AP1127">
        <v>1</v>
      </c>
      <c r="AQ1127">
        <v>0</v>
      </c>
      <c r="AR1127">
        <v>0</v>
      </c>
      <c r="AS1127">
        <v>0</v>
      </c>
      <c r="AT1127">
        <v>2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</row>
    <row r="1128" spans="1:72" hidden="1">
      <c r="A1128" s="51" t="s">
        <v>272</v>
      </c>
      <c r="B1128" t="s">
        <v>376</v>
      </c>
      <c r="C1128" t="s">
        <v>237</v>
      </c>
      <c r="D1128" t="s">
        <v>377</v>
      </c>
      <c r="E1128">
        <v>613929664</v>
      </c>
      <c r="F1128" t="s">
        <v>378</v>
      </c>
      <c r="G1128" t="s">
        <v>241</v>
      </c>
      <c r="H1128" t="s">
        <v>375</v>
      </c>
      <c r="I1128" t="s">
        <v>332</v>
      </c>
      <c r="J1128">
        <v>119469.03</v>
      </c>
      <c r="K1128" t="s">
        <v>379</v>
      </c>
      <c r="L1128" t="s">
        <v>377</v>
      </c>
      <c r="M1128">
        <v>183888574</v>
      </c>
      <c r="N1128" t="s">
        <v>614</v>
      </c>
      <c r="O1128" t="s">
        <v>243</v>
      </c>
      <c r="P1128" t="s">
        <v>64</v>
      </c>
      <c r="Q1128" t="s">
        <v>65</v>
      </c>
      <c r="R1128" t="s">
        <v>244</v>
      </c>
      <c r="S1128">
        <v>3893.81</v>
      </c>
      <c r="T1128" t="s">
        <v>263</v>
      </c>
      <c r="U1128" t="s">
        <v>290</v>
      </c>
      <c r="V1128">
        <v>143.55000000000001</v>
      </c>
      <c r="X1128">
        <v>2797</v>
      </c>
      <c r="Y1128">
        <v>7</v>
      </c>
      <c r="Z1128">
        <v>2.5000000000000001E-3</v>
      </c>
      <c r="AA1128">
        <v>51.32</v>
      </c>
      <c r="AB1128">
        <v>20.51</v>
      </c>
      <c r="AF1128">
        <v>2</v>
      </c>
      <c r="AG1128">
        <v>0</v>
      </c>
      <c r="AH1128">
        <v>0</v>
      </c>
      <c r="AI1128">
        <v>0</v>
      </c>
      <c r="AJ1128">
        <v>2</v>
      </c>
      <c r="AK1128">
        <v>4</v>
      </c>
      <c r="AL1128">
        <v>14</v>
      </c>
      <c r="AM1128">
        <v>5.0099999999999997E-3</v>
      </c>
      <c r="AN1128">
        <v>2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2797</v>
      </c>
      <c r="BJ1128">
        <v>1</v>
      </c>
      <c r="BK1128">
        <v>51.32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143.55000000000001</v>
      </c>
      <c r="BS1128">
        <v>7</v>
      </c>
      <c r="BT1128">
        <v>3</v>
      </c>
    </row>
    <row r="1129" spans="1:72" hidden="1">
      <c r="A1129" s="51" t="s">
        <v>272</v>
      </c>
      <c r="B1129" t="s">
        <v>376</v>
      </c>
      <c r="C1129" t="s">
        <v>237</v>
      </c>
      <c r="D1129" t="s">
        <v>377</v>
      </c>
      <c r="E1129">
        <v>613929664</v>
      </c>
      <c r="F1129" t="s">
        <v>378</v>
      </c>
      <c r="G1129" t="s">
        <v>241</v>
      </c>
      <c r="H1129" t="s">
        <v>375</v>
      </c>
      <c r="I1129" t="s">
        <v>332</v>
      </c>
      <c r="J1129">
        <v>119469.03</v>
      </c>
      <c r="K1129" t="s">
        <v>379</v>
      </c>
      <c r="L1129" t="s">
        <v>377</v>
      </c>
      <c r="M1129">
        <v>183890964</v>
      </c>
      <c r="N1129" t="s">
        <v>615</v>
      </c>
      <c r="O1129" t="s">
        <v>243</v>
      </c>
      <c r="P1129" t="s">
        <v>64</v>
      </c>
      <c r="Q1129" t="s">
        <v>65</v>
      </c>
      <c r="R1129" t="s">
        <v>244</v>
      </c>
      <c r="S1129">
        <v>973.45</v>
      </c>
      <c r="T1129" t="s">
        <v>263</v>
      </c>
      <c r="U1129" t="s">
        <v>290</v>
      </c>
      <c r="V1129">
        <v>35.92</v>
      </c>
      <c r="X1129">
        <v>644</v>
      </c>
      <c r="Y1129">
        <v>1</v>
      </c>
      <c r="Z1129">
        <v>1.5499999999999999E-3</v>
      </c>
      <c r="AA1129">
        <v>55.78</v>
      </c>
      <c r="AB1129">
        <v>35.92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2</v>
      </c>
      <c r="AM1129">
        <v>3.1099999999999999E-3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644</v>
      </c>
      <c r="BJ1129">
        <v>1</v>
      </c>
      <c r="BK1129">
        <v>55.78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35.92</v>
      </c>
      <c r="BS1129">
        <v>1</v>
      </c>
      <c r="BT1129">
        <v>1</v>
      </c>
    </row>
    <row r="1130" spans="1:72" ht="14.1" hidden="1" customHeight="1">
      <c r="A1130" s="51" t="s">
        <v>272</v>
      </c>
      <c r="B1130" t="s">
        <v>376</v>
      </c>
      <c r="C1130" t="s">
        <v>237</v>
      </c>
      <c r="D1130" t="s">
        <v>377</v>
      </c>
      <c r="E1130">
        <v>613929664</v>
      </c>
      <c r="F1130" t="s">
        <v>378</v>
      </c>
      <c r="G1130" t="s">
        <v>241</v>
      </c>
      <c r="H1130" t="s">
        <v>375</v>
      </c>
      <c r="I1130" t="s">
        <v>332</v>
      </c>
      <c r="J1130">
        <v>119469.03</v>
      </c>
      <c r="K1130" t="s">
        <v>379</v>
      </c>
      <c r="L1130" t="s">
        <v>377</v>
      </c>
      <c r="M1130">
        <v>189097673</v>
      </c>
      <c r="N1130" t="s">
        <v>611</v>
      </c>
      <c r="O1130" t="s">
        <v>243</v>
      </c>
      <c r="P1130" t="s">
        <v>64</v>
      </c>
      <c r="Q1130" t="s">
        <v>65</v>
      </c>
      <c r="R1130" t="s">
        <v>244</v>
      </c>
      <c r="S1130">
        <v>2477.88</v>
      </c>
      <c r="T1130" t="s">
        <v>256</v>
      </c>
      <c r="U1130" t="s">
        <v>286</v>
      </c>
      <c r="V1130">
        <v>88.35</v>
      </c>
      <c r="X1130">
        <v>907</v>
      </c>
      <c r="Y1130">
        <v>2</v>
      </c>
      <c r="Z1130">
        <v>2.2100000000000002E-3</v>
      </c>
      <c r="AA1130">
        <v>97.41</v>
      </c>
      <c r="AB1130">
        <v>44.18</v>
      </c>
      <c r="AF1130">
        <v>0</v>
      </c>
      <c r="AG1130">
        <v>0</v>
      </c>
      <c r="AH1130">
        <v>0</v>
      </c>
      <c r="AI1130">
        <v>0</v>
      </c>
      <c r="AJ1130">
        <v>1</v>
      </c>
      <c r="AK1130">
        <v>1</v>
      </c>
      <c r="AL1130">
        <v>3</v>
      </c>
      <c r="AM1130">
        <v>3.31E-3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907</v>
      </c>
      <c r="BJ1130">
        <v>1</v>
      </c>
      <c r="BK1130">
        <v>97.41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88.35</v>
      </c>
      <c r="BS1130">
        <v>2</v>
      </c>
      <c r="BT1130">
        <v>0</v>
      </c>
    </row>
    <row r="1131" spans="1:72" hidden="1">
      <c r="A1131" s="51" t="s">
        <v>272</v>
      </c>
      <c r="B1131" t="s">
        <v>376</v>
      </c>
      <c r="M1131">
        <v>189100043</v>
      </c>
      <c r="N1131" t="s">
        <v>612</v>
      </c>
      <c r="S1131">
        <v>619.47</v>
      </c>
      <c r="T1131">
        <v>22.65</v>
      </c>
      <c r="U1131">
        <v>619.47</v>
      </c>
      <c r="V1131">
        <v>22.65</v>
      </c>
      <c r="X1131">
        <v>371</v>
      </c>
      <c r="Y1131">
        <v>0</v>
      </c>
      <c r="Z1131">
        <v>0</v>
      </c>
      <c r="AA1131">
        <v>61.05</v>
      </c>
      <c r="AB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371</v>
      </c>
      <c r="BJ1131">
        <v>1</v>
      </c>
      <c r="BK1131">
        <v>61.05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22.65</v>
      </c>
      <c r="BS1131">
        <v>0</v>
      </c>
      <c r="BT1131">
        <v>0</v>
      </c>
    </row>
    <row r="1132" spans="1:72" hidden="1">
      <c r="A1132" s="51" t="s">
        <v>273</v>
      </c>
      <c r="B1132" t="s">
        <v>376</v>
      </c>
      <c r="M1132">
        <v>183823364</v>
      </c>
      <c r="N1132" t="s">
        <v>613</v>
      </c>
      <c r="S1132">
        <v>3097.35</v>
      </c>
      <c r="T1132">
        <v>0</v>
      </c>
      <c r="U1132">
        <v>3097.35</v>
      </c>
      <c r="V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1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</row>
    <row r="1133" spans="1:72" hidden="1">
      <c r="A1133" s="51" t="s">
        <v>273</v>
      </c>
      <c r="B1133" t="s">
        <v>376</v>
      </c>
      <c r="M1133">
        <v>183886434</v>
      </c>
      <c r="N1133" t="s">
        <v>616</v>
      </c>
      <c r="S1133">
        <v>3097.35</v>
      </c>
      <c r="T1133">
        <v>0</v>
      </c>
      <c r="U1133">
        <v>3097.35</v>
      </c>
      <c r="V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9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2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</row>
    <row r="1134" spans="1:72" hidden="1">
      <c r="A1134" s="51" t="s">
        <v>273</v>
      </c>
      <c r="B1134" t="s">
        <v>376</v>
      </c>
      <c r="M1134">
        <v>183888574</v>
      </c>
      <c r="N1134" t="s">
        <v>614</v>
      </c>
      <c r="S1134">
        <v>3893.81</v>
      </c>
      <c r="T1134">
        <v>134.38</v>
      </c>
      <c r="U1134">
        <v>3893.81</v>
      </c>
      <c r="V1134">
        <v>134.38</v>
      </c>
      <c r="X1134">
        <v>2223</v>
      </c>
      <c r="Y1134">
        <v>0</v>
      </c>
      <c r="Z1134">
        <v>0</v>
      </c>
      <c r="AA1134">
        <v>60.45</v>
      </c>
      <c r="AB1134">
        <v>0</v>
      </c>
      <c r="AF1134">
        <v>1</v>
      </c>
      <c r="AG1134">
        <v>1</v>
      </c>
      <c r="AH1134">
        <v>0</v>
      </c>
      <c r="AI1134">
        <v>0</v>
      </c>
      <c r="AJ1134">
        <v>9</v>
      </c>
      <c r="AK1134">
        <v>11</v>
      </c>
      <c r="AL1134">
        <v>12</v>
      </c>
      <c r="AM1134">
        <v>5.4000000000000003E-3</v>
      </c>
      <c r="AN1134">
        <v>1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1940</v>
      </c>
      <c r="BJ1134">
        <v>1.1459999999999999</v>
      </c>
      <c r="BK1134">
        <v>69.27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134.38</v>
      </c>
      <c r="BS1134">
        <v>0</v>
      </c>
      <c r="BT1134">
        <v>1</v>
      </c>
    </row>
    <row r="1135" spans="1:72" hidden="1">
      <c r="A1135" s="51" t="s">
        <v>273</v>
      </c>
      <c r="B1135" t="s">
        <v>376</v>
      </c>
      <c r="M1135">
        <v>183890964</v>
      </c>
      <c r="N1135" t="s">
        <v>615</v>
      </c>
      <c r="S1135">
        <v>973.45</v>
      </c>
      <c r="T1135">
        <v>34.6</v>
      </c>
      <c r="U1135">
        <v>973.45</v>
      </c>
      <c r="V1135">
        <v>34.6</v>
      </c>
      <c r="X1135">
        <v>810</v>
      </c>
      <c r="Y1135">
        <v>1</v>
      </c>
      <c r="Z1135">
        <v>1.23E-3</v>
      </c>
      <c r="AA1135">
        <v>42.72</v>
      </c>
      <c r="AB1135">
        <v>34.6</v>
      </c>
      <c r="AF1135">
        <v>1</v>
      </c>
      <c r="AG1135">
        <v>0</v>
      </c>
      <c r="AH1135">
        <v>0</v>
      </c>
      <c r="AI1135">
        <v>0</v>
      </c>
      <c r="AJ1135">
        <v>2</v>
      </c>
      <c r="AK1135">
        <v>3</v>
      </c>
      <c r="AL1135">
        <v>4</v>
      </c>
      <c r="AM1135">
        <v>4.9399999999999999E-3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810</v>
      </c>
      <c r="BJ1135">
        <v>1</v>
      </c>
      <c r="BK1135">
        <v>42.72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34.6</v>
      </c>
      <c r="BS1135">
        <v>1</v>
      </c>
      <c r="BT1135">
        <v>0</v>
      </c>
    </row>
    <row r="1136" spans="1:72" hidden="1">
      <c r="A1136" s="51" t="s">
        <v>273</v>
      </c>
      <c r="B1136" t="s">
        <v>376</v>
      </c>
      <c r="M1136">
        <v>189097673</v>
      </c>
      <c r="N1136" t="s">
        <v>611</v>
      </c>
      <c r="S1136">
        <v>2477.88</v>
      </c>
      <c r="T1136">
        <v>82.57</v>
      </c>
      <c r="U1136">
        <v>2477.88</v>
      </c>
      <c r="V1136">
        <v>82.57</v>
      </c>
      <c r="X1136">
        <v>1106</v>
      </c>
      <c r="Y1136">
        <v>3</v>
      </c>
      <c r="Z1136">
        <v>2.7100000000000002E-3</v>
      </c>
      <c r="AA1136">
        <v>74.66</v>
      </c>
      <c r="AB1136">
        <v>27.52</v>
      </c>
      <c r="AF1136">
        <v>0</v>
      </c>
      <c r="AG1136">
        <v>0</v>
      </c>
      <c r="AH1136">
        <v>0</v>
      </c>
      <c r="AI1136">
        <v>0</v>
      </c>
      <c r="AJ1136">
        <v>2</v>
      </c>
      <c r="AK1136">
        <v>2</v>
      </c>
      <c r="AL1136">
        <v>5</v>
      </c>
      <c r="AM1136">
        <v>4.5199999999999997E-3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1022</v>
      </c>
      <c r="BJ1136">
        <v>1.0820000000000001</v>
      </c>
      <c r="BK1136">
        <v>80.790000000000006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82.57</v>
      </c>
      <c r="BS1136">
        <v>3</v>
      </c>
      <c r="BT1136">
        <v>0</v>
      </c>
    </row>
    <row r="1137" spans="1:72" hidden="1">
      <c r="A1137" s="51" t="s">
        <v>273</v>
      </c>
      <c r="B1137" t="s">
        <v>376</v>
      </c>
      <c r="M1137">
        <v>189100043</v>
      </c>
      <c r="N1137" t="s">
        <v>612</v>
      </c>
      <c r="S1137">
        <v>619.47</v>
      </c>
      <c r="T1137">
        <v>21.71</v>
      </c>
      <c r="U1137">
        <v>619.47</v>
      </c>
      <c r="V1137">
        <v>21.71</v>
      </c>
      <c r="X1137">
        <v>345</v>
      </c>
      <c r="Y1137">
        <v>2</v>
      </c>
      <c r="Z1137">
        <v>5.7999999999999996E-3</v>
      </c>
      <c r="AA1137">
        <v>62.93</v>
      </c>
      <c r="AB1137">
        <v>10.86</v>
      </c>
      <c r="AF1137">
        <v>0</v>
      </c>
      <c r="AG1137">
        <v>0</v>
      </c>
      <c r="AH1137">
        <v>0</v>
      </c>
      <c r="AI1137">
        <v>0</v>
      </c>
      <c r="AJ1137">
        <v>1</v>
      </c>
      <c r="AK1137">
        <v>1</v>
      </c>
      <c r="AL1137">
        <v>3</v>
      </c>
      <c r="AM1137">
        <v>8.6999999999999994E-3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345</v>
      </c>
      <c r="BJ1137">
        <v>1</v>
      </c>
      <c r="BK1137">
        <v>62.93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21.71</v>
      </c>
      <c r="BS1137">
        <v>2</v>
      </c>
      <c r="BT1137">
        <v>0</v>
      </c>
    </row>
    <row r="1138" spans="1:72" hidden="1">
      <c r="A1138" s="51" t="s">
        <v>274</v>
      </c>
      <c r="B1138" t="s">
        <v>376</v>
      </c>
      <c r="M1138">
        <v>175261424</v>
      </c>
      <c r="N1138" t="s">
        <v>406</v>
      </c>
      <c r="S1138">
        <v>2500</v>
      </c>
      <c r="T1138">
        <v>0</v>
      </c>
      <c r="U1138">
        <v>2500</v>
      </c>
      <c r="V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1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1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</row>
    <row r="1139" spans="1:72" hidden="1">
      <c r="A1139" s="51" t="s">
        <v>274</v>
      </c>
      <c r="B1139" t="s">
        <v>376</v>
      </c>
      <c r="M1139">
        <v>183823364</v>
      </c>
      <c r="N1139" t="s">
        <v>613</v>
      </c>
      <c r="S1139">
        <v>3097.35</v>
      </c>
      <c r="T1139">
        <v>0</v>
      </c>
      <c r="U1139">
        <v>3097.35</v>
      </c>
      <c r="V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1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</row>
    <row r="1140" spans="1:72" hidden="1">
      <c r="A1140" s="51" t="s">
        <v>274</v>
      </c>
      <c r="B1140" t="s">
        <v>376</v>
      </c>
      <c r="M1140">
        <v>183886434</v>
      </c>
      <c r="N1140" t="s">
        <v>616</v>
      </c>
      <c r="S1140">
        <v>3097.35</v>
      </c>
      <c r="T1140">
        <v>0</v>
      </c>
      <c r="U1140">
        <v>3097.35</v>
      </c>
      <c r="V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7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2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</row>
    <row r="1141" spans="1:72" hidden="1">
      <c r="A1141" s="51" t="s">
        <v>274</v>
      </c>
      <c r="B1141" t="s">
        <v>376</v>
      </c>
      <c r="M1141">
        <v>183888574</v>
      </c>
      <c r="N1141" t="s">
        <v>614</v>
      </c>
      <c r="S1141">
        <v>3893.81</v>
      </c>
      <c r="T1141">
        <v>92.71</v>
      </c>
      <c r="U1141">
        <v>3893.81</v>
      </c>
      <c r="V1141">
        <v>92.71</v>
      </c>
      <c r="X1141">
        <v>2446</v>
      </c>
      <c r="Y1141">
        <v>3</v>
      </c>
      <c r="Z1141">
        <v>1.23E-3</v>
      </c>
      <c r="AA1141">
        <v>37.9</v>
      </c>
      <c r="AB1141">
        <v>30.9</v>
      </c>
      <c r="AF1141">
        <v>4</v>
      </c>
      <c r="AG1141">
        <v>0</v>
      </c>
      <c r="AH1141">
        <v>0</v>
      </c>
      <c r="AI1141">
        <v>0</v>
      </c>
      <c r="AJ1141">
        <v>7</v>
      </c>
      <c r="AK1141">
        <v>11</v>
      </c>
      <c r="AL1141">
        <v>14</v>
      </c>
      <c r="AM1141">
        <v>5.7200000000000003E-3</v>
      </c>
      <c r="AN1141">
        <v>1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2394</v>
      </c>
      <c r="BJ1141">
        <v>1.022</v>
      </c>
      <c r="BK1141">
        <v>38.729999999999997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92.71</v>
      </c>
      <c r="BS1141">
        <v>3</v>
      </c>
      <c r="BT1141">
        <v>0</v>
      </c>
    </row>
    <row r="1142" spans="1:72" hidden="1">
      <c r="A1142" s="51" t="s">
        <v>274</v>
      </c>
      <c r="B1142" t="s">
        <v>376</v>
      </c>
      <c r="M1142">
        <v>183890964</v>
      </c>
      <c r="N1142" t="s">
        <v>615</v>
      </c>
      <c r="S1142">
        <v>973.45</v>
      </c>
      <c r="T1142">
        <v>21.65</v>
      </c>
      <c r="U1142">
        <v>973.45</v>
      </c>
      <c r="V1142">
        <v>21.65</v>
      </c>
      <c r="X1142">
        <v>440</v>
      </c>
      <c r="Y1142">
        <v>2</v>
      </c>
      <c r="Z1142">
        <v>4.5500000000000002E-3</v>
      </c>
      <c r="AA1142">
        <v>49.2</v>
      </c>
      <c r="AB1142">
        <v>10.83</v>
      </c>
      <c r="AF1142">
        <v>1</v>
      </c>
      <c r="AG1142">
        <v>0</v>
      </c>
      <c r="AH1142">
        <v>0</v>
      </c>
      <c r="AI1142">
        <v>0</v>
      </c>
      <c r="AJ1142">
        <v>0</v>
      </c>
      <c r="AK1142">
        <v>1</v>
      </c>
      <c r="AL1142">
        <v>3</v>
      </c>
      <c r="AM1142">
        <v>6.8199999999999997E-3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440</v>
      </c>
      <c r="BJ1142">
        <v>1</v>
      </c>
      <c r="BK1142">
        <v>49.2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21.65</v>
      </c>
      <c r="BS1142">
        <v>2</v>
      </c>
      <c r="BT1142">
        <v>0</v>
      </c>
    </row>
    <row r="1143" spans="1:72" hidden="1">
      <c r="A1143" s="51" t="s">
        <v>274</v>
      </c>
      <c r="B1143" t="s">
        <v>376</v>
      </c>
      <c r="M1143">
        <v>189097673</v>
      </c>
      <c r="N1143" t="s">
        <v>611</v>
      </c>
      <c r="S1143">
        <v>2477.88</v>
      </c>
      <c r="T1143">
        <v>58.78</v>
      </c>
      <c r="U1143">
        <v>2477.88</v>
      </c>
      <c r="V1143">
        <v>58.78</v>
      </c>
      <c r="X1143">
        <v>874</v>
      </c>
      <c r="Y1143">
        <v>3</v>
      </c>
      <c r="Z1143">
        <v>3.4299999999999999E-3</v>
      </c>
      <c r="AA1143">
        <v>67.25</v>
      </c>
      <c r="AB1143">
        <v>19.59</v>
      </c>
      <c r="AF1143">
        <v>0</v>
      </c>
      <c r="AG1143">
        <v>0</v>
      </c>
      <c r="AH1143">
        <v>0</v>
      </c>
      <c r="AI1143">
        <v>0</v>
      </c>
      <c r="AJ1143">
        <v>1</v>
      </c>
      <c r="AK1143">
        <v>1</v>
      </c>
      <c r="AL1143">
        <v>5</v>
      </c>
      <c r="AM1143">
        <v>5.7200000000000003E-3</v>
      </c>
      <c r="AN1143">
        <v>1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874</v>
      </c>
      <c r="BJ1143">
        <v>1</v>
      </c>
      <c r="BK1143">
        <v>67.25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58.78</v>
      </c>
      <c r="BS1143">
        <v>3</v>
      </c>
      <c r="BT1143">
        <v>1</v>
      </c>
    </row>
    <row r="1144" spans="1:72" hidden="1">
      <c r="A1144" s="51" t="s">
        <v>274</v>
      </c>
      <c r="B1144" t="s">
        <v>376</v>
      </c>
      <c r="M1144">
        <v>189100043</v>
      </c>
      <c r="N1144" t="s">
        <v>612</v>
      </c>
      <c r="S1144">
        <v>619.47</v>
      </c>
      <c r="T1144">
        <v>13.93</v>
      </c>
      <c r="U1144">
        <v>619.47</v>
      </c>
      <c r="V1144">
        <v>13.93</v>
      </c>
      <c r="X1144">
        <v>227</v>
      </c>
      <c r="Y1144">
        <v>0</v>
      </c>
      <c r="Z1144">
        <v>0</v>
      </c>
      <c r="AA1144">
        <v>61.37</v>
      </c>
      <c r="AB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227</v>
      </c>
      <c r="BJ1144">
        <v>1</v>
      </c>
      <c r="BK1144">
        <v>61.37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13.93</v>
      </c>
      <c r="BS1144">
        <v>0</v>
      </c>
      <c r="BT1144">
        <v>0</v>
      </c>
    </row>
    <row r="1145" spans="1:72" hidden="1">
      <c r="A1145" s="51" t="s">
        <v>275</v>
      </c>
      <c r="B1145" t="s">
        <v>376</v>
      </c>
      <c r="M1145">
        <v>183823364</v>
      </c>
      <c r="N1145" t="s">
        <v>613</v>
      </c>
      <c r="S1145">
        <v>3097.35</v>
      </c>
      <c r="T1145">
        <v>0</v>
      </c>
      <c r="U1145">
        <v>3097.35</v>
      </c>
      <c r="V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6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</row>
    <row r="1146" spans="1:72" hidden="1">
      <c r="A1146" s="51" t="s">
        <v>275</v>
      </c>
      <c r="B1146" t="s">
        <v>376</v>
      </c>
      <c r="M1146">
        <v>183886434</v>
      </c>
      <c r="N1146" t="s">
        <v>616</v>
      </c>
      <c r="S1146">
        <v>3097.35</v>
      </c>
      <c r="T1146">
        <v>0</v>
      </c>
      <c r="U1146">
        <v>3097.35</v>
      </c>
      <c r="V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6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</row>
    <row r="1147" spans="1:72" hidden="1">
      <c r="A1147" s="51" t="s">
        <v>275</v>
      </c>
      <c r="B1147" t="s">
        <v>376</v>
      </c>
      <c r="M1147">
        <v>183888574</v>
      </c>
      <c r="N1147" t="s">
        <v>614</v>
      </c>
      <c r="S1147">
        <v>3893.81</v>
      </c>
      <c r="T1147">
        <v>86.46</v>
      </c>
      <c r="U1147">
        <v>3893.81</v>
      </c>
      <c r="V1147">
        <v>86.46</v>
      </c>
      <c r="X1147">
        <v>2220</v>
      </c>
      <c r="Y1147">
        <v>3</v>
      </c>
      <c r="Z1147">
        <v>1.3500000000000001E-3</v>
      </c>
      <c r="AA1147">
        <v>38.950000000000003</v>
      </c>
      <c r="AB1147">
        <v>28.82</v>
      </c>
      <c r="AF1147">
        <v>0</v>
      </c>
      <c r="AG1147">
        <v>0</v>
      </c>
      <c r="AH1147">
        <v>0</v>
      </c>
      <c r="AI1147">
        <v>0</v>
      </c>
      <c r="AJ1147">
        <v>3</v>
      </c>
      <c r="AK1147">
        <v>3</v>
      </c>
      <c r="AL1147">
        <v>6</v>
      </c>
      <c r="AM1147">
        <v>2.7000000000000001E-3</v>
      </c>
      <c r="AN1147">
        <v>4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2220</v>
      </c>
      <c r="BJ1147">
        <v>1</v>
      </c>
      <c r="BK1147">
        <v>38.950000000000003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86.46</v>
      </c>
      <c r="BS1147">
        <v>3</v>
      </c>
      <c r="BT1147">
        <v>0</v>
      </c>
    </row>
    <row r="1148" spans="1:72" hidden="1">
      <c r="A1148" s="51" t="s">
        <v>275</v>
      </c>
      <c r="B1148" t="s">
        <v>376</v>
      </c>
      <c r="M1148">
        <v>183890964</v>
      </c>
      <c r="N1148" t="s">
        <v>615</v>
      </c>
      <c r="S1148">
        <v>973.45</v>
      </c>
      <c r="T1148">
        <v>20.76</v>
      </c>
      <c r="U1148">
        <v>973.45</v>
      </c>
      <c r="V1148">
        <v>20.76</v>
      </c>
      <c r="X1148">
        <v>478</v>
      </c>
      <c r="Y1148">
        <v>1</v>
      </c>
      <c r="Z1148">
        <v>2.0899999999999998E-3</v>
      </c>
      <c r="AA1148">
        <v>43.43</v>
      </c>
      <c r="AB1148">
        <v>20.76</v>
      </c>
      <c r="AF1148">
        <v>0</v>
      </c>
      <c r="AG1148">
        <v>0</v>
      </c>
      <c r="AH1148">
        <v>0</v>
      </c>
      <c r="AI1148">
        <v>0</v>
      </c>
      <c r="AJ1148">
        <v>2</v>
      </c>
      <c r="AK1148">
        <v>2</v>
      </c>
      <c r="AL1148">
        <v>3</v>
      </c>
      <c r="AM1148">
        <v>6.28E-3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451</v>
      </c>
      <c r="BJ1148">
        <v>1.06</v>
      </c>
      <c r="BK1148">
        <v>46.03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20.76</v>
      </c>
      <c r="BS1148">
        <v>1</v>
      </c>
      <c r="BT1148">
        <v>0</v>
      </c>
    </row>
    <row r="1149" spans="1:72" hidden="1">
      <c r="A1149" s="51" t="s">
        <v>275</v>
      </c>
      <c r="B1149" t="s">
        <v>376</v>
      </c>
      <c r="M1149">
        <v>189097673</v>
      </c>
      <c r="N1149" t="s">
        <v>611</v>
      </c>
      <c r="S1149">
        <v>2477.88</v>
      </c>
      <c r="T1149">
        <v>54.72</v>
      </c>
      <c r="U1149">
        <v>2477.88</v>
      </c>
      <c r="V1149">
        <v>54.72</v>
      </c>
      <c r="X1149">
        <v>819</v>
      </c>
      <c r="Y1149">
        <v>4</v>
      </c>
      <c r="Z1149">
        <v>4.8799999999999998E-3</v>
      </c>
      <c r="AA1149">
        <v>66.81</v>
      </c>
      <c r="AB1149">
        <v>13.68</v>
      </c>
      <c r="AF1149">
        <v>0</v>
      </c>
      <c r="AG1149">
        <v>0</v>
      </c>
      <c r="AH1149">
        <v>0</v>
      </c>
      <c r="AI1149">
        <v>0</v>
      </c>
      <c r="AJ1149">
        <v>2</v>
      </c>
      <c r="AK1149">
        <v>2</v>
      </c>
      <c r="AL1149">
        <v>7</v>
      </c>
      <c r="AM1149">
        <v>8.5500000000000003E-3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796</v>
      </c>
      <c r="BJ1149">
        <v>1.0289999999999999</v>
      </c>
      <c r="BK1149">
        <v>68.739999999999995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54.72</v>
      </c>
      <c r="BS1149">
        <v>4</v>
      </c>
      <c r="BT1149">
        <v>1</v>
      </c>
    </row>
    <row r="1150" spans="1:72" hidden="1">
      <c r="A1150" s="51" t="s">
        <v>275</v>
      </c>
      <c r="B1150" t="s">
        <v>376</v>
      </c>
      <c r="M1150">
        <v>189100043</v>
      </c>
      <c r="N1150" t="s">
        <v>612</v>
      </c>
      <c r="S1150">
        <v>619.47</v>
      </c>
      <c r="T1150">
        <v>13.04</v>
      </c>
      <c r="U1150">
        <v>619.47</v>
      </c>
      <c r="V1150">
        <v>13.04</v>
      </c>
      <c r="W1150" s="39">
        <f>SUBTOTAL(9,V1108:V1150)</f>
        <v>0</v>
      </c>
      <c r="X1150">
        <v>179</v>
      </c>
      <c r="Y1150">
        <v>0</v>
      </c>
      <c r="Z1150">
        <v>0</v>
      </c>
      <c r="AA1150">
        <v>72.849999999999994</v>
      </c>
      <c r="AB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175</v>
      </c>
      <c r="BJ1150">
        <v>1.0229999999999999</v>
      </c>
      <c r="BK1150">
        <v>74.510000000000005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13.04</v>
      </c>
      <c r="BS1150">
        <v>0</v>
      </c>
      <c r="BT1150">
        <v>0</v>
      </c>
    </row>
    <row r="1151" spans="1:72" hidden="1">
      <c r="A1151" s="51" t="s">
        <v>276</v>
      </c>
      <c r="B1151" t="s">
        <v>376</v>
      </c>
      <c r="M1151">
        <v>183823364</v>
      </c>
      <c r="N1151" t="s">
        <v>613</v>
      </c>
      <c r="S1151">
        <v>3097.35</v>
      </c>
      <c r="T1151">
        <v>0</v>
      </c>
      <c r="U1151">
        <v>3097.35</v>
      </c>
      <c r="V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3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</row>
    <row r="1152" spans="1:72" hidden="1">
      <c r="A1152" s="51" t="s">
        <v>276</v>
      </c>
      <c r="B1152" t="s">
        <v>376</v>
      </c>
      <c r="M1152">
        <v>183886434</v>
      </c>
      <c r="N1152" t="s">
        <v>616</v>
      </c>
      <c r="S1152">
        <v>3097.35</v>
      </c>
      <c r="T1152">
        <v>0</v>
      </c>
      <c r="U1152">
        <v>3097.35</v>
      </c>
      <c r="V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7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2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</row>
    <row r="1153" spans="1:72" hidden="1">
      <c r="A1153" s="51" t="s">
        <v>276</v>
      </c>
      <c r="B1153" t="s">
        <v>376</v>
      </c>
      <c r="M1153">
        <v>183888574</v>
      </c>
      <c r="N1153" t="s">
        <v>614</v>
      </c>
      <c r="S1153">
        <v>3893.81</v>
      </c>
      <c r="T1153">
        <v>127.87</v>
      </c>
      <c r="U1153">
        <v>3893.81</v>
      </c>
      <c r="V1153">
        <v>127.87</v>
      </c>
      <c r="X1153">
        <v>3078</v>
      </c>
      <c r="Y1153">
        <v>3</v>
      </c>
      <c r="Z1153">
        <v>9.7000000000000005E-4</v>
      </c>
      <c r="AA1153">
        <v>41.54</v>
      </c>
      <c r="AB1153">
        <v>42.62</v>
      </c>
      <c r="AF1153">
        <v>3</v>
      </c>
      <c r="AG1153">
        <v>0</v>
      </c>
      <c r="AH1153">
        <v>1</v>
      </c>
      <c r="AI1153">
        <v>0</v>
      </c>
      <c r="AJ1153">
        <v>7</v>
      </c>
      <c r="AK1153">
        <v>11</v>
      </c>
      <c r="AL1153">
        <v>16</v>
      </c>
      <c r="AM1153">
        <v>5.1999999999999998E-3</v>
      </c>
      <c r="AN1153">
        <v>3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2791</v>
      </c>
      <c r="BJ1153">
        <v>1.103</v>
      </c>
      <c r="BK1153">
        <v>45.82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127.87</v>
      </c>
      <c r="BS1153">
        <v>3</v>
      </c>
      <c r="BT1153">
        <v>2</v>
      </c>
    </row>
    <row r="1154" spans="1:72" hidden="1">
      <c r="A1154" s="51" t="s">
        <v>276</v>
      </c>
      <c r="B1154" t="s">
        <v>376</v>
      </c>
      <c r="M1154">
        <v>183890964</v>
      </c>
      <c r="N1154" t="s">
        <v>615</v>
      </c>
      <c r="S1154">
        <v>973.45</v>
      </c>
      <c r="T1154">
        <v>32.07</v>
      </c>
      <c r="U1154">
        <v>973.45</v>
      </c>
      <c r="V1154">
        <v>32.07</v>
      </c>
      <c r="X1154">
        <v>770</v>
      </c>
      <c r="Y1154">
        <v>2</v>
      </c>
      <c r="Z1154">
        <v>2.5999999999999999E-3</v>
      </c>
      <c r="AA1154">
        <v>41.65</v>
      </c>
      <c r="AB1154">
        <v>16.04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4</v>
      </c>
      <c r="AM1154">
        <v>5.1900000000000002E-3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770</v>
      </c>
      <c r="BJ1154">
        <v>1</v>
      </c>
      <c r="BK1154">
        <v>41.65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32.07</v>
      </c>
      <c r="BS1154">
        <v>2</v>
      </c>
      <c r="BT1154">
        <v>2</v>
      </c>
    </row>
    <row r="1155" spans="1:72" hidden="1">
      <c r="A1155" s="51" t="s">
        <v>276</v>
      </c>
      <c r="B1155" t="s">
        <v>376</v>
      </c>
      <c r="M1155">
        <v>189097673</v>
      </c>
      <c r="N1155" t="s">
        <v>611</v>
      </c>
      <c r="S1155">
        <v>2477.88</v>
      </c>
      <c r="T1155">
        <v>82.7</v>
      </c>
      <c r="U1155">
        <v>2477.88</v>
      </c>
      <c r="V1155">
        <v>82.7</v>
      </c>
      <c r="X1155">
        <v>1315</v>
      </c>
      <c r="Y1155">
        <v>2</v>
      </c>
      <c r="Z1155">
        <v>1.5200000000000001E-3</v>
      </c>
      <c r="AA1155">
        <v>62.89</v>
      </c>
      <c r="AB1155">
        <v>41.35</v>
      </c>
      <c r="AF1155">
        <v>1</v>
      </c>
      <c r="AG1155">
        <v>0</v>
      </c>
      <c r="AH1155">
        <v>0</v>
      </c>
      <c r="AI1155">
        <v>0</v>
      </c>
      <c r="AJ1155">
        <v>4</v>
      </c>
      <c r="AK1155">
        <v>5</v>
      </c>
      <c r="AL1155">
        <v>8</v>
      </c>
      <c r="AM1155">
        <v>6.0800000000000003E-3</v>
      </c>
      <c r="AN1155">
        <v>1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1315</v>
      </c>
      <c r="BJ1155">
        <v>1</v>
      </c>
      <c r="BK1155">
        <v>62.89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82.7</v>
      </c>
      <c r="BS1155">
        <v>2</v>
      </c>
      <c r="BT1155">
        <v>1</v>
      </c>
    </row>
    <row r="1156" spans="1:72" hidden="1">
      <c r="A1156" s="51" t="s">
        <v>276</v>
      </c>
      <c r="B1156" t="s">
        <v>376</v>
      </c>
      <c r="M1156">
        <v>189100043</v>
      </c>
      <c r="N1156" t="s">
        <v>612</v>
      </c>
      <c r="S1156">
        <v>619.47</v>
      </c>
      <c r="T1156">
        <v>20.87</v>
      </c>
      <c r="U1156">
        <v>619.47</v>
      </c>
      <c r="V1156">
        <v>20.87</v>
      </c>
      <c r="X1156">
        <v>358</v>
      </c>
      <c r="Y1156">
        <v>1</v>
      </c>
      <c r="Z1156">
        <v>2.7899999999999999E-3</v>
      </c>
      <c r="AA1156">
        <v>58.3</v>
      </c>
      <c r="AB1156">
        <v>20.87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1</v>
      </c>
      <c r="AM1156">
        <v>2.7899999999999999E-3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355</v>
      </c>
      <c r="BJ1156">
        <v>1.008</v>
      </c>
      <c r="BK1156">
        <v>58.79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20.87</v>
      </c>
      <c r="BS1156">
        <v>1</v>
      </c>
      <c r="BT1156">
        <v>0</v>
      </c>
    </row>
    <row r="1157" spans="1:72" hidden="1">
      <c r="A1157" s="51" t="s">
        <v>277</v>
      </c>
      <c r="B1157" t="s">
        <v>376</v>
      </c>
      <c r="M1157">
        <v>183823364</v>
      </c>
      <c r="N1157" t="s">
        <v>613</v>
      </c>
      <c r="S1157">
        <v>3097.35</v>
      </c>
      <c r="T1157">
        <v>0</v>
      </c>
      <c r="U1157">
        <v>3097.35</v>
      </c>
      <c r="V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4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</row>
    <row r="1158" spans="1:72" hidden="1">
      <c r="A1158" s="51" t="s">
        <v>277</v>
      </c>
      <c r="B1158" t="s">
        <v>376</v>
      </c>
      <c r="M1158">
        <v>183886434</v>
      </c>
      <c r="N1158" t="s">
        <v>616</v>
      </c>
      <c r="S1158">
        <v>3097.35</v>
      </c>
      <c r="T1158">
        <v>0</v>
      </c>
      <c r="U1158">
        <v>3097.35</v>
      </c>
      <c r="V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2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</row>
    <row r="1159" spans="1:72" hidden="1">
      <c r="A1159" s="51" t="s">
        <v>277</v>
      </c>
      <c r="B1159" t="s">
        <v>376</v>
      </c>
      <c r="M1159">
        <v>183888574</v>
      </c>
      <c r="N1159" t="s">
        <v>614</v>
      </c>
      <c r="S1159">
        <v>3893.81</v>
      </c>
      <c r="T1159">
        <v>147.28</v>
      </c>
      <c r="U1159">
        <v>3893.81</v>
      </c>
      <c r="V1159">
        <v>147.28</v>
      </c>
      <c r="X1159">
        <v>2729</v>
      </c>
      <c r="Y1159">
        <v>6</v>
      </c>
      <c r="Z1159">
        <v>2.2000000000000001E-3</v>
      </c>
      <c r="AA1159">
        <v>53.97</v>
      </c>
      <c r="AB1159">
        <v>24.55</v>
      </c>
      <c r="AF1159">
        <v>1</v>
      </c>
      <c r="AG1159">
        <v>0</v>
      </c>
      <c r="AH1159">
        <v>0</v>
      </c>
      <c r="AI1159">
        <v>0</v>
      </c>
      <c r="AJ1159">
        <v>8</v>
      </c>
      <c r="AK1159">
        <v>9</v>
      </c>
      <c r="AL1159">
        <v>17</v>
      </c>
      <c r="AM1159">
        <v>6.2300000000000003E-3</v>
      </c>
      <c r="AN1159">
        <v>1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2675</v>
      </c>
      <c r="BJ1159">
        <v>1.02</v>
      </c>
      <c r="BK1159">
        <v>55.06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147.28</v>
      </c>
      <c r="BS1159">
        <v>6</v>
      </c>
      <c r="BT1159">
        <v>2</v>
      </c>
    </row>
    <row r="1160" spans="1:72" hidden="1">
      <c r="A1160" s="51" t="s">
        <v>277</v>
      </c>
      <c r="B1160" t="s">
        <v>376</v>
      </c>
      <c r="M1160">
        <v>183890964</v>
      </c>
      <c r="N1160" t="s">
        <v>615</v>
      </c>
      <c r="S1160">
        <v>973.45</v>
      </c>
      <c r="T1160">
        <v>36.950000000000003</v>
      </c>
      <c r="U1160">
        <v>973.45</v>
      </c>
      <c r="V1160">
        <v>36.950000000000003</v>
      </c>
      <c r="X1160">
        <v>637</v>
      </c>
      <c r="Y1160">
        <v>1</v>
      </c>
      <c r="Z1160">
        <v>1.57E-3</v>
      </c>
      <c r="AA1160">
        <v>58.01</v>
      </c>
      <c r="AB1160">
        <v>36.950000000000003</v>
      </c>
      <c r="AF1160">
        <v>1</v>
      </c>
      <c r="AG1160">
        <v>0</v>
      </c>
      <c r="AH1160">
        <v>0</v>
      </c>
      <c r="AI1160">
        <v>0</v>
      </c>
      <c r="AJ1160">
        <v>1</v>
      </c>
      <c r="AK1160">
        <v>2</v>
      </c>
      <c r="AL1160">
        <v>3</v>
      </c>
      <c r="AM1160">
        <v>4.7099999999999998E-3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637</v>
      </c>
      <c r="BJ1160">
        <v>1</v>
      </c>
      <c r="BK1160">
        <v>58.01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36.950000000000003</v>
      </c>
      <c r="BS1160">
        <v>1</v>
      </c>
      <c r="BT1160">
        <v>0</v>
      </c>
    </row>
    <row r="1161" spans="1:72" hidden="1">
      <c r="A1161" s="51" t="s">
        <v>277</v>
      </c>
      <c r="B1161" t="s">
        <v>376</v>
      </c>
      <c r="M1161">
        <v>189097673</v>
      </c>
      <c r="N1161" t="s">
        <v>611</v>
      </c>
      <c r="S1161">
        <v>2477.88</v>
      </c>
      <c r="T1161">
        <v>91.66</v>
      </c>
      <c r="U1161">
        <v>2477.88</v>
      </c>
      <c r="V1161">
        <v>91.66</v>
      </c>
      <c r="X1161">
        <v>1753</v>
      </c>
      <c r="Y1161">
        <v>2</v>
      </c>
      <c r="Z1161">
        <v>1.14E-3</v>
      </c>
      <c r="AA1161">
        <v>52.29</v>
      </c>
      <c r="AB1161">
        <v>45.83</v>
      </c>
      <c r="AF1161">
        <v>1</v>
      </c>
      <c r="AG1161">
        <v>0</v>
      </c>
      <c r="AH1161">
        <v>0</v>
      </c>
      <c r="AI1161">
        <v>0</v>
      </c>
      <c r="AJ1161">
        <v>3</v>
      </c>
      <c r="AK1161">
        <v>4</v>
      </c>
      <c r="AL1161">
        <v>7</v>
      </c>
      <c r="AM1161">
        <v>3.9899999999999996E-3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1753</v>
      </c>
      <c r="BJ1161">
        <v>1</v>
      </c>
      <c r="BK1161">
        <v>52.29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91.66</v>
      </c>
      <c r="BS1161">
        <v>2</v>
      </c>
      <c r="BT1161">
        <v>1</v>
      </c>
    </row>
    <row r="1162" spans="1:72" hidden="1">
      <c r="A1162" s="51" t="s">
        <v>277</v>
      </c>
      <c r="B1162" t="s">
        <v>376</v>
      </c>
      <c r="M1162">
        <v>189100043</v>
      </c>
      <c r="N1162" t="s">
        <v>612</v>
      </c>
      <c r="S1162">
        <v>619.47</v>
      </c>
      <c r="T1162">
        <v>23.95</v>
      </c>
      <c r="U1162">
        <v>619.47</v>
      </c>
      <c r="V1162">
        <v>23.95</v>
      </c>
      <c r="X1162">
        <v>360</v>
      </c>
      <c r="Y1162">
        <v>0</v>
      </c>
      <c r="Z1162">
        <v>0</v>
      </c>
      <c r="AA1162">
        <v>66.53</v>
      </c>
      <c r="AB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347</v>
      </c>
      <c r="BJ1162">
        <v>1.0369999999999999</v>
      </c>
      <c r="BK1162">
        <v>69.02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23.95</v>
      </c>
      <c r="BS1162">
        <v>0</v>
      </c>
      <c r="BT1162">
        <v>0</v>
      </c>
    </row>
    <row r="1163" spans="1:72" hidden="1">
      <c r="A1163" s="51" t="s">
        <v>278</v>
      </c>
      <c r="B1163" t="s">
        <v>376</v>
      </c>
      <c r="M1163">
        <v>183888574</v>
      </c>
      <c r="N1163" t="s">
        <v>614</v>
      </c>
      <c r="S1163">
        <v>3893.81</v>
      </c>
      <c r="T1163">
        <v>140.72</v>
      </c>
      <c r="U1163">
        <v>3893.81</v>
      </c>
      <c r="V1163">
        <v>140.72</v>
      </c>
      <c r="X1163">
        <v>2257</v>
      </c>
      <c r="Y1163">
        <v>7</v>
      </c>
      <c r="Z1163">
        <v>3.0999999999999999E-3</v>
      </c>
      <c r="AA1163">
        <v>62.35</v>
      </c>
      <c r="AB1163">
        <v>20.100000000000001</v>
      </c>
      <c r="AF1163">
        <v>2</v>
      </c>
      <c r="AG1163">
        <v>0</v>
      </c>
      <c r="AH1163">
        <v>0</v>
      </c>
      <c r="AI1163">
        <v>0</v>
      </c>
      <c r="AJ1163">
        <v>6</v>
      </c>
      <c r="AK1163">
        <v>8</v>
      </c>
      <c r="AL1163">
        <v>19</v>
      </c>
      <c r="AM1163">
        <v>8.4200000000000004E-3</v>
      </c>
      <c r="AN1163">
        <v>2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2155</v>
      </c>
      <c r="BJ1163">
        <v>1.0469999999999999</v>
      </c>
      <c r="BK1163">
        <v>65.3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140.72</v>
      </c>
      <c r="BS1163">
        <v>7</v>
      </c>
      <c r="BT1163">
        <v>4</v>
      </c>
    </row>
    <row r="1164" spans="1:72" hidden="1">
      <c r="A1164" s="51" t="s">
        <v>278</v>
      </c>
      <c r="B1164" t="s">
        <v>376</v>
      </c>
      <c r="M1164">
        <v>183890964</v>
      </c>
      <c r="N1164" t="s">
        <v>615</v>
      </c>
      <c r="S1164">
        <v>973.45</v>
      </c>
      <c r="T1164">
        <v>35.630000000000003</v>
      </c>
      <c r="U1164">
        <v>973.45</v>
      </c>
      <c r="V1164">
        <v>35.630000000000003</v>
      </c>
      <c r="X1164">
        <v>567</v>
      </c>
      <c r="Y1164">
        <v>2</v>
      </c>
      <c r="Z1164">
        <v>3.5300000000000002E-3</v>
      </c>
      <c r="AA1164">
        <v>62.84</v>
      </c>
      <c r="AB1164">
        <v>17.82</v>
      </c>
      <c r="AF1164">
        <v>0</v>
      </c>
      <c r="AG1164">
        <v>0</v>
      </c>
      <c r="AH1164">
        <v>0</v>
      </c>
      <c r="AI1164">
        <v>0</v>
      </c>
      <c r="AJ1164">
        <v>1</v>
      </c>
      <c r="AK1164">
        <v>1</v>
      </c>
      <c r="AL1164">
        <v>3</v>
      </c>
      <c r="AM1164">
        <v>5.2900000000000004E-3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567</v>
      </c>
      <c r="BJ1164">
        <v>1</v>
      </c>
      <c r="BK1164">
        <v>62.84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35.630000000000003</v>
      </c>
      <c r="BS1164">
        <v>2</v>
      </c>
      <c r="BT1164">
        <v>0</v>
      </c>
    </row>
    <row r="1165" spans="1:72" hidden="1">
      <c r="A1165" s="51" t="s">
        <v>278</v>
      </c>
      <c r="B1165" t="s">
        <v>376</v>
      </c>
      <c r="M1165">
        <v>189097673</v>
      </c>
      <c r="N1165" t="s">
        <v>611</v>
      </c>
      <c r="S1165">
        <v>2477.88</v>
      </c>
      <c r="T1165">
        <v>90.3</v>
      </c>
      <c r="U1165">
        <v>2477.88</v>
      </c>
      <c r="V1165">
        <v>90.3</v>
      </c>
      <c r="X1165">
        <v>1695</v>
      </c>
      <c r="Y1165">
        <v>2</v>
      </c>
      <c r="Z1165">
        <v>1.1800000000000001E-3</v>
      </c>
      <c r="AA1165">
        <v>53.27</v>
      </c>
      <c r="AB1165">
        <v>45.15</v>
      </c>
      <c r="AF1165">
        <v>1</v>
      </c>
      <c r="AG1165">
        <v>0</v>
      </c>
      <c r="AH1165">
        <v>0</v>
      </c>
      <c r="AI1165">
        <v>0</v>
      </c>
      <c r="AJ1165">
        <v>2</v>
      </c>
      <c r="AK1165">
        <v>3</v>
      </c>
      <c r="AL1165">
        <v>5</v>
      </c>
      <c r="AM1165">
        <v>2.9499999999999999E-3</v>
      </c>
      <c r="AN1165">
        <v>1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1695</v>
      </c>
      <c r="BJ1165">
        <v>1</v>
      </c>
      <c r="BK1165">
        <v>53.27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90.3</v>
      </c>
      <c r="BS1165">
        <v>2</v>
      </c>
      <c r="BT1165">
        <v>0</v>
      </c>
    </row>
    <row r="1166" spans="1:72" hidden="1">
      <c r="A1166" s="51" t="s">
        <v>278</v>
      </c>
      <c r="B1166" t="s">
        <v>376</v>
      </c>
      <c r="M1166">
        <v>189100043</v>
      </c>
      <c r="N1166" t="s">
        <v>612</v>
      </c>
      <c r="S1166">
        <v>619.47</v>
      </c>
      <c r="T1166">
        <v>23.58</v>
      </c>
      <c r="U1166">
        <v>619.47</v>
      </c>
      <c r="V1166">
        <v>23.58</v>
      </c>
      <c r="X1166">
        <v>336</v>
      </c>
      <c r="Y1166">
        <v>0</v>
      </c>
      <c r="Z1166">
        <v>0</v>
      </c>
      <c r="AA1166">
        <v>70.180000000000007</v>
      </c>
      <c r="AB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328</v>
      </c>
      <c r="BJ1166">
        <v>1.024</v>
      </c>
      <c r="BK1166">
        <v>71.89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23.58</v>
      </c>
      <c r="BS1166">
        <v>0</v>
      </c>
      <c r="BT1166">
        <v>0</v>
      </c>
    </row>
    <row r="1167" spans="1:72" hidden="1">
      <c r="A1167" s="51" t="s">
        <v>279</v>
      </c>
      <c r="B1167" t="s">
        <v>376</v>
      </c>
      <c r="M1167">
        <v>183888574</v>
      </c>
      <c r="N1167" t="s">
        <v>614</v>
      </c>
      <c r="S1167">
        <v>3893.81</v>
      </c>
      <c r="T1167">
        <v>138.72999999999999</v>
      </c>
      <c r="U1167">
        <v>3893.81</v>
      </c>
      <c r="V1167">
        <v>138.72999999999999</v>
      </c>
      <c r="X1167">
        <v>2078</v>
      </c>
      <c r="Y1167">
        <v>14</v>
      </c>
      <c r="Z1167">
        <v>6.7400000000000003E-3</v>
      </c>
      <c r="AA1167">
        <v>66.760000000000005</v>
      </c>
      <c r="AB1167">
        <v>9.91</v>
      </c>
      <c r="AF1167">
        <v>2</v>
      </c>
      <c r="AG1167">
        <v>0</v>
      </c>
      <c r="AH1167">
        <v>0</v>
      </c>
      <c r="AI1167">
        <v>0</v>
      </c>
      <c r="AJ1167">
        <v>3</v>
      </c>
      <c r="AK1167">
        <v>5</v>
      </c>
      <c r="AL1167">
        <v>22</v>
      </c>
      <c r="AM1167">
        <v>1.059E-2</v>
      </c>
      <c r="AN1167">
        <v>1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2078</v>
      </c>
      <c r="BJ1167">
        <v>1</v>
      </c>
      <c r="BK1167">
        <v>66.760000000000005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138.72999999999999</v>
      </c>
      <c r="BS1167">
        <v>14</v>
      </c>
      <c r="BT1167">
        <v>3</v>
      </c>
    </row>
    <row r="1168" spans="1:72" hidden="1">
      <c r="A1168" s="51" t="s">
        <v>279</v>
      </c>
      <c r="B1168" t="s">
        <v>376</v>
      </c>
      <c r="M1168">
        <v>183890964</v>
      </c>
      <c r="N1168" t="s">
        <v>615</v>
      </c>
      <c r="S1168">
        <v>973.45</v>
      </c>
      <c r="T1168">
        <v>35.18</v>
      </c>
      <c r="U1168">
        <v>973.45</v>
      </c>
      <c r="V1168">
        <v>35.18</v>
      </c>
      <c r="X1168">
        <v>538</v>
      </c>
      <c r="Y1168">
        <v>0</v>
      </c>
      <c r="Z1168">
        <v>0</v>
      </c>
      <c r="AA1168">
        <v>65.39</v>
      </c>
      <c r="AB1168">
        <v>0</v>
      </c>
      <c r="AF1168">
        <v>0</v>
      </c>
      <c r="AG1168">
        <v>0</v>
      </c>
      <c r="AH1168">
        <v>0</v>
      </c>
      <c r="AI1168">
        <v>0</v>
      </c>
      <c r="AJ1168">
        <v>1</v>
      </c>
      <c r="AK1168">
        <v>1</v>
      </c>
      <c r="AL1168">
        <v>3</v>
      </c>
      <c r="AM1168">
        <v>5.5799999999999999E-3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532</v>
      </c>
      <c r="BJ1168">
        <v>1.0109999999999999</v>
      </c>
      <c r="BK1168">
        <v>66.13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35.18</v>
      </c>
      <c r="BS1168">
        <v>0</v>
      </c>
      <c r="BT1168">
        <v>2</v>
      </c>
    </row>
    <row r="1169" spans="1:72" hidden="1">
      <c r="A1169" s="51" t="s">
        <v>279</v>
      </c>
      <c r="B1169" t="s">
        <v>376</v>
      </c>
      <c r="M1169">
        <v>189097673</v>
      </c>
      <c r="N1169" t="s">
        <v>611</v>
      </c>
      <c r="S1169">
        <v>2477.88</v>
      </c>
      <c r="T1169">
        <v>90.18</v>
      </c>
      <c r="U1169">
        <v>2477.88</v>
      </c>
      <c r="V1169">
        <v>90.18</v>
      </c>
      <c r="X1169">
        <v>1714</v>
      </c>
      <c r="Y1169">
        <v>2</v>
      </c>
      <c r="Z1169">
        <v>1.17E-3</v>
      </c>
      <c r="AA1169">
        <v>52.61</v>
      </c>
      <c r="AB1169">
        <v>45.09</v>
      </c>
      <c r="AF1169">
        <v>0</v>
      </c>
      <c r="AG1169">
        <v>0</v>
      </c>
      <c r="AH1169">
        <v>0</v>
      </c>
      <c r="AI1169">
        <v>0</v>
      </c>
      <c r="AJ1169">
        <v>3</v>
      </c>
      <c r="AK1169">
        <v>3</v>
      </c>
      <c r="AL1169">
        <v>5</v>
      </c>
      <c r="AM1169">
        <v>2.9199999999999999E-3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1661</v>
      </c>
      <c r="BJ1169">
        <v>1.032</v>
      </c>
      <c r="BK1169">
        <v>54.29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90.18</v>
      </c>
      <c r="BS1169">
        <v>2</v>
      </c>
      <c r="BT1169">
        <v>0</v>
      </c>
    </row>
    <row r="1170" spans="1:72" hidden="1">
      <c r="A1170" s="51" t="s">
        <v>279</v>
      </c>
      <c r="B1170" t="s">
        <v>376</v>
      </c>
      <c r="M1170">
        <v>189100043</v>
      </c>
      <c r="N1170" t="s">
        <v>612</v>
      </c>
      <c r="S1170">
        <v>619.47</v>
      </c>
      <c r="T1170">
        <v>22.8</v>
      </c>
      <c r="U1170">
        <v>619.47</v>
      </c>
      <c r="V1170">
        <v>22.8</v>
      </c>
      <c r="X1170">
        <v>332</v>
      </c>
      <c r="Y1170">
        <v>5</v>
      </c>
      <c r="Z1170">
        <v>1.506E-2</v>
      </c>
      <c r="AA1170">
        <v>68.67</v>
      </c>
      <c r="AB1170">
        <v>4.5599999999999996</v>
      </c>
      <c r="AF1170">
        <v>4</v>
      </c>
      <c r="AG1170">
        <v>0</v>
      </c>
      <c r="AH1170">
        <v>0</v>
      </c>
      <c r="AI1170">
        <v>0</v>
      </c>
      <c r="AJ1170">
        <v>1</v>
      </c>
      <c r="AK1170">
        <v>5</v>
      </c>
      <c r="AL1170">
        <v>10</v>
      </c>
      <c r="AM1170">
        <v>3.0120000000000001E-2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332</v>
      </c>
      <c r="BJ1170">
        <v>1</v>
      </c>
      <c r="BK1170">
        <v>68.67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22.8</v>
      </c>
      <c r="BS1170">
        <v>5</v>
      </c>
      <c r="BT1170">
        <v>0</v>
      </c>
    </row>
    <row r="1171" spans="1:72" hidden="1">
      <c r="A1171" s="51" t="s">
        <v>280</v>
      </c>
      <c r="B1171" t="s">
        <v>376</v>
      </c>
      <c r="M1171">
        <v>179368394</v>
      </c>
      <c r="N1171" t="s">
        <v>514</v>
      </c>
      <c r="S1171">
        <v>1750</v>
      </c>
      <c r="T1171">
        <v>0</v>
      </c>
      <c r="U1171">
        <v>1750</v>
      </c>
      <c r="V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1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</row>
    <row r="1172" spans="1:72" hidden="1">
      <c r="A1172" s="51" t="s">
        <v>280</v>
      </c>
      <c r="B1172" t="s">
        <v>376</v>
      </c>
      <c r="M1172">
        <v>183888574</v>
      </c>
      <c r="N1172" t="s">
        <v>614</v>
      </c>
      <c r="S1172">
        <v>3893.81</v>
      </c>
      <c r="T1172">
        <v>132.96</v>
      </c>
      <c r="U1172">
        <v>3893.81</v>
      </c>
      <c r="V1172">
        <v>132.96</v>
      </c>
      <c r="X1172">
        <v>2389</v>
      </c>
      <c r="Y1172">
        <v>7</v>
      </c>
      <c r="Z1172">
        <v>2.9299999999999999E-3</v>
      </c>
      <c r="AA1172">
        <v>55.66</v>
      </c>
      <c r="AB1172">
        <v>18.989999999999998</v>
      </c>
      <c r="AF1172">
        <v>3</v>
      </c>
      <c r="AG1172">
        <v>0</v>
      </c>
      <c r="AH1172">
        <v>0</v>
      </c>
      <c r="AI1172">
        <v>0</v>
      </c>
      <c r="AJ1172">
        <v>8</v>
      </c>
      <c r="AK1172">
        <v>11</v>
      </c>
      <c r="AL1172">
        <v>20</v>
      </c>
      <c r="AM1172">
        <v>8.3700000000000007E-3</v>
      </c>
      <c r="AN1172">
        <v>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2208</v>
      </c>
      <c r="BJ1172">
        <v>1.0820000000000001</v>
      </c>
      <c r="BK1172">
        <v>60.22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132.96</v>
      </c>
      <c r="BS1172">
        <v>7</v>
      </c>
      <c r="BT1172">
        <v>2</v>
      </c>
    </row>
    <row r="1173" spans="1:72" hidden="1">
      <c r="A1173" s="51" t="s">
        <v>280</v>
      </c>
      <c r="B1173" t="s">
        <v>376</v>
      </c>
      <c r="M1173">
        <v>183890964</v>
      </c>
      <c r="N1173" t="s">
        <v>615</v>
      </c>
      <c r="S1173">
        <v>973.45</v>
      </c>
      <c r="T1173">
        <v>34.06</v>
      </c>
      <c r="U1173">
        <v>973.45</v>
      </c>
      <c r="V1173">
        <v>34.06</v>
      </c>
      <c r="X1173">
        <v>473</v>
      </c>
      <c r="Y1173">
        <v>1</v>
      </c>
      <c r="Z1173">
        <v>2.1099999999999999E-3</v>
      </c>
      <c r="AA1173">
        <v>72.010000000000005</v>
      </c>
      <c r="AB1173">
        <v>34.06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2</v>
      </c>
      <c r="AM1173">
        <v>4.2300000000000003E-3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469</v>
      </c>
      <c r="BJ1173">
        <v>1.0089999999999999</v>
      </c>
      <c r="BK1173">
        <v>72.62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34.06</v>
      </c>
      <c r="BS1173">
        <v>1</v>
      </c>
      <c r="BT1173">
        <v>1</v>
      </c>
    </row>
    <row r="1174" spans="1:72" hidden="1">
      <c r="A1174" s="51" t="s">
        <v>280</v>
      </c>
      <c r="B1174" t="s">
        <v>376</v>
      </c>
      <c r="M1174">
        <v>189097673</v>
      </c>
      <c r="N1174" t="s">
        <v>611</v>
      </c>
      <c r="S1174">
        <v>2477.88</v>
      </c>
      <c r="T1174">
        <v>85.19</v>
      </c>
      <c r="U1174">
        <v>2477.88</v>
      </c>
      <c r="V1174">
        <v>85.19</v>
      </c>
      <c r="X1174">
        <v>1645</v>
      </c>
      <c r="Y1174">
        <v>2</v>
      </c>
      <c r="Z1174">
        <v>1.2199999999999999E-3</v>
      </c>
      <c r="AA1174">
        <v>51.79</v>
      </c>
      <c r="AB1174">
        <v>42.6</v>
      </c>
      <c r="AF1174">
        <v>0</v>
      </c>
      <c r="AG1174">
        <v>0</v>
      </c>
      <c r="AH1174">
        <v>0</v>
      </c>
      <c r="AI1174">
        <v>0</v>
      </c>
      <c r="AJ1174">
        <v>7</v>
      </c>
      <c r="AK1174">
        <v>7</v>
      </c>
      <c r="AL1174">
        <v>10</v>
      </c>
      <c r="AM1174">
        <v>6.0800000000000003E-3</v>
      </c>
      <c r="AN1174">
        <v>1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1645</v>
      </c>
      <c r="BJ1174">
        <v>1</v>
      </c>
      <c r="BK1174">
        <v>51.79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85.19</v>
      </c>
      <c r="BS1174">
        <v>2</v>
      </c>
      <c r="BT1174">
        <v>1</v>
      </c>
    </row>
    <row r="1175" spans="1:72" hidden="1">
      <c r="A1175" s="51" t="s">
        <v>280</v>
      </c>
      <c r="B1175" t="s">
        <v>376</v>
      </c>
      <c r="M1175">
        <v>189100043</v>
      </c>
      <c r="N1175" t="s">
        <v>612</v>
      </c>
      <c r="S1175">
        <v>619.47</v>
      </c>
      <c r="T1175">
        <v>22.87</v>
      </c>
      <c r="U1175">
        <v>619.47</v>
      </c>
      <c r="V1175">
        <v>22.87</v>
      </c>
      <c r="X1175">
        <v>387</v>
      </c>
      <c r="Y1175">
        <v>1</v>
      </c>
      <c r="Z1175">
        <v>2.5799999999999998E-3</v>
      </c>
      <c r="AA1175">
        <v>59.1</v>
      </c>
      <c r="AB1175">
        <v>22.87</v>
      </c>
      <c r="AF1175">
        <v>0</v>
      </c>
      <c r="AG1175">
        <v>0</v>
      </c>
      <c r="AH1175">
        <v>0</v>
      </c>
      <c r="AI1175">
        <v>0</v>
      </c>
      <c r="AJ1175">
        <v>1</v>
      </c>
      <c r="AK1175">
        <v>1</v>
      </c>
      <c r="AL1175">
        <v>2</v>
      </c>
      <c r="AM1175">
        <v>5.1700000000000001E-3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387</v>
      </c>
      <c r="BJ1175">
        <v>1</v>
      </c>
      <c r="BK1175">
        <v>59.1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22.87</v>
      </c>
      <c r="BS1175">
        <v>1</v>
      </c>
      <c r="BT1175">
        <v>0</v>
      </c>
    </row>
    <row r="1176" spans="1:72" hidden="1">
      <c r="A1176" s="51" t="s">
        <v>281</v>
      </c>
      <c r="B1176" t="s">
        <v>376</v>
      </c>
      <c r="M1176">
        <v>183888574</v>
      </c>
      <c r="N1176" t="s">
        <v>614</v>
      </c>
      <c r="S1176">
        <v>3893.81</v>
      </c>
      <c r="T1176">
        <v>91.66</v>
      </c>
      <c r="U1176">
        <v>3893.81</v>
      </c>
      <c r="V1176">
        <v>91.66</v>
      </c>
      <c r="X1176">
        <v>1853</v>
      </c>
      <c r="Y1176">
        <v>1</v>
      </c>
      <c r="Z1176">
        <v>5.4000000000000001E-4</v>
      </c>
      <c r="AA1176">
        <v>49.47</v>
      </c>
      <c r="AB1176">
        <v>91.66</v>
      </c>
      <c r="AF1176">
        <v>3</v>
      </c>
      <c r="AG1176">
        <v>0</v>
      </c>
      <c r="AH1176">
        <v>0</v>
      </c>
      <c r="AI1176">
        <v>0</v>
      </c>
      <c r="AJ1176">
        <v>7</v>
      </c>
      <c r="AK1176">
        <v>10</v>
      </c>
      <c r="AL1176">
        <v>11</v>
      </c>
      <c r="AM1176">
        <v>5.94E-3</v>
      </c>
      <c r="AN1176">
        <v>2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1825</v>
      </c>
      <c r="BJ1176">
        <v>1.0149999999999999</v>
      </c>
      <c r="BK1176">
        <v>50.22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91.66</v>
      </c>
      <c r="BS1176">
        <v>1</v>
      </c>
      <c r="BT1176">
        <v>0</v>
      </c>
    </row>
    <row r="1177" spans="1:72" hidden="1">
      <c r="A1177" s="51" t="s">
        <v>281</v>
      </c>
      <c r="B1177" t="s">
        <v>376</v>
      </c>
      <c r="M1177">
        <v>183890964</v>
      </c>
      <c r="N1177" t="s">
        <v>615</v>
      </c>
      <c r="S1177">
        <v>973.45</v>
      </c>
      <c r="T1177">
        <v>21.46</v>
      </c>
      <c r="U1177">
        <v>973.45</v>
      </c>
      <c r="V1177">
        <v>21.46</v>
      </c>
      <c r="X1177">
        <v>307</v>
      </c>
      <c r="Y1177">
        <v>2</v>
      </c>
      <c r="Z1177">
        <v>6.5100000000000002E-3</v>
      </c>
      <c r="AA1177">
        <v>69.900000000000006</v>
      </c>
      <c r="AB1177">
        <v>10.73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2</v>
      </c>
      <c r="AM1177">
        <v>6.5100000000000002E-3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285</v>
      </c>
      <c r="BJ1177">
        <v>1.077</v>
      </c>
      <c r="BK1177">
        <v>75.3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21.46</v>
      </c>
      <c r="BS1177">
        <v>2</v>
      </c>
      <c r="BT1177">
        <v>0</v>
      </c>
    </row>
    <row r="1178" spans="1:72" hidden="1">
      <c r="A1178" s="51" t="s">
        <v>281</v>
      </c>
      <c r="B1178" t="s">
        <v>376</v>
      </c>
      <c r="M1178">
        <v>189097673</v>
      </c>
      <c r="N1178" t="s">
        <v>611</v>
      </c>
      <c r="S1178">
        <v>2477.88</v>
      </c>
      <c r="T1178">
        <v>63.31</v>
      </c>
      <c r="U1178">
        <v>2477.88</v>
      </c>
      <c r="V1178">
        <v>63.31</v>
      </c>
      <c r="X1178">
        <v>1130</v>
      </c>
      <c r="Y1178">
        <v>1</v>
      </c>
      <c r="Z1178">
        <v>8.8000000000000003E-4</v>
      </c>
      <c r="AA1178">
        <v>56.03</v>
      </c>
      <c r="AB1178">
        <v>63.31</v>
      </c>
      <c r="AF1178">
        <v>1</v>
      </c>
      <c r="AG1178">
        <v>0</v>
      </c>
      <c r="AH1178">
        <v>0</v>
      </c>
      <c r="AI1178">
        <v>0</v>
      </c>
      <c r="AJ1178">
        <v>2</v>
      </c>
      <c r="AK1178">
        <v>3</v>
      </c>
      <c r="AL1178">
        <v>5</v>
      </c>
      <c r="AM1178">
        <v>4.4200000000000003E-3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1123</v>
      </c>
      <c r="BJ1178">
        <v>1.006</v>
      </c>
      <c r="BK1178">
        <v>56.38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63.31</v>
      </c>
      <c r="BS1178">
        <v>1</v>
      </c>
      <c r="BT1178">
        <v>1</v>
      </c>
    </row>
    <row r="1179" spans="1:72" hidden="1">
      <c r="A1179" s="51" t="s">
        <v>281</v>
      </c>
      <c r="B1179" t="s">
        <v>376</v>
      </c>
      <c r="M1179">
        <v>189100043</v>
      </c>
      <c r="N1179" t="s">
        <v>612</v>
      </c>
      <c r="S1179">
        <v>619.47</v>
      </c>
      <c r="T1179">
        <v>14.76</v>
      </c>
      <c r="U1179">
        <v>619.47</v>
      </c>
      <c r="V1179">
        <v>14.76</v>
      </c>
      <c r="X1179">
        <v>242</v>
      </c>
      <c r="Y1179">
        <v>0</v>
      </c>
      <c r="Z1179">
        <v>0</v>
      </c>
      <c r="AA1179">
        <v>60.99</v>
      </c>
      <c r="AB1179">
        <v>0</v>
      </c>
      <c r="AF1179">
        <v>0</v>
      </c>
      <c r="AG1179">
        <v>0</v>
      </c>
      <c r="AH1179">
        <v>0</v>
      </c>
      <c r="AI1179">
        <v>0</v>
      </c>
      <c r="AJ1179">
        <v>1</v>
      </c>
      <c r="AK1179">
        <v>1</v>
      </c>
      <c r="AL1179">
        <v>1</v>
      </c>
      <c r="AM1179">
        <v>4.13E-3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231</v>
      </c>
      <c r="BJ1179">
        <v>1.048</v>
      </c>
      <c r="BK1179">
        <v>63.9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14.76</v>
      </c>
      <c r="BS1179">
        <v>0</v>
      </c>
      <c r="BT1179">
        <v>0</v>
      </c>
    </row>
    <row r="1180" spans="1:72" hidden="1">
      <c r="A1180" s="51" t="s">
        <v>282</v>
      </c>
      <c r="B1180" t="s">
        <v>376</v>
      </c>
      <c r="M1180">
        <v>183888574</v>
      </c>
      <c r="N1180" t="s">
        <v>614</v>
      </c>
      <c r="S1180">
        <v>3893.81</v>
      </c>
      <c r="T1180">
        <v>86.3</v>
      </c>
      <c r="U1180">
        <v>3893.81</v>
      </c>
      <c r="V1180">
        <v>86.3</v>
      </c>
      <c r="X1180">
        <v>1819</v>
      </c>
      <c r="Y1180">
        <v>2</v>
      </c>
      <c r="Z1180">
        <v>1.1000000000000001E-3</v>
      </c>
      <c r="AA1180">
        <v>47.44</v>
      </c>
      <c r="AB1180">
        <v>43.15</v>
      </c>
      <c r="AF1180">
        <v>2</v>
      </c>
      <c r="AG1180">
        <v>0</v>
      </c>
      <c r="AH1180">
        <v>0</v>
      </c>
      <c r="AI1180">
        <v>0</v>
      </c>
      <c r="AJ1180">
        <v>1</v>
      </c>
      <c r="AK1180">
        <v>3</v>
      </c>
      <c r="AL1180">
        <v>6</v>
      </c>
      <c r="AM1180">
        <v>3.3E-3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1819</v>
      </c>
      <c r="BJ1180">
        <v>1</v>
      </c>
      <c r="BK1180">
        <v>47.44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86.3</v>
      </c>
      <c r="BS1180">
        <v>2</v>
      </c>
      <c r="BT1180">
        <v>1</v>
      </c>
    </row>
    <row r="1181" spans="1:72" hidden="1">
      <c r="A1181" s="51" t="s">
        <v>282</v>
      </c>
      <c r="B1181" t="s">
        <v>376</v>
      </c>
      <c r="M1181">
        <v>183890964</v>
      </c>
      <c r="N1181" t="s">
        <v>615</v>
      </c>
      <c r="S1181">
        <v>973.45</v>
      </c>
      <c r="T1181">
        <v>20.55</v>
      </c>
      <c r="U1181">
        <v>973.45</v>
      </c>
      <c r="V1181">
        <v>20.55</v>
      </c>
      <c r="X1181">
        <v>296</v>
      </c>
      <c r="Y1181">
        <v>0</v>
      </c>
      <c r="Z1181">
        <v>0</v>
      </c>
      <c r="AA1181">
        <v>69.430000000000007</v>
      </c>
      <c r="AB1181">
        <v>0</v>
      </c>
      <c r="AF1181">
        <v>0</v>
      </c>
      <c r="AG1181">
        <v>0</v>
      </c>
      <c r="AH1181">
        <v>0</v>
      </c>
      <c r="AI1181">
        <v>0</v>
      </c>
      <c r="AJ1181">
        <v>2</v>
      </c>
      <c r="AK1181">
        <v>2</v>
      </c>
      <c r="AL1181">
        <v>2</v>
      </c>
      <c r="AM1181">
        <v>6.7600000000000004E-3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279</v>
      </c>
      <c r="BJ1181">
        <v>1.0609999999999999</v>
      </c>
      <c r="BK1181">
        <v>73.66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20.55</v>
      </c>
      <c r="BS1181">
        <v>0</v>
      </c>
      <c r="BT1181">
        <v>0</v>
      </c>
    </row>
    <row r="1182" spans="1:72" hidden="1">
      <c r="A1182" s="51" t="s">
        <v>282</v>
      </c>
      <c r="B1182" t="s">
        <v>376</v>
      </c>
      <c r="M1182">
        <v>189097673</v>
      </c>
      <c r="N1182" t="s">
        <v>611</v>
      </c>
      <c r="S1182">
        <v>2477.88</v>
      </c>
      <c r="T1182">
        <v>59.02</v>
      </c>
      <c r="U1182">
        <v>2477.88</v>
      </c>
      <c r="V1182">
        <v>59.02</v>
      </c>
      <c r="X1182">
        <v>1017</v>
      </c>
      <c r="Y1182">
        <v>0</v>
      </c>
      <c r="Z1182">
        <v>0</v>
      </c>
      <c r="AA1182">
        <v>58.03</v>
      </c>
      <c r="AB1182">
        <v>0</v>
      </c>
      <c r="AF1182">
        <v>1</v>
      </c>
      <c r="AG1182">
        <v>0</v>
      </c>
      <c r="AH1182">
        <v>0</v>
      </c>
      <c r="AI1182">
        <v>0</v>
      </c>
      <c r="AJ1182">
        <v>1</v>
      </c>
      <c r="AK1182">
        <v>2</v>
      </c>
      <c r="AL1182">
        <v>3</v>
      </c>
      <c r="AM1182">
        <v>2.9499999999999999E-3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924</v>
      </c>
      <c r="BJ1182">
        <v>1.101</v>
      </c>
      <c r="BK1182">
        <v>63.87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59.02</v>
      </c>
      <c r="BS1182">
        <v>0</v>
      </c>
      <c r="BT1182">
        <v>1</v>
      </c>
    </row>
    <row r="1183" spans="1:72" hidden="1">
      <c r="A1183" s="51" t="s">
        <v>282</v>
      </c>
      <c r="B1183" t="s">
        <v>376</v>
      </c>
      <c r="M1183">
        <v>189100043</v>
      </c>
      <c r="N1183" t="s">
        <v>612</v>
      </c>
      <c r="S1183">
        <v>619.47</v>
      </c>
      <c r="T1183">
        <v>13.6</v>
      </c>
      <c r="U1183">
        <v>619.47</v>
      </c>
      <c r="V1183">
        <v>13.6</v>
      </c>
      <c r="W1183" s="39">
        <f>SUBTOTAL(9,V1151:V1183)</f>
        <v>0</v>
      </c>
      <c r="X1183">
        <v>203</v>
      </c>
      <c r="Y1183">
        <v>0</v>
      </c>
      <c r="Z1183">
        <v>0</v>
      </c>
      <c r="AA1183">
        <v>67</v>
      </c>
      <c r="AB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203</v>
      </c>
      <c r="BJ1183">
        <v>1</v>
      </c>
      <c r="BK1183">
        <v>67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13.6</v>
      </c>
      <c r="BS1183">
        <v>0</v>
      </c>
      <c r="BT1183">
        <v>0</v>
      </c>
    </row>
    <row r="1184" spans="1:72" hidden="1">
      <c r="A1184" s="51" t="s">
        <v>283</v>
      </c>
      <c r="B1184" t="s">
        <v>376</v>
      </c>
      <c r="M1184">
        <v>183888574</v>
      </c>
      <c r="N1184" t="s">
        <v>614</v>
      </c>
      <c r="S1184">
        <v>3893.81</v>
      </c>
      <c r="T1184">
        <v>139.63</v>
      </c>
      <c r="U1184">
        <v>3893.81</v>
      </c>
      <c r="V1184">
        <v>139.63</v>
      </c>
      <c r="X1184">
        <v>2373</v>
      </c>
      <c r="Y1184">
        <v>2</v>
      </c>
      <c r="Z1184">
        <v>8.4000000000000003E-4</v>
      </c>
      <c r="AA1184">
        <v>58.84</v>
      </c>
      <c r="AB1184">
        <v>69.819999999999993</v>
      </c>
      <c r="AF1184">
        <v>2</v>
      </c>
      <c r="AG1184">
        <v>0</v>
      </c>
      <c r="AH1184">
        <v>0</v>
      </c>
      <c r="AI1184">
        <v>0</v>
      </c>
      <c r="AJ1184">
        <v>4</v>
      </c>
      <c r="AK1184">
        <v>6</v>
      </c>
      <c r="AL1184">
        <v>9</v>
      </c>
      <c r="AM1184">
        <v>3.79E-3</v>
      </c>
      <c r="AN1184">
        <v>1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2257</v>
      </c>
      <c r="BJ1184">
        <v>1.0509999999999999</v>
      </c>
      <c r="BK1184">
        <v>61.87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139.63</v>
      </c>
      <c r="BS1184">
        <v>2</v>
      </c>
      <c r="BT1184">
        <v>1</v>
      </c>
    </row>
    <row r="1185" spans="1:72" hidden="1">
      <c r="A1185" s="51" t="s">
        <v>283</v>
      </c>
      <c r="B1185" t="s">
        <v>376</v>
      </c>
      <c r="M1185">
        <v>183890964</v>
      </c>
      <c r="N1185" t="s">
        <v>615</v>
      </c>
      <c r="S1185">
        <v>973.45</v>
      </c>
      <c r="T1185">
        <v>35.159999999999997</v>
      </c>
      <c r="U1185">
        <v>973.45</v>
      </c>
      <c r="V1185">
        <v>35.159999999999997</v>
      </c>
      <c r="X1185">
        <v>529</v>
      </c>
      <c r="Y1185">
        <v>0</v>
      </c>
      <c r="Z1185">
        <v>0</v>
      </c>
      <c r="AA1185">
        <v>66.47</v>
      </c>
      <c r="AB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529</v>
      </c>
      <c r="BJ1185">
        <v>1</v>
      </c>
      <c r="BK1185">
        <v>66.47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35.159999999999997</v>
      </c>
      <c r="BS1185">
        <v>0</v>
      </c>
      <c r="BT1185">
        <v>0</v>
      </c>
    </row>
    <row r="1186" spans="1:72" hidden="1">
      <c r="A1186" s="51" t="s">
        <v>283</v>
      </c>
      <c r="B1186" t="s">
        <v>376</v>
      </c>
      <c r="M1186">
        <v>189097673</v>
      </c>
      <c r="N1186" t="s">
        <v>611</v>
      </c>
      <c r="S1186">
        <v>2477.88</v>
      </c>
      <c r="T1186">
        <v>83.4</v>
      </c>
      <c r="U1186">
        <v>2477.88</v>
      </c>
      <c r="V1186">
        <v>83.4</v>
      </c>
      <c r="X1186">
        <v>1243</v>
      </c>
      <c r="Y1186">
        <v>4</v>
      </c>
      <c r="Z1186">
        <v>3.2200000000000002E-3</v>
      </c>
      <c r="AA1186">
        <v>67.099999999999994</v>
      </c>
      <c r="AB1186">
        <v>20.85</v>
      </c>
      <c r="AF1186">
        <v>0</v>
      </c>
      <c r="AG1186">
        <v>0</v>
      </c>
      <c r="AH1186">
        <v>0</v>
      </c>
      <c r="AI1186">
        <v>0</v>
      </c>
      <c r="AJ1186">
        <v>3</v>
      </c>
      <c r="AK1186">
        <v>3</v>
      </c>
      <c r="AL1186">
        <v>8</v>
      </c>
      <c r="AM1186">
        <v>6.4400000000000004E-3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1243</v>
      </c>
      <c r="BJ1186">
        <v>1</v>
      </c>
      <c r="BK1186">
        <v>67.099999999999994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83.4</v>
      </c>
      <c r="BS1186">
        <v>4</v>
      </c>
      <c r="BT1186">
        <v>1</v>
      </c>
    </row>
    <row r="1187" spans="1:72" hidden="1">
      <c r="A1187" s="51" t="s">
        <v>283</v>
      </c>
      <c r="B1187" t="s">
        <v>376</v>
      </c>
      <c r="M1187">
        <v>189100043</v>
      </c>
      <c r="N1187" t="s">
        <v>612</v>
      </c>
      <c r="S1187">
        <v>619.47</v>
      </c>
      <c r="T1187">
        <v>21.84</v>
      </c>
      <c r="U1187">
        <v>619.47</v>
      </c>
      <c r="V1187">
        <v>21.84</v>
      </c>
      <c r="X1187">
        <v>307</v>
      </c>
      <c r="Y1187">
        <v>1</v>
      </c>
      <c r="Z1187">
        <v>3.2599999999999999E-3</v>
      </c>
      <c r="AA1187">
        <v>71.14</v>
      </c>
      <c r="AB1187">
        <v>21.84</v>
      </c>
      <c r="AF1187">
        <v>0</v>
      </c>
      <c r="AG1187">
        <v>0</v>
      </c>
      <c r="AH1187">
        <v>0</v>
      </c>
      <c r="AI1187">
        <v>0</v>
      </c>
      <c r="AJ1187">
        <v>1</v>
      </c>
      <c r="AK1187">
        <v>1</v>
      </c>
      <c r="AL1187">
        <v>2</v>
      </c>
      <c r="AM1187">
        <v>6.5100000000000002E-3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301</v>
      </c>
      <c r="BJ1187">
        <v>1.02</v>
      </c>
      <c r="BK1187">
        <v>72.56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21.84</v>
      </c>
      <c r="BS1187">
        <v>1</v>
      </c>
      <c r="BT1187">
        <v>0</v>
      </c>
    </row>
    <row r="1188" spans="1:72" hidden="1">
      <c r="A1188" s="51" t="s">
        <v>284</v>
      </c>
      <c r="B1188" t="s">
        <v>376</v>
      </c>
      <c r="M1188">
        <v>183888574</v>
      </c>
      <c r="N1188" t="s">
        <v>614</v>
      </c>
      <c r="S1188">
        <v>3893.81</v>
      </c>
      <c r="T1188">
        <v>148.41</v>
      </c>
      <c r="U1188">
        <v>3893.81</v>
      </c>
      <c r="V1188">
        <v>148.41</v>
      </c>
      <c r="X1188">
        <v>2751</v>
      </c>
      <c r="Y1188">
        <v>6</v>
      </c>
      <c r="Z1188">
        <v>2.1800000000000001E-3</v>
      </c>
      <c r="AA1188">
        <v>53.95</v>
      </c>
      <c r="AB1188">
        <v>24.74</v>
      </c>
      <c r="AF1188">
        <v>0</v>
      </c>
      <c r="AG1188">
        <v>0</v>
      </c>
      <c r="AH1188">
        <v>0</v>
      </c>
      <c r="AI1188">
        <v>0</v>
      </c>
      <c r="AJ1188">
        <v>1</v>
      </c>
      <c r="AK1188">
        <v>1</v>
      </c>
      <c r="AL1188">
        <v>7</v>
      </c>
      <c r="AM1188">
        <v>2.5400000000000002E-3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2650</v>
      </c>
      <c r="BJ1188">
        <v>1.038</v>
      </c>
      <c r="BK1188">
        <v>56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148.41</v>
      </c>
      <c r="BS1188">
        <v>6</v>
      </c>
      <c r="BT1188">
        <v>0</v>
      </c>
    </row>
    <row r="1189" spans="1:72" hidden="1">
      <c r="A1189" s="51" t="s">
        <v>284</v>
      </c>
      <c r="B1189" t="s">
        <v>376</v>
      </c>
      <c r="M1189">
        <v>183890964</v>
      </c>
      <c r="N1189" t="s">
        <v>615</v>
      </c>
      <c r="S1189">
        <v>973.45</v>
      </c>
      <c r="T1189">
        <v>37.51</v>
      </c>
      <c r="U1189">
        <v>973.45</v>
      </c>
      <c r="V1189">
        <v>37.51</v>
      </c>
      <c r="X1189">
        <v>492</v>
      </c>
      <c r="Y1189">
        <v>3</v>
      </c>
      <c r="Z1189">
        <v>6.1000000000000004E-3</v>
      </c>
      <c r="AA1189">
        <v>76.239999999999995</v>
      </c>
      <c r="AB1189">
        <v>12.5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4</v>
      </c>
      <c r="AM1189">
        <v>8.1300000000000001E-3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492</v>
      </c>
      <c r="BJ1189">
        <v>1</v>
      </c>
      <c r="BK1189">
        <v>76.239999999999995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37.51</v>
      </c>
      <c r="BS1189">
        <v>3</v>
      </c>
      <c r="BT1189">
        <v>1</v>
      </c>
    </row>
    <row r="1190" spans="1:72" hidden="1">
      <c r="A1190" s="51" t="s">
        <v>284</v>
      </c>
      <c r="B1190" t="s">
        <v>376</v>
      </c>
      <c r="M1190">
        <v>184784764</v>
      </c>
      <c r="N1190" t="s">
        <v>617</v>
      </c>
      <c r="S1190">
        <v>3539.82</v>
      </c>
      <c r="T1190">
        <v>88.8</v>
      </c>
      <c r="U1190">
        <v>3539.82</v>
      </c>
      <c r="V1190">
        <v>88.8</v>
      </c>
      <c r="X1190">
        <v>2117</v>
      </c>
      <c r="Y1190">
        <v>8</v>
      </c>
      <c r="Z1190">
        <v>3.7799999999999999E-3</v>
      </c>
      <c r="AA1190">
        <v>41.95</v>
      </c>
      <c r="AB1190">
        <v>11.1</v>
      </c>
      <c r="AF1190">
        <v>2</v>
      </c>
      <c r="AG1190">
        <v>0</v>
      </c>
      <c r="AH1190">
        <v>0</v>
      </c>
      <c r="AI1190">
        <v>0</v>
      </c>
      <c r="AJ1190">
        <v>11</v>
      </c>
      <c r="AK1190">
        <v>13</v>
      </c>
      <c r="AL1190">
        <v>24</v>
      </c>
      <c r="AM1190">
        <v>1.1339999999999999E-2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2117</v>
      </c>
      <c r="BJ1190">
        <v>1</v>
      </c>
      <c r="BK1190">
        <v>41.95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88.8</v>
      </c>
      <c r="BS1190">
        <v>8</v>
      </c>
      <c r="BT1190">
        <v>3</v>
      </c>
    </row>
    <row r="1191" spans="1:72" hidden="1">
      <c r="A1191" s="51" t="s">
        <v>284</v>
      </c>
      <c r="B1191" t="s">
        <v>376</v>
      </c>
      <c r="M1191">
        <v>184786614</v>
      </c>
      <c r="N1191" t="s">
        <v>618</v>
      </c>
      <c r="S1191">
        <v>884.96</v>
      </c>
      <c r="T1191">
        <v>5.91</v>
      </c>
      <c r="U1191">
        <v>884.96</v>
      </c>
      <c r="V1191">
        <v>5.91</v>
      </c>
      <c r="X1191">
        <v>146</v>
      </c>
      <c r="Y1191">
        <v>0</v>
      </c>
      <c r="Z1191">
        <v>0</v>
      </c>
      <c r="AA1191">
        <v>40.479999999999997</v>
      </c>
      <c r="AB1191">
        <v>0</v>
      </c>
      <c r="AF1191">
        <v>0</v>
      </c>
      <c r="AG1191">
        <v>0</v>
      </c>
      <c r="AH1191">
        <v>0</v>
      </c>
      <c r="AI1191">
        <v>0</v>
      </c>
      <c r="AJ1191">
        <v>1</v>
      </c>
      <c r="AK1191">
        <v>1</v>
      </c>
      <c r="AL1191">
        <v>2</v>
      </c>
      <c r="AM1191">
        <v>1.37E-2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146</v>
      </c>
      <c r="BJ1191">
        <v>1</v>
      </c>
      <c r="BK1191">
        <v>40.479999999999997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5.91</v>
      </c>
      <c r="BS1191">
        <v>0</v>
      </c>
      <c r="BT1191">
        <v>1</v>
      </c>
    </row>
    <row r="1192" spans="1:72" hidden="1">
      <c r="A1192" s="51" t="s">
        <v>284</v>
      </c>
      <c r="B1192" t="s">
        <v>376</v>
      </c>
      <c r="M1192">
        <v>189097673</v>
      </c>
      <c r="N1192" t="s">
        <v>611</v>
      </c>
      <c r="S1192">
        <v>2477.88</v>
      </c>
      <c r="T1192">
        <v>91.98</v>
      </c>
      <c r="U1192">
        <v>2477.88</v>
      </c>
      <c r="V1192">
        <v>91.98</v>
      </c>
      <c r="X1192">
        <v>1396</v>
      </c>
      <c r="Y1192">
        <v>5</v>
      </c>
      <c r="Z1192">
        <v>3.5799999999999998E-3</v>
      </c>
      <c r="AA1192">
        <v>65.89</v>
      </c>
      <c r="AB1192">
        <v>18.399999999999999</v>
      </c>
      <c r="AF1192">
        <v>0</v>
      </c>
      <c r="AG1192">
        <v>0</v>
      </c>
      <c r="AH1192">
        <v>0</v>
      </c>
      <c r="AI1192">
        <v>0</v>
      </c>
      <c r="AJ1192">
        <v>2</v>
      </c>
      <c r="AK1192">
        <v>2</v>
      </c>
      <c r="AL1192">
        <v>8</v>
      </c>
      <c r="AM1192">
        <v>5.7299999999999999E-3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1396</v>
      </c>
      <c r="BJ1192">
        <v>1</v>
      </c>
      <c r="BK1192">
        <v>65.89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91.98</v>
      </c>
      <c r="BS1192">
        <v>5</v>
      </c>
      <c r="BT1192">
        <v>1</v>
      </c>
    </row>
    <row r="1193" spans="1:72" hidden="1">
      <c r="A1193" s="51" t="s">
        <v>284</v>
      </c>
      <c r="B1193" t="s">
        <v>376</v>
      </c>
      <c r="M1193">
        <v>189100043</v>
      </c>
      <c r="N1193" t="s">
        <v>612</v>
      </c>
      <c r="S1193">
        <v>619.47</v>
      </c>
      <c r="T1193">
        <v>23.63</v>
      </c>
      <c r="U1193">
        <v>619.47</v>
      </c>
      <c r="V1193">
        <v>23.63</v>
      </c>
      <c r="X1193">
        <v>334</v>
      </c>
      <c r="Y1193">
        <v>2</v>
      </c>
      <c r="Z1193">
        <v>5.9899999999999997E-3</v>
      </c>
      <c r="AA1193">
        <v>70.75</v>
      </c>
      <c r="AB1193">
        <v>11.82</v>
      </c>
      <c r="AF1193">
        <v>0</v>
      </c>
      <c r="AG1193">
        <v>0</v>
      </c>
      <c r="AH1193">
        <v>0</v>
      </c>
      <c r="AI1193">
        <v>0</v>
      </c>
      <c r="AJ1193">
        <v>1</v>
      </c>
      <c r="AK1193">
        <v>1</v>
      </c>
      <c r="AL1193">
        <v>3</v>
      </c>
      <c r="AM1193">
        <v>8.9800000000000001E-3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334</v>
      </c>
      <c r="BJ1193">
        <v>1</v>
      </c>
      <c r="BK1193">
        <v>70.75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23.63</v>
      </c>
      <c r="BS1193">
        <v>2</v>
      </c>
      <c r="BT1193">
        <v>0</v>
      </c>
    </row>
    <row r="1194" spans="1:72" hidden="1">
      <c r="A1194" s="51" t="s">
        <v>285</v>
      </c>
      <c r="B1194" t="s">
        <v>376</v>
      </c>
      <c r="M1194">
        <v>183888574</v>
      </c>
      <c r="N1194" t="s">
        <v>614</v>
      </c>
      <c r="S1194">
        <v>3893.81</v>
      </c>
      <c r="T1194">
        <v>142.36000000000001</v>
      </c>
      <c r="U1194">
        <v>3893.81</v>
      </c>
      <c r="V1194">
        <v>142.36000000000001</v>
      </c>
      <c r="X1194">
        <v>2447</v>
      </c>
      <c r="Y1194">
        <v>7</v>
      </c>
      <c r="Z1194">
        <v>2.8600000000000001E-3</v>
      </c>
      <c r="AA1194">
        <v>58.18</v>
      </c>
      <c r="AB1194">
        <v>20.34</v>
      </c>
      <c r="AF1194">
        <v>3</v>
      </c>
      <c r="AG1194">
        <v>0</v>
      </c>
      <c r="AH1194">
        <v>0</v>
      </c>
      <c r="AI1194">
        <v>0</v>
      </c>
      <c r="AJ1194">
        <v>7</v>
      </c>
      <c r="AK1194">
        <v>10</v>
      </c>
      <c r="AL1194">
        <v>17</v>
      </c>
      <c r="AM1194">
        <v>6.9499999999999996E-3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2447</v>
      </c>
      <c r="BJ1194">
        <v>1</v>
      </c>
      <c r="BK1194">
        <v>58.18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142.36000000000001</v>
      </c>
      <c r="BS1194">
        <v>7</v>
      </c>
      <c r="BT1194">
        <v>0</v>
      </c>
    </row>
    <row r="1195" spans="1:72" hidden="1">
      <c r="A1195" s="51" t="s">
        <v>285</v>
      </c>
      <c r="B1195" t="s">
        <v>376</v>
      </c>
      <c r="M1195">
        <v>183890964</v>
      </c>
      <c r="N1195" t="s">
        <v>615</v>
      </c>
      <c r="S1195">
        <v>973.45</v>
      </c>
      <c r="T1195">
        <v>35.92</v>
      </c>
      <c r="U1195">
        <v>973.45</v>
      </c>
      <c r="V1195">
        <v>35.92</v>
      </c>
      <c r="X1195">
        <v>595</v>
      </c>
      <c r="Y1195">
        <v>0</v>
      </c>
      <c r="Z1195">
        <v>0</v>
      </c>
      <c r="AA1195">
        <v>60.37</v>
      </c>
      <c r="AB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567</v>
      </c>
      <c r="BJ1195">
        <v>1.0489999999999999</v>
      </c>
      <c r="BK1195">
        <v>63.35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35.92</v>
      </c>
      <c r="BS1195">
        <v>0</v>
      </c>
      <c r="BT1195">
        <v>0</v>
      </c>
    </row>
    <row r="1196" spans="1:72" hidden="1">
      <c r="A1196" s="51" t="s">
        <v>285</v>
      </c>
      <c r="B1196" t="s">
        <v>376</v>
      </c>
      <c r="M1196">
        <v>184784764</v>
      </c>
      <c r="N1196" t="s">
        <v>617</v>
      </c>
      <c r="S1196">
        <v>3539.82</v>
      </c>
      <c r="T1196">
        <v>126.99</v>
      </c>
      <c r="U1196">
        <v>3539.82</v>
      </c>
      <c r="V1196">
        <v>126.99</v>
      </c>
      <c r="X1196">
        <v>2722</v>
      </c>
      <c r="Y1196">
        <v>9</v>
      </c>
      <c r="Z1196">
        <v>3.31E-3</v>
      </c>
      <c r="AA1196">
        <v>46.65</v>
      </c>
      <c r="AB1196">
        <v>14.11</v>
      </c>
      <c r="AF1196">
        <v>2</v>
      </c>
      <c r="AG1196">
        <v>0</v>
      </c>
      <c r="AH1196">
        <v>0</v>
      </c>
      <c r="AI1196">
        <v>0</v>
      </c>
      <c r="AJ1196">
        <v>16</v>
      </c>
      <c r="AK1196">
        <v>18</v>
      </c>
      <c r="AL1196">
        <v>33</v>
      </c>
      <c r="AM1196">
        <v>1.2120000000000001E-2</v>
      </c>
      <c r="AN1196">
        <v>1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2578</v>
      </c>
      <c r="BJ1196">
        <v>1.056</v>
      </c>
      <c r="BK1196">
        <v>49.26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126.99</v>
      </c>
      <c r="BS1196">
        <v>9</v>
      </c>
      <c r="BT1196">
        <v>6</v>
      </c>
    </row>
    <row r="1197" spans="1:72" hidden="1">
      <c r="A1197" s="51" t="s">
        <v>285</v>
      </c>
      <c r="B1197" t="s">
        <v>376</v>
      </c>
      <c r="M1197">
        <v>184786614</v>
      </c>
      <c r="N1197" t="s">
        <v>618</v>
      </c>
      <c r="S1197">
        <v>884.96</v>
      </c>
      <c r="T1197">
        <v>32.479999999999997</v>
      </c>
      <c r="U1197">
        <v>884.96</v>
      </c>
      <c r="V1197">
        <v>32.479999999999997</v>
      </c>
      <c r="X1197">
        <v>460</v>
      </c>
      <c r="Y1197">
        <v>0</v>
      </c>
      <c r="Z1197">
        <v>0</v>
      </c>
      <c r="AA1197">
        <v>70.61</v>
      </c>
      <c r="AB1197">
        <v>0</v>
      </c>
      <c r="AF1197">
        <v>1</v>
      </c>
      <c r="AG1197">
        <v>0</v>
      </c>
      <c r="AH1197">
        <v>0</v>
      </c>
      <c r="AI1197">
        <v>0</v>
      </c>
      <c r="AJ1197">
        <v>1</v>
      </c>
      <c r="AK1197">
        <v>2</v>
      </c>
      <c r="AL1197">
        <v>2</v>
      </c>
      <c r="AM1197">
        <v>4.3499999999999997E-3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445</v>
      </c>
      <c r="BJ1197">
        <v>1.034</v>
      </c>
      <c r="BK1197">
        <v>72.989999999999995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32.479999999999997</v>
      </c>
      <c r="BS1197">
        <v>0</v>
      </c>
      <c r="BT1197">
        <v>0</v>
      </c>
    </row>
    <row r="1198" spans="1:72" hidden="1">
      <c r="A1198" s="51" t="s">
        <v>285</v>
      </c>
      <c r="B1198" t="s">
        <v>376</v>
      </c>
      <c r="M1198">
        <v>189097673</v>
      </c>
      <c r="N1198" t="s">
        <v>611</v>
      </c>
      <c r="S1198">
        <v>2477.88</v>
      </c>
      <c r="T1198">
        <v>90.8</v>
      </c>
      <c r="U1198">
        <v>2477.88</v>
      </c>
      <c r="V1198">
        <v>90.8</v>
      </c>
      <c r="X1198">
        <v>1514</v>
      </c>
      <c r="Y1198">
        <v>5</v>
      </c>
      <c r="Z1198">
        <v>3.3E-3</v>
      </c>
      <c r="AA1198">
        <v>59.97</v>
      </c>
      <c r="AB1198">
        <v>18.16</v>
      </c>
      <c r="AF1198">
        <v>0</v>
      </c>
      <c r="AG1198">
        <v>0</v>
      </c>
      <c r="AH1198">
        <v>0</v>
      </c>
      <c r="AI1198">
        <v>0</v>
      </c>
      <c r="AJ1198">
        <v>1</v>
      </c>
      <c r="AK1198">
        <v>1</v>
      </c>
      <c r="AL1198">
        <v>6</v>
      </c>
      <c r="AM1198">
        <v>3.96E-3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1512</v>
      </c>
      <c r="BJ1198">
        <v>1.0009999999999999</v>
      </c>
      <c r="BK1198">
        <v>60.05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90.8</v>
      </c>
      <c r="BS1198">
        <v>5</v>
      </c>
      <c r="BT1198">
        <v>0</v>
      </c>
    </row>
    <row r="1199" spans="1:72" hidden="1">
      <c r="A1199" s="51" t="s">
        <v>285</v>
      </c>
      <c r="B1199" t="s">
        <v>376</v>
      </c>
      <c r="M1199">
        <v>189100043</v>
      </c>
      <c r="N1199" t="s">
        <v>612</v>
      </c>
      <c r="S1199">
        <v>619.47</v>
      </c>
      <c r="T1199">
        <v>23.37</v>
      </c>
      <c r="U1199">
        <v>619.47</v>
      </c>
      <c r="V1199">
        <v>23.37</v>
      </c>
      <c r="X1199">
        <v>433</v>
      </c>
      <c r="Y1199">
        <v>0</v>
      </c>
      <c r="Z1199">
        <v>0</v>
      </c>
      <c r="AA1199">
        <v>53.97</v>
      </c>
      <c r="AB1199">
        <v>0</v>
      </c>
      <c r="AF1199">
        <v>0</v>
      </c>
      <c r="AG1199">
        <v>0</v>
      </c>
      <c r="AH1199">
        <v>0</v>
      </c>
      <c r="AI1199">
        <v>0</v>
      </c>
      <c r="AJ1199">
        <v>1</v>
      </c>
      <c r="AK1199">
        <v>1</v>
      </c>
      <c r="AL1199">
        <v>1</v>
      </c>
      <c r="AM1199">
        <v>2.31E-3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385</v>
      </c>
      <c r="BJ1199">
        <v>1.125</v>
      </c>
      <c r="BK1199">
        <v>60.7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23.37</v>
      </c>
      <c r="BS1199">
        <v>0</v>
      </c>
      <c r="BT1199">
        <v>0</v>
      </c>
    </row>
    <row r="1200" spans="1:72" hidden="1">
      <c r="A1200" s="51" t="s">
        <v>286</v>
      </c>
      <c r="B1200" t="s">
        <v>376</v>
      </c>
      <c r="M1200">
        <v>183888574</v>
      </c>
      <c r="N1200" t="s">
        <v>614</v>
      </c>
      <c r="S1200">
        <v>3893.81</v>
      </c>
      <c r="T1200">
        <v>137.87</v>
      </c>
      <c r="U1200">
        <v>3893.81</v>
      </c>
      <c r="V1200">
        <v>137.87</v>
      </c>
      <c r="X1200">
        <v>2335</v>
      </c>
      <c r="Y1200">
        <v>7</v>
      </c>
      <c r="Z1200">
        <v>3.0000000000000001E-3</v>
      </c>
      <c r="AA1200">
        <v>59.04</v>
      </c>
      <c r="AB1200">
        <v>19.7</v>
      </c>
      <c r="AF1200">
        <v>2</v>
      </c>
      <c r="AG1200">
        <v>0</v>
      </c>
      <c r="AH1200">
        <v>0</v>
      </c>
      <c r="AI1200">
        <v>0</v>
      </c>
      <c r="AJ1200">
        <v>3</v>
      </c>
      <c r="AK1200">
        <v>5</v>
      </c>
      <c r="AL1200">
        <v>12</v>
      </c>
      <c r="AM1200">
        <v>5.1399999999999996E-3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2335</v>
      </c>
      <c r="BJ1200">
        <v>1</v>
      </c>
      <c r="BK1200">
        <v>59.04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137.87</v>
      </c>
      <c r="BS1200">
        <v>7</v>
      </c>
      <c r="BT1200">
        <v>0</v>
      </c>
    </row>
    <row r="1201" spans="1:72" hidden="1">
      <c r="A1201" s="51" t="s">
        <v>286</v>
      </c>
      <c r="B1201" t="s">
        <v>376</v>
      </c>
      <c r="M1201">
        <v>183890964</v>
      </c>
      <c r="N1201" t="s">
        <v>615</v>
      </c>
      <c r="S1201">
        <v>973.45</v>
      </c>
      <c r="T1201">
        <v>34.82</v>
      </c>
      <c r="U1201">
        <v>973.45</v>
      </c>
      <c r="V1201">
        <v>34.82</v>
      </c>
      <c r="X1201">
        <v>603</v>
      </c>
      <c r="Y1201">
        <v>1</v>
      </c>
      <c r="Z1201">
        <v>1.66E-3</v>
      </c>
      <c r="AA1201">
        <v>57.74</v>
      </c>
      <c r="AB1201">
        <v>34.82</v>
      </c>
      <c r="AF1201">
        <v>0</v>
      </c>
      <c r="AG1201">
        <v>0</v>
      </c>
      <c r="AH1201">
        <v>0</v>
      </c>
      <c r="AI1201">
        <v>0</v>
      </c>
      <c r="AJ1201">
        <v>4</v>
      </c>
      <c r="AK1201">
        <v>4</v>
      </c>
      <c r="AL1201">
        <v>5</v>
      </c>
      <c r="AM1201">
        <v>8.2900000000000005E-3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585</v>
      </c>
      <c r="BJ1201">
        <v>1.0309999999999999</v>
      </c>
      <c r="BK1201">
        <v>59.52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34.82</v>
      </c>
      <c r="BS1201">
        <v>1</v>
      </c>
      <c r="BT1201">
        <v>0</v>
      </c>
    </row>
    <row r="1202" spans="1:72" hidden="1">
      <c r="A1202" s="51" t="s">
        <v>286</v>
      </c>
      <c r="B1202" t="s">
        <v>376</v>
      </c>
      <c r="M1202">
        <v>184784764</v>
      </c>
      <c r="N1202" t="s">
        <v>617</v>
      </c>
      <c r="S1202">
        <v>3539.82</v>
      </c>
      <c r="T1202">
        <v>125.67</v>
      </c>
      <c r="U1202">
        <v>3539.82</v>
      </c>
      <c r="V1202">
        <v>125.67</v>
      </c>
      <c r="X1202">
        <v>2520</v>
      </c>
      <c r="Y1202">
        <v>9</v>
      </c>
      <c r="Z1202">
        <v>3.5699999999999998E-3</v>
      </c>
      <c r="AA1202">
        <v>49.87</v>
      </c>
      <c r="AB1202">
        <v>13.96</v>
      </c>
      <c r="AF1202">
        <v>1</v>
      </c>
      <c r="AG1202">
        <v>0</v>
      </c>
      <c r="AH1202">
        <v>0</v>
      </c>
      <c r="AI1202">
        <v>0</v>
      </c>
      <c r="AJ1202">
        <v>11</v>
      </c>
      <c r="AK1202">
        <v>12</v>
      </c>
      <c r="AL1202">
        <v>22</v>
      </c>
      <c r="AM1202">
        <v>8.7299999999999999E-3</v>
      </c>
      <c r="AN1202">
        <v>1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2520</v>
      </c>
      <c r="BJ1202">
        <v>1</v>
      </c>
      <c r="BK1202">
        <v>49.87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125.67</v>
      </c>
      <c r="BS1202">
        <v>9</v>
      </c>
      <c r="BT1202">
        <v>1</v>
      </c>
    </row>
    <row r="1203" spans="1:72" hidden="1">
      <c r="A1203" s="51" t="s">
        <v>286</v>
      </c>
      <c r="B1203" t="s">
        <v>376</v>
      </c>
      <c r="M1203">
        <v>184786614</v>
      </c>
      <c r="N1203" t="s">
        <v>618</v>
      </c>
      <c r="S1203">
        <v>884.96</v>
      </c>
      <c r="T1203">
        <v>32.01</v>
      </c>
      <c r="U1203">
        <v>884.96</v>
      </c>
      <c r="V1203">
        <v>32.01</v>
      </c>
      <c r="X1203">
        <v>450</v>
      </c>
      <c r="Y1203">
        <v>3</v>
      </c>
      <c r="Z1203">
        <v>6.6699999999999997E-3</v>
      </c>
      <c r="AA1203">
        <v>71.13</v>
      </c>
      <c r="AB1203">
        <v>10.67</v>
      </c>
      <c r="AF1203">
        <v>1</v>
      </c>
      <c r="AG1203">
        <v>0</v>
      </c>
      <c r="AH1203">
        <v>0</v>
      </c>
      <c r="AI1203">
        <v>0</v>
      </c>
      <c r="AJ1203">
        <v>4</v>
      </c>
      <c r="AK1203">
        <v>5</v>
      </c>
      <c r="AL1203">
        <v>8</v>
      </c>
      <c r="AM1203">
        <v>1.7780000000000001E-2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450</v>
      </c>
      <c r="BJ1203">
        <v>1</v>
      </c>
      <c r="BK1203">
        <v>71.13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32.01</v>
      </c>
      <c r="BS1203">
        <v>3</v>
      </c>
      <c r="BT1203">
        <v>0</v>
      </c>
    </row>
    <row r="1204" spans="1:72" hidden="1">
      <c r="A1204" s="51" t="s">
        <v>286</v>
      </c>
      <c r="B1204" t="s">
        <v>376</v>
      </c>
      <c r="M1204">
        <v>189097673</v>
      </c>
      <c r="N1204" t="s">
        <v>611</v>
      </c>
      <c r="S1204">
        <v>2477.88</v>
      </c>
      <c r="T1204">
        <v>88.98</v>
      </c>
      <c r="U1204">
        <v>2477.88</v>
      </c>
      <c r="V1204">
        <v>88.98</v>
      </c>
      <c r="X1204">
        <v>1514</v>
      </c>
      <c r="Y1204">
        <v>3</v>
      </c>
      <c r="Z1204">
        <v>1.98E-3</v>
      </c>
      <c r="AA1204">
        <v>58.77</v>
      </c>
      <c r="AB1204">
        <v>29.66</v>
      </c>
      <c r="AF1204">
        <v>0</v>
      </c>
      <c r="AG1204">
        <v>0</v>
      </c>
      <c r="AH1204">
        <v>0</v>
      </c>
      <c r="AI1204">
        <v>0</v>
      </c>
      <c r="AJ1204">
        <v>6</v>
      </c>
      <c r="AK1204">
        <v>6</v>
      </c>
      <c r="AL1204">
        <v>9</v>
      </c>
      <c r="AM1204">
        <v>5.94E-3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1491</v>
      </c>
      <c r="BJ1204">
        <v>1.0149999999999999</v>
      </c>
      <c r="BK1204">
        <v>59.68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88.98</v>
      </c>
      <c r="BS1204">
        <v>3</v>
      </c>
      <c r="BT1204">
        <v>0</v>
      </c>
    </row>
    <row r="1205" spans="1:72" hidden="1">
      <c r="A1205" s="51" t="s">
        <v>286</v>
      </c>
      <c r="B1205" t="s">
        <v>376</v>
      </c>
      <c r="M1205">
        <v>189100043</v>
      </c>
      <c r="N1205" t="s">
        <v>612</v>
      </c>
      <c r="S1205">
        <v>619.47</v>
      </c>
      <c r="T1205">
        <v>12.67</v>
      </c>
      <c r="U1205">
        <v>619.47</v>
      </c>
      <c r="V1205">
        <v>12.67</v>
      </c>
      <c r="X1205">
        <v>164</v>
      </c>
      <c r="Y1205">
        <v>2</v>
      </c>
      <c r="Z1205">
        <v>1.2200000000000001E-2</v>
      </c>
      <c r="AA1205">
        <v>77.260000000000005</v>
      </c>
      <c r="AB1205">
        <v>6.34</v>
      </c>
      <c r="AF1205">
        <v>0</v>
      </c>
      <c r="AG1205">
        <v>0</v>
      </c>
      <c r="AH1205">
        <v>0</v>
      </c>
      <c r="AI1205">
        <v>0</v>
      </c>
      <c r="AJ1205">
        <v>1</v>
      </c>
      <c r="AK1205">
        <v>1</v>
      </c>
      <c r="AL1205">
        <v>3</v>
      </c>
      <c r="AM1205">
        <v>1.8290000000000001E-2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164</v>
      </c>
      <c r="BJ1205">
        <v>1</v>
      </c>
      <c r="BK1205">
        <v>77.260000000000005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12.67</v>
      </c>
      <c r="BS1205">
        <v>2</v>
      </c>
      <c r="BT1205">
        <v>0</v>
      </c>
    </row>
    <row r="1206" spans="1:72" hidden="1">
      <c r="A1206" s="51" t="s">
        <v>619</v>
      </c>
      <c r="B1206" t="s">
        <v>376</v>
      </c>
      <c r="M1206">
        <v>177617244</v>
      </c>
      <c r="N1206" t="s">
        <v>475</v>
      </c>
      <c r="S1206">
        <v>2500</v>
      </c>
      <c r="T1206">
        <v>0</v>
      </c>
      <c r="U1206">
        <v>2500</v>
      </c>
      <c r="V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</row>
    <row r="1207" spans="1:72" hidden="1">
      <c r="A1207" s="51" t="s">
        <v>619</v>
      </c>
      <c r="B1207" t="s">
        <v>376</v>
      </c>
      <c r="M1207">
        <v>183888574</v>
      </c>
      <c r="N1207" t="s">
        <v>614</v>
      </c>
      <c r="S1207">
        <v>3893.81</v>
      </c>
      <c r="T1207">
        <v>130.08000000000001</v>
      </c>
      <c r="U1207">
        <v>3893.81</v>
      </c>
      <c r="V1207">
        <v>130.08000000000001</v>
      </c>
      <c r="X1207">
        <v>2188</v>
      </c>
      <c r="Y1207">
        <v>2</v>
      </c>
      <c r="Z1207">
        <v>9.1E-4</v>
      </c>
      <c r="AA1207">
        <v>59.45</v>
      </c>
      <c r="AB1207">
        <v>65.040000000000006</v>
      </c>
      <c r="AF1207">
        <v>0</v>
      </c>
      <c r="AG1207">
        <v>0</v>
      </c>
      <c r="AH1207">
        <v>0</v>
      </c>
      <c r="AI1207">
        <v>0</v>
      </c>
      <c r="AJ1207">
        <v>4</v>
      </c>
      <c r="AK1207">
        <v>4</v>
      </c>
      <c r="AL1207">
        <v>7</v>
      </c>
      <c r="AM1207">
        <v>3.2000000000000002E-3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2157</v>
      </c>
      <c r="BJ1207">
        <v>1.014</v>
      </c>
      <c r="BK1207">
        <v>60.31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130.08000000000001</v>
      </c>
      <c r="BS1207">
        <v>2</v>
      </c>
      <c r="BT1207">
        <v>1</v>
      </c>
    </row>
    <row r="1208" spans="1:72" hidden="1">
      <c r="A1208" s="51" t="s">
        <v>619</v>
      </c>
      <c r="B1208" t="s">
        <v>376</v>
      </c>
      <c r="M1208">
        <v>183890964</v>
      </c>
      <c r="N1208" t="s">
        <v>615</v>
      </c>
      <c r="S1208">
        <v>973.45</v>
      </c>
      <c r="T1208">
        <v>33.229999999999997</v>
      </c>
      <c r="U1208">
        <v>973.45</v>
      </c>
      <c r="V1208">
        <v>33.229999999999997</v>
      </c>
      <c r="X1208">
        <v>423</v>
      </c>
      <c r="Y1208">
        <v>0</v>
      </c>
      <c r="Z1208">
        <v>0</v>
      </c>
      <c r="AA1208">
        <v>78.56</v>
      </c>
      <c r="AB1208">
        <v>0</v>
      </c>
      <c r="AF1208">
        <v>1</v>
      </c>
      <c r="AG1208">
        <v>0</v>
      </c>
      <c r="AH1208">
        <v>0</v>
      </c>
      <c r="AI1208">
        <v>0</v>
      </c>
      <c r="AJ1208">
        <v>0</v>
      </c>
      <c r="AK1208">
        <v>1</v>
      </c>
      <c r="AL1208">
        <v>1</v>
      </c>
      <c r="AM1208">
        <v>2.3600000000000001E-3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423</v>
      </c>
      <c r="BJ1208">
        <v>1</v>
      </c>
      <c r="BK1208">
        <v>78.56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33.229999999999997</v>
      </c>
      <c r="BS1208">
        <v>0</v>
      </c>
      <c r="BT1208">
        <v>0</v>
      </c>
    </row>
    <row r="1209" spans="1:72" hidden="1">
      <c r="A1209" s="51" t="s">
        <v>619</v>
      </c>
      <c r="B1209" t="s">
        <v>376</v>
      </c>
      <c r="M1209">
        <v>184457834</v>
      </c>
      <c r="N1209" t="s">
        <v>620</v>
      </c>
      <c r="S1209">
        <v>4424.78</v>
      </c>
      <c r="T1209">
        <v>14.31</v>
      </c>
      <c r="U1209">
        <v>4424.78</v>
      </c>
      <c r="V1209">
        <v>14.31</v>
      </c>
      <c r="X1209">
        <v>160</v>
      </c>
      <c r="Y1209">
        <v>1</v>
      </c>
      <c r="Z1209">
        <v>6.2500000000000003E-3</v>
      </c>
      <c r="AA1209">
        <v>89.44</v>
      </c>
      <c r="AB1209">
        <v>14.31</v>
      </c>
      <c r="AF1209">
        <v>1</v>
      </c>
      <c r="AG1209">
        <v>0</v>
      </c>
      <c r="AH1209">
        <v>0</v>
      </c>
      <c r="AI1209">
        <v>0</v>
      </c>
      <c r="AJ1209">
        <v>1</v>
      </c>
      <c r="AK1209">
        <v>2</v>
      </c>
      <c r="AL1209">
        <v>3</v>
      </c>
      <c r="AM1209">
        <v>1.8749999999999999E-2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160</v>
      </c>
      <c r="BJ1209">
        <v>1</v>
      </c>
      <c r="BK1209">
        <v>89.44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14.31</v>
      </c>
      <c r="BS1209">
        <v>1</v>
      </c>
      <c r="BT1209">
        <v>0</v>
      </c>
    </row>
    <row r="1210" spans="1:72" hidden="1">
      <c r="A1210" s="51" t="s">
        <v>619</v>
      </c>
      <c r="B1210" t="s">
        <v>376</v>
      </c>
      <c r="M1210">
        <v>184784764</v>
      </c>
      <c r="N1210" t="s">
        <v>617</v>
      </c>
      <c r="S1210">
        <v>3539.82</v>
      </c>
      <c r="T1210">
        <v>118.38</v>
      </c>
      <c r="U1210">
        <v>3539.82</v>
      </c>
      <c r="V1210">
        <v>118.38</v>
      </c>
      <c r="X1210">
        <v>2710</v>
      </c>
      <c r="Y1210">
        <v>2</v>
      </c>
      <c r="Z1210">
        <v>7.3999999999999999E-4</v>
      </c>
      <c r="AA1210">
        <v>43.68</v>
      </c>
      <c r="AB1210">
        <v>59.19</v>
      </c>
      <c r="AF1210">
        <v>0</v>
      </c>
      <c r="AG1210">
        <v>0</v>
      </c>
      <c r="AH1210">
        <v>0</v>
      </c>
      <c r="AI1210">
        <v>0</v>
      </c>
      <c r="AJ1210">
        <v>18</v>
      </c>
      <c r="AK1210">
        <v>18</v>
      </c>
      <c r="AL1210">
        <v>24</v>
      </c>
      <c r="AM1210">
        <v>8.8599999999999998E-3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2710</v>
      </c>
      <c r="BJ1210">
        <v>1</v>
      </c>
      <c r="BK1210">
        <v>43.68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118.38</v>
      </c>
      <c r="BS1210">
        <v>2</v>
      </c>
      <c r="BT1210">
        <v>4</v>
      </c>
    </row>
    <row r="1211" spans="1:72" hidden="1">
      <c r="A1211" s="51" t="s">
        <v>619</v>
      </c>
      <c r="B1211" t="s">
        <v>376</v>
      </c>
      <c r="M1211">
        <v>184786614</v>
      </c>
      <c r="N1211" t="s">
        <v>618</v>
      </c>
      <c r="S1211">
        <v>884.96</v>
      </c>
      <c r="T1211">
        <v>31.16</v>
      </c>
      <c r="U1211">
        <v>884.96</v>
      </c>
      <c r="V1211">
        <v>31.16</v>
      </c>
      <c r="X1211">
        <v>493</v>
      </c>
      <c r="Y1211">
        <v>5</v>
      </c>
      <c r="Z1211">
        <v>1.014E-2</v>
      </c>
      <c r="AA1211">
        <v>63.2</v>
      </c>
      <c r="AB1211">
        <v>6.23</v>
      </c>
      <c r="AF1211">
        <v>3</v>
      </c>
      <c r="AG1211">
        <v>0</v>
      </c>
      <c r="AH1211">
        <v>0</v>
      </c>
      <c r="AI1211">
        <v>0</v>
      </c>
      <c r="AJ1211">
        <v>1</v>
      </c>
      <c r="AK1211">
        <v>4</v>
      </c>
      <c r="AL1211">
        <v>9</v>
      </c>
      <c r="AM1211">
        <v>1.8259999999999998E-2</v>
      </c>
      <c r="AN1211">
        <v>1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493</v>
      </c>
      <c r="BJ1211">
        <v>1</v>
      </c>
      <c r="BK1211">
        <v>63.2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31.16</v>
      </c>
      <c r="BS1211">
        <v>5</v>
      </c>
      <c r="BT1211">
        <v>0</v>
      </c>
    </row>
    <row r="1212" spans="1:72" hidden="1">
      <c r="A1212" s="51" t="s">
        <v>621</v>
      </c>
      <c r="B1212" t="s">
        <v>376</v>
      </c>
      <c r="M1212">
        <v>183888574</v>
      </c>
      <c r="N1212" t="s">
        <v>614</v>
      </c>
      <c r="S1212">
        <v>3893.81</v>
      </c>
      <c r="T1212">
        <v>93.1</v>
      </c>
      <c r="U1212">
        <v>3893.81</v>
      </c>
      <c r="V1212">
        <v>93.1</v>
      </c>
      <c r="X1212">
        <v>1628</v>
      </c>
      <c r="Y1212">
        <v>4</v>
      </c>
      <c r="Z1212">
        <v>2.4599999999999999E-3</v>
      </c>
      <c r="AA1212">
        <v>57.19</v>
      </c>
      <c r="AB1212">
        <v>23.28</v>
      </c>
      <c r="AF1212">
        <v>1</v>
      </c>
      <c r="AG1212">
        <v>0</v>
      </c>
      <c r="AH1212">
        <v>0</v>
      </c>
      <c r="AI1212">
        <v>0</v>
      </c>
      <c r="AJ1212">
        <v>4</v>
      </c>
      <c r="AK1212">
        <v>5</v>
      </c>
      <c r="AL1212">
        <v>9</v>
      </c>
      <c r="AM1212">
        <v>5.5300000000000002E-3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1569</v>
      </c>
      <c r="BJ1212">
        <v>1.038</v>
      </c>
      <c r="BK1212">
        <v>59.34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93.1</v>
      </c>
      <c r="BS1212">
        <v>4</v>
      </c>
      <c r="BT1212">
        <v>0</v>
      </c>
    </row>
    <row r="1213" spans="1:72" hidden="1">
      <c r="A1213" s="51" t="s">
        <v>621</v>
      </c>
      <c r="B1213" t="s">
        <v>376</v>
      </c>
      <c r="M1213">
        <v>183890964</v>
      </c>
      <c r="N1213" t="s">
        <v>615</v>
      </c>
      <c r="S1213">
        <v>973.45</v>
      </c>
      <c r="T1213">
        <v>21.82</v>
      </c>
      <c r="U1213">
        <v>973.45</v>
      </c>
      <c r="V1213">
        <v>21.82</v>
      </c>
      <c r="X1213">
        <v>384</v>
      </c>
      <c r="Y1213">
        <v>0</v>
      </c>
      <c r="Z1213">
        <v>0</v>
      </c>
      <c r="AA1213">
        <v>56.82</v>
      </c>
      <c r="AB1213">
        <v>0</v>
      </c>
      <c r="AF1213">
        <v>0</v>
      </c>
      <c r="AG1213">
        <v>0</v>
      </c>
      <c r="AH1213">
        <v>0</v>
      </c>
      <c r="AI1213">
        <v>0</v>
      </c>
      <c r="AJ1213">
        <v>3</v>
      </c>
      <c r="AK1213">
        <v>3</v>
      </c>
      <c r="AL1213">
        <v>3</v>
      </c>
      <c r="AM1213">
        <v>7.8100000000000001E-3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380</v>
      </c>
      <c r="BJ1213">
        <v>1.0109999999999999</v>
      </c>
      <c r="BK1213">
        <v>57.42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21.82</v>
      </c>
      <c r="BS1213">
        <v>0</v>
      </c>
      <c r="BT1213">
        <v>0</v>
      </c>
    </row>
    <row r="1214" spans="1:72" hidden="1">
      <c r="A1214" s="51" t="s">
        <v>621</v>
      </c>
      <c r="B1214" t="s">
        <v>376</v>
      </c>
      <c r="M1214">
        <v>184457834</v>
      </c>
      <c r="N1214" t="s">
        <v>620</v>
      </c>
      <c r="S1214">
        <v>4424.78</v>
      </c>
      <c r="T1214">
        <v>125.48</v>
      </c>
      <c r="U1214">
        <v>4424.78</v>
      </c>
      <c r="V1214">
        <v>125.48</v>
      </c>
      <c r="X1214">
        <v>1579</v>
      </c>
      <c r="Y1214">
        <v>13</v>
      </c>
      <c r="Z1214">
        <v>8.2299999999999995E-3</v>
      </c>
      <c r="AA1214">
        <v>79.47</v>
      </c>
      <c r="AB1214">
        <v>9.65</v>
      </c>
      <c r="AF1214">
        <v>1</v>
      </c>
      <c r="AG1214">
        <v>0</v>
      </c>
      <c r="AH1214">
        <v>0</v>
      </c>
      <c r="AI1214">
        <v>0</v>
      </c>
      <c r="AJ1214">
        <v>33</v>
      </c>
      <c r="AK1214">
        <v>34</v>
      </c>
      <c r="AL1214">
        <v>50</v>
      </c>
      <c r="AM1214">
        <v>3.1669999999999997E-2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1465</v>
      </c>
      <c r="BJ1214">
        <v>1.0780000000000001</v>
      </c>
      <c r="BK1214">
        <v>85.65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125.48</v>
      </c>
      <c r="BS1214">
        <v>13</v>
      </c>
      <c r="BT1214">
        <v>3</v>
      </c>
    </row>
    <row r="1215" spans="1:72" hidden="1">
      <c r="A1215" s="51" t="s">
        <v>621</v>
      </c>
      <c r="B1215" t="s">
        <v>376</v>
      </c>
      <c r="M1215">
        <v>184784764</v>
      </c>
      <c r="N1215" t="s">
        <v>617</v>
      </c>
      <c r="S1215">
        <v>3539.82</v>
      </c>
      <c r="T1215">
        <v>83.61</v>
      </c>
      <c r="U1215">
        <v>3539.82</v>
      </c>
      <c r="V1215">
        <v>83.61</v>
      </c>
      <c r="X1215">
        <v>1905</v>
      </c>
      <c r="Y1215">
        <v>5</v>
      </c>
      <c r="Z1215">
        <v>2.6199999999999999E-3</v>
      </c>
      <c r="AA1215">
        <v>43.89</v>
      </c>
      <c r="AB1215">
        <v>16.72</v>
      </c>
      <c r="AF1215">
        <v>2</v>
      </c>
      <c r="AG1215">
        <v>0</v>
      </c>
      <c r="AH1215">
        <v>0</v>
      </c>
      <c r="AI1215">
        <v>0</v>
      </c>
      <c r="AJ1215">
        <v>6</v>
      </c>
      <c r="AK1215">
        <v>8</v>
      </c>
      <c r="AL1215">
        <v>17</v>
      </c>
      <c r="AM1215">
        <v>8.9200000000000008E-3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1711</v>
      </c>
      <c r="BJ1215">
        <v>1.113</v>
      </c>
      <c r="BK1215">
        <v>48.87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83.61</v>
      </c>
      <c r="BS1215">
        <v>5</v>
      </c>
      <c r="BT1215">
        <v>4</v>
      </c>
    </row>
    <row r="1216" spans="1:72" hidden="1">
      <c r="A1216" s="51" t="s">
        <v>621</v>
      </c>
      <c r="B1216" t="s">
        <v>376</v>
      </c>
      <c r="M1216">
        <v>184786614</v>
      </c>
      <c r="N1216" t="s">
        <v>618</v>
      </c>
      <c r="S1216">
        <v>884.96</v>
      </c>
      <c r="T1216">
        <v>20.71</v>
      </c>
      <c r="U1216">
        <v>884.96</v>
      </c>
      <c r="V1216">
        <v>20.71</v>
      </c>
      <c r="X1216">
        <v>430</v>
      </c>
      <c r="Y1216">
        <v>0</v>
      </c>
      <c r="Z1216">
        <v>0</v>
      </c>
      <c r="AA1216">
        <v>48.16</v>
      </c>
      <c r="AB1216">
        <v>0</v>
      </c>
      <c r="AF1216">
        <v>1</v>
      </c>
      <c r="AG1216">
        <v>0</v>
      </c>
      <c r="AH1216">
        <v>0</v>
      </c>
      <c r="AI1216">
        <v>0</v>
      </c>
      <c r="AJ1216">
        <v>1</v>
      </c>
      <c r="AK1216">
        <v>2</v>
      </c>
      <c r="AL1216">
        <v>2</v>
      </c>
      <c r="AM1216">
        <v>4.6499999999999996E-3</v>
      </c>
      <c r="AN1216">
        <v>1</v>
      </c>
      <c r="AO1216">
        <v>0</v>
      </c>
      <c r="AP1216">
        <v>1</v>
      </c>
      <c r="AQ1216">
        <v>0</v>
      </c>
      <c r="AR1216">
        <v>1</v>
      </c>
      <c r="AS1216">
        <v>0</v>
      </c>
      <c r="AT1216">
        <v>1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403</v>
      </c>
      <c r="BJ1216">
        <v>1.0669999999999999</v>
      </c>
      <c r="BK1216">
        <v>51.39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20.71</v>
      </c>
      <c r="BS1216">
        <v>0</v>
      </c>
      <c r="BT1216">
        <v>0</v>
      </c>
    </row>
    <row r="1217" spans="1:72" hidden="1">
      <c r="A1217" s="51" t="s">
        <v>287</v>
      </c>
      <c r="B1217" t="s">
        <v>376</v>
      </c>
      <c r="M1217">
        <v>183888574</v>
      </c>
      <c r="N1217" t="s">
        <v>614</v>
      </c>
      <c r="S1217">
        <v>3893.81</v>
      </c>
      <c r="T1217">
        <v>84.54</v>
      </c>
      <c r="U1217">
        <v>3893.81</v>
      </c>
      <c r="V1217">
        <v>84.54</v>
      </c>
      <c r="X1217">
        <v>1667</v>
      </c>
      <c r="Y1217">
        <v>1</v>
      </c>
      <c r="Z1217">
        <v>5.9999999999999995E-4</v>
      </c>
      <c r="AA1217">
        <v>50.71</v>
      </c>
      <c r="AB1217">
        <v>84.54</v>
      </c>
      <c r="AF1217">
        <v>0</v>
      </c>
      <c r="AG1217">
        <v>0</v>
      </c>
      <c r="AH1217">
        <v>0</v>
      </c>
      <c r="AI1217">
        <v>0</v>
      </c>
      <c r="AJ1217">
        <v>8</v>
      </c>
      <c r="AK1217">
        <v>8</v>
      </c>
      <c r="AL1217">
        <v>12</v>
      </c>
      <c r="AM1217">
        <v>7.1999999999999998E-3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1570</v>
      </c>
      <c r="BJ1217">
        <v>1.0620000000000001</v>
      </c>
      <c r="BK1217">
        <v>53.85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84.54</v>
      </c>
      <c r="BS1217">
        <v>1</v>
      </c>
      <c r="BT1217">
        <v>3</v>
      </c>
    </row>
    <row r="1218" spans="1:72" hidden="1">
      <c r="A1218" s="51" t="s">
        <v>287</v>
      </c>
      <c r="B1218" t="s">
        <v>376</v>
      </c>
      <c r="M1218">
        <v>183890964</v>
      </c>
      <c r="N1218" t="s">
        <v>615</v>
      </c>
      <c r="S1218">
        <v>973.45</v>
      </c>
      <c r="T1218">
        <v>20.38</v>
      </c>
      <c r="U1218">
        <v>973.45</v>
      </c>
      <c r="V1218">
        <v>20.38</v>
      </c>
      <c r="X1218">
        <v>388</v>
      </c>
      <c r="Y1218">
        <v>0</v>
      </c>
      <c r="Z1218">
        <v>0</v>
      </c>
      <c r="AA1218">
        <v>52.53</v>
      </c>
      <c r="AB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1</v>
      </c>
      <c r="AM1218">
        <v>2.5799999999999998E-3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388</v>
      </c>
      <c r="BJ1218">
        <v>1</v>
      </c>
      <c r="BK1218">
        <v>52.53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20.38</v>
      </c>
      <c r="BS1218">
        <v>0</v>
      </c>
      <c r="BT1218">
        <v>1</v>
      </c>
    </row>
    <row r="1219" spans="1:72" hidden="1">
      <c r="A1219" s="51" t="s">
        <v>287</v>
      </c>
      <c r="B1219" t="s">
        <v>376</v>
      </c>
      <c r="M1219">
        <v>184457834</v>
      </c>
      <c r="N1219" t="s">
        <v>620</v>
      </c>
      <c r="S1219">
        <v>4424.78</v>
      </c>
      <c r="T1219">
        <v>109.72</v>
      </c>
      <c r="U1219">
        <v>4424.78</v>
      </c>
      <c r="V1219">
        <v>109.72</v>
      </c>
      <c r="X1219">
        <v>1947</v>
      </c>
      <c r="Y1219">
        <v>24</v>
      </c>
      <c r="Z1219">
        <v>1.2330000000000001E-2</v>
      </c>
      <c r="AA1219">
        <v>56.35</v>
      </c>
      <c r="AB1219">
        <v>4.57</v>
      </c>
      <c r="AF1219">
        <v>1</v>
      </c>
      <c r="AG1219">
        <v>0</v>
      </c>
      <c r="AH1219">
        <v>0</v>
      </c>
      <c r="AI1219">
        <v>0</v>
      </c>
      <c r="AJ1219">
        <v>43</v>
      </c>
      <c r="AK1219">
        <v>44</v>
      </c>
      <c r="AL1219">
        <v>70</v>
      </c>
      <c r="AM1219">
        <v>3.5950000000000003E-2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1947</v>
      </c>
      <c r="BJ1219">
        <v>1</v>
      </c>
      <c r="BK1219">
        <v>56.35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109.72</v>
      </c>
      <c r="BS1219">
        <v>24</v>
      </c>
      <c r="BT1219">
        <v>2</v>
      </c>
    </row>
    <row r="1220" spans="1:72" hidden="1">
      <c r="A1220" s="51" t="s">
        <v>287</v>
      </c>
      <c r="B1220" t="s">
        <v>376</v>
      </c>
      <c r="M1220">
        <v>184784764</v>
      </c>
      <c r="N1220" t="s">
        <v>617</v>
      </c>
      <c r="S1220">
        <v>3539.82</v>
      </c>
      <c r="T1220">
        <v>78.08</v>
      </c>
      <c r="U1220">
        <v>3539.82</v>
      </c>
      <c r="V1220">
        <v>78.08</v>
      </c>
      <c r="X1220">
        <v>1718</v>
      </c>
      <c r="Y1220">
        <v>2</v>
      </c>
      <c r="Z1220">
        <v>1.16E-3</v>
      </c>
      <c r="AA1220">
        <v>45.45</v>
      </c>
      <c r="AB1220">
        <v>39.04</v>
      </c>
      <c r="AF1220">
        <v>2</v>
      </c>
      <c r="AG1220">
        <v>0</v>
      </c>
      <c r="AH1220">
        <v>0</v>
      </c>
      <c r="AI1220">
        <v>0</v>
      </c>
      <c r="AJ1220">
        <v>14</v>
      </c>
      <c r="AK1220">
        <v>16</v>
      </c>
      <c r="AL1220">
        <v>19</v>
      </c>
      <c r="AM1220">
        <v>1.106E-2</v>
      </c>
      <c r="AN1220">
        <v>1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1694</v>
      </c>
      <c r="BJ1220">
        <v>1.014</v>
      </c>
      <c r="BK1220">
        <v>46.09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78.08</v>
      </c>
      <c r="BS1220">
        <v>2</v>
      </c>
      <c r="BT1220">
        <v>1</v>
      </c>
    </row>
    <row r="1221" spans="1:72" hidden="1">
      <c r="A1221" s="51" t="s">
        <v>287</v>
      </c>
      <c r="B1221" t="s">
        <v>376</v>
      </c>
      <c r="M1221">
        <v>184786614</v>
      </c>
      <c r="N1221" t="s">
        <v>618</v>
      </c>
      <c r="S1221">
        <v>884.96</v>
      </c>
      <c r="T1221">
        <v>18.239999999999998</v>
      </c>
      <c r="U1221">
        <v>884.96</v>
      </c>
      <c r="V1221">
        <v>18.239999999999998</v>
      </c>
      <c r="W1221" s="39">
        <f>SUBTOTAL(9,V1184:V1221)</f>
        <v>0</v>
      </c>
      <c r="X1221">
        <v>364</v>
      </c>
      <c r="Y1221">
        <v>0</v>
      </c>
      <c r="Z1221">
        <v>0</v>
      </c>
      <c r="AA1221">
        <v>50.11</v>
      </c>
      <c r="AB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1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336</v>
      </c>
      <c r="BJ1221">
        <v>1.083</v>
      </c>
      <c r="BK1221">
        <v>54.29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18.239999999999998</v>
      </c>
      <c r="BS1221">
        <v>0</v>
      </c>
      <c r="BT1221">
        <v>0</v>
      </c>
    </row>
    <row r="1222" spans="1:72" hidden="1">
      <c r="A1222" s="51" t="s">
        <v>622</v>
      </c>
      <c r="B1222" t="s">
        <v>376</v>
      </c>
      <c r="M1222">
        <v>183888574</v>
      </c>
      <c r="N1222" t="s">
        <v>614</v>
      </c>
      <c r="S1222">
        <v>3893.81</v>
      </c>
      <c r="T1222">
        <v>121.14</v>
      </c>
      <c r="U1222">
        <v>3893.81</v>
      </c>
      <c r="V1222">
        <v>121.14</v>
      </c>
      <c r="X1222">
        <v>2632</v>
      </c>
      <c r="Y1222">
        <v>5</v>
      </c>
      <c r="Z1222">
        <v>1.9E-3</v>
      </c>
      <c r="AA1222">
        <v>46.03</v>
      </c>
      <c r="AB1222">
        <v>24.23</v>
      </c>
      <c r="AF1222">
        <v>1</v>
      </c>
      <c r="AG1222">
        <v>0</v>
      </c>
      <c r="AH1222">
        <v>0</v>
      </c>
      <c r="AI1222">
        <v>0</v>
      </c>
      <c r="AJ1222">
        <v>6</v>
      </c>
      <c r="AK1222">
        <v>7</v>
      </c>
      <c r="AL1222">
        <v>18</v>
      </c>
      <c r="AM1222">
        <v>6.8399999999999997E-3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2632</v>
      </c>
      <c r="BJ1222">
        <v>1</v>
      </c>
      <c r="BK1222">
        <v>46.03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121.14</v>
      </c>
      <c r="BS1222">
        <v>5</v>
      </c>
      <c r="BT1222">
        <v>6</v>
      </c>
    </row>
    <row r="1223" spans="1:72" hidden="1">
      <c r="A1223" s="51" t="s">
        <v>622</v>
      </c>
      <c r="B1223" t="s">
        <v>376</v>
      </c>
      <c r="M1223">
        <v>183890964</v>
      </c>
      <c r="N1223" t="s">
        <v>615</v>
      </c>
      <c r="S1223">
        <v>973.45</v>
      </c>
      <c r="T1223">
        <v>30.22</v>
      </c>
      <c r="U1223">
        <v>973.45</v>
      </c>
      <c r="V1223">
        <v>30.22</v>
      </c>
      <c r="X1223">
        <v>542</v>
      </c>
      <c r="Y1223">
        <v>2</v>
      </c>
      <c r="Z1223">
        <v>3.6900000000000001E-3</v>
      </c>
      <c r="AA1223">
        <v>55.76</v>
      </c>
      <c r="AB1223">
        <v>15.11</v>
      </c>
      <c r="AF1223">
        <v>0</v>
      </c>
      <c r="AG1223">
        <v>0</v>
      </c>
      <c r="AH1223">
        <v>0</v>
      </c>
      <c r="AI1223">
        <v>0</v>
      </c>
      <c r="AJ1223">
        <v>1</v>
      </c>
      <c r="AK1223">
        <v>1</v>
      </c>
      <c r="AL1223">
        <v>3</v>
      </c>
      <c r="AM1223">
        <v>5.5399999999999998E-3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540</v>
      </c>
      <c r="BJ1223">
        <v>1.004</v>
      </c>
      <c r="BK1223">
        <v>55.96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30.22</v>
      </c>
      <c r="BS1223">
        <v>2</v>
      </c>
      <c r="BT1223">
        <v>0</v>
      </c>
    </row>
    <row r="1224" spans="1:72" hidden="1">
      <c r="A1224" s="51" t="s">
        <v>622</v>
      </c>
      <c r="B1224" t="s">
        <v>376</v>
      </c>
      <c r="M1224">
        <v>184457834</v>
      </c>
      <c r="N1224" t="s">
        <v>620</v>
      </c>
      <c r="S1224">
        <v>4424.78</v>
      </c>
      <c r="T1224">
        <v>155.5</v>
      </c>
      <c r="U1224">
        <v>4424.78</v>
      </c>
      <c r="V1224">
        <v>155.5</v>
      </c>
      <c r="X1224">
        <v>2895</v>
      </c>
      <c r="Y1224">
        <v>19</v>
      </c>
      <c r="Z1224">
        <v>6.5599999999999999E-3</v>
      </c>
      <c r="AA1224">
        <v>53.71</v>
      </c>
      <c r="AB1224">
        <v>8.18</v>
      </c>
      <c r="AF1224">
        <v>3</v>
      </c>
      <c r="AG1224">
        <v>0</v>
      </c>
      <c r="AH1224">
        <v>0</v>
      </c>
      <c r="AI1224">
        <v>0</v>
      </c>
      <c r="AJ1224">
        <v>30</v>
      </c>
      <c r="AK1224">
        <v>33</v>
      </c>
      <c r="AL1224">
        <v>54</v>
      </c>
      <c r="AM1224">
        <v>1.865E-2</v>
      </c>
      <c r="AN1224">
        <v>1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2869</v>
      </c>
      <c r="BJ1224">
        <v>1.0089999999999999</v>
      </c>
      <c r="BK1224">
        <v>54.2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155.5</v>
      </c>
      <c r="BS1224">
        <v>19</v>
      </c>
      <c r="BT1224">
        <v>2</v>
      </c>
    </row>
    <row r="1225" spans="1:72" hidden="1">
      <c r="A1225" s="51" t="s">
        <v>622</v>
      </c>
      <c r="B1225" t="s">
        <v>376</v>
      </c>
      <c r="M1225">
        <v>184784764</v>
      </c>
      <c r="N1225" t="s">
        <v>617</v>
      </c>
      <c r="S1225">
        <v>3539.82</v>
      </c>
      <c r="T1225">
        <v>109.43</v>
      </c>
      <c r="U1225">
        <v>3539.82</v>
      </c>
      <c r="V1225">
        <v>109.43</v>
      </c>
      <c r="X1225">
        <v>2131</v>
      </c>
      <c r="Y1225">
        <v>8</v>
      </c>
      <c r="Z1225">
        <v>3.7499999999999999E-3</v>
      </c>
      <c r="AA1225">
        <v>51.35</v>
      </c>
      <c r="AB1225">
        <v>13.68</v>
      </c>
      <c r="AF1225">
        <v>1</v>
      </c>
      <c r="AG1225">
        <v>0</v>
      </c>
      <c r="AH1225">
        <v>0</v>
      </c>
      <c r="AI1225">
        <v>0</v>
      </c>
      <c r="AJ1225">
        <v>10</v>
      </c>
      <c r="AK1225">
        <v>11</v>
      </c>
      <c r="AL1225">
        <v>20</v>
      </c>
      <c r="AM1225">
        <v>9.3900000000000008E-3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1922</v>
      </c>
      <c r="BJ1225">
        <v>1.109</v>
      </c>
      <c r="BK1225">
        <v>56.94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109.43</v>
      </c>
      <c r="BS1225">
        <v>8</v>
      </c>
      <c r="BT1225">
        <v>1</v>
      </c>
    </row>
    <row r="1226" spans="1:72" hidden="1">
      <c r="A1226" s="51" t="s">
        <v>622</v>
      </c>
      <c r="B1226" t="s">
        <v>376</v>
      </c>
      <c r="M1226">
        <v>184786614</v>
      </c>
      <c r="N1226" t="s">
        <v>618</v>
      </c>
      <c r="S1226">
        <v>884.96</v>
      </c>
      <c r="T1226">
        <v>28.05</v>
      </c>
      <c r="U1226">
        <v>884.96</v>
      </c>
      <c r="V1226">
        <v>28.05</v>
      </c>
      <c r="X1226">
        <v>562</v>
      </c>
      <c r="Y1226">
        <v>0</v>
      </c>
      <c r="Z1226">
        <v>0</v>
      </c>
      <c r="AA1226">
        <v>49.91</v>
      </c>
      <c r="AB1226">
        <v>0</v>
      </c>
      <c r="AF1226">
        <v>0</v>
      </c>
      <c r="AG1226">
        <v>0</v>
      </c>
      <c r="AH1226">
        <v>0</v>
      </c>
      <c r="AI1226">
        <v>0</v>
      </c>
      <c r="AJ1226">
        <v>1</v>
      </c>
      <c r="AK1226">
        <v>1</v>
      </c>
      <c r="AL1226">
        <v>1</v>
      </c>
      <c r="AM1226">
        <v>1.7799999999999999E-3</v>
      </c>
      <c r="AN1226">
        <v>1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532</v>
      </c>
      <c r="BJ1226">
        <v>1.056</v>
      </c>
      <c r="BK1226">
        <v>52.73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28.05</v>
      </c>
      <c r="BS1226">
        <v>0</v>
      </c>
      <c r="BT1226">
        <v>0</v>
      </c>
    </row>
    <row r="1227" spans="1:72" hidden="1">
      <c r="A1227" s="51" t="s">
        <v>288</v>
      </c>
      <c r="B1227" t="s">
        <v>376</v>
      </c>
      <c r="M1227">
        <v>175583324</v>
      </c>
      <c r="N1227" t="s">
        <v>417</v>
      </c>
      <c r="S1227">
        <v>2500</v>
      </c>
      <c r="T1227">
        <v>0</v>
      </c>
      <c r="U1227">
        <v>2500</v>
      </c>
      <c r="V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1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1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</row>
    <row r="1228" spans="1:72" hidden="1">
      <c r="A1228" s="51" t="s">
        <v>288</v>
      </c>
      <c r="B1228" t="s">
        <v>376</v>
      </c>
      <c r="M1228">
        <v>183888574</v>
      </c>
      <c r="N1228" t="s">
        <v>614</v>
      </c>
      <c r="S1228">
        <v>3893.81</v>
      </c>
      <c r="T1228">
        <v>138.06</v>
      </c>
      <c r="U1228">
        <v>3893.81</v>
      </c>
      <c r="V1228">
        <v>138.06</v>
      </c>
      <c r="X1228">
        <v>2465</v>
      </c>
      <c r="Y1228">
        <v>6</v>
      </c>
      <c r="Z1228">
        <v>2.4299999999999999E-3</v>
      </c>
      <c r="AA1228">
        <v>56.01</v>
      </c>
      <c r="AB1228">
        <v>23.01</v>
      </c>
      <c r="AF1228">
        <v>0</v>
      </c>
      <c r="AG1228">
        <v>0</v>
      </c>
      <c r="AH1228">
        <v>0</v>
      </c>
      <c r="AI1228">
        <v>0</v>
      </c>
      <c r="AJ1228">
        <v>6</v>
      </c>
      <c r="AK1228">
        <v>6</v>
      </c>
      <c r="AL1228">
        <v>12</v>
      </c>
      <c r="AM1228">
        <v>4.8700000000000002E-3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2465</v>
      </c>
      <c r="BJ1228">
        <v>1</v>
      </c>
      <c r="BK1228">
        <v>56.01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138.06</v>
      </c>
      <c r="BS1228">
        <v>6</v>
      </c>
      <c r="BT1228">
        <v>0</v>
      </c>
    </row>
    <row r="1229" spans="1:72" hidden="1">
      <c r="A1229" s="51" t="s">
        <v>288</v>
      </c>
      <c r="B1229" t="s">
        <v>376</v>
      </c>
      <c r="M1229">
        <v>183890964</v>
      </c>
      <c r="N1229" t="s">
        <v>615</v>
      </c>
      <c r="S1229">
        <v>973.45</v>
      </c>
      <c r="T1229">
        <v>35.15</v>
      </c>
      <c r="U1229">
        <v>973.45</v>
      </c>
      <c r="V1229">
        <v>35.15</v>
      </c>
      <c r="X1229">
        <v>545</v>
      </c>
      <c r="Y1229">
        <v>0</v>
      </c>
      <c r="Z1229">
        <v>0</v>
      </c>
      <c r="AA1229">
        <v>64.5</v>
      </c>
      <c r="AB1229">
        <v>0</v>
      </c>
      <c r="AF1229">
        <v>0</v>
      </c>
      <c r="AG1229">
        <v>0</v>
      </c>
      <c r="AH1229">
        <v>0</v>
      </c>
      <c r="AI1229">
        <v>0</v>
      </c>
      <c r="AJ1229">
        <v>2</v>
      </c>
      <c r="AK1229">
        <v>2</v>
      </c>
      <c r="AL1229">
        <v>2</v>
      </c>
      <c r="AM1229">
        <v>3.6700000000000001E-3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463</v>
      </c>
      <c r="BJ1229">
        <v>1.177</v>
      </c>
      <c r="BK1229">
        <v>75.92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35.15</v>
      </c>
      <c r="BS1229">
        <v>0</v>
      </c>
      <c r="BT1229">
        <v>0</v>
      </c>
    </row>
    <row r="1230" spans="1:72" hidden="1">
      <c r="A1230" s="51" t="s">
        <v>288</v>
      </c>
      <c r="B1230" t="s">
        <v>376</v>
      </c>
      <c r="M1230">
        <v>184457834</v>
      </c>
      <c r="N1230" t="s">
        <v>620</v>
      </c>
      <c r="S1230">
        <v>4424.78</v>
      </c>
      <c r="T1230">
        <v>176.85</v>
      </c>
      <c r="U1230">
        <v>4424.78</v>
      </c>
      <c r="V1230">
        <v>176.85</v>
      </c>
      <c r="X1230">
        <v>1874</v>
      </c>
      <c r="Y1230">
        <v>11</v>
      </c>
      <c r="Z1230">
        <v>5.8700000000000002E-3</v>
      </c>
      <c r="AA1230">
        <v>94.37</v>
      </c>
      <c r="AB1230">
        <v>16.079999999999998</v>
      </c>
      <c r="AF1230">
        <v>0</v>
      </c>
      <c r="AG1230">
        <v>0</v>
      </c>
      <c r="AH1230">
        <v>0</v>
      </c>
      <c r="AI1230">
        <v>0</v>
      </c>
      <c r="AJ1230">
        <v>23</v>
      </c>
      <c r="AK1230">
        <v>23</v>
      </c>
      <c r="AL1230">
        <v>35</v>
      </c>
      <c r="AM1230">
        <v>1.8679999999999999E-2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1874</v>
      </c>
      <c r="BJ1230">
        <v>1</v>
      </c>
      <c r="BK1230">
        <v>94.37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176.85</v>
      </c>
      <c r="BS1230">
        <v>11</v>
      </c>
      <c r="BT1230">
        <v>1</v>
      </c>
    </row>
    <row r="1231" spans="1:72" hidden="1">
      <c r="A1231" s="51" t="s">
        <v>288</v>
      </c>
      <c r="B1231" t="s">
        <v>376</v>
      </c>
      <c r="M1231">
        <v>184784764</v>
      </c>
      <c r="N1231" t="s">
        <v>617</v>
      </c>
      <c r="S1231">
        <v>3539.82</v>
      </c>
      <c r="T1231">
        <v>123.57</v>
      </c>
      <c r="U1231">
        <v>3539.82</v>
      </c>
      <c r="V1231">
        <v>123.57</v>
      </c>
      <c r="X1231">
        <v>2439</v>
      </c>
      <c r="Y1231">
        <v>10</v>
      </c>
      <c r="Z1231">
        <v>4.1000000000000003E-3</v>
      </c>
      <c r="AA1231">
        <v>50.66</v>
      </c>
      <c r="AB1231">
        <v>12.36</v>
      </c>
      <c r="AF1231">
        <v>2</v>
      </c>
      <c r="AG1231">
        <v>0</v>
      </c>
      <c r="AH1231">
        <v>0</v>
      </c>
      <c r="AI1231">
        <v>0</v>
      </c>
      <c r="AJ1231">
        <v>17</v>
      </c>
      <c r="AK1231">
        <v>19</v>
      </c>
      <c r="AL1231">
        <v>29</v>
      </c>
      <c r="AM1231">
        <v>1.189E-2</v>
      </c>
      <c r="AN1231">
        <v>10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2439</v>
      </c>
      <c r="BJ1231">
        <v>1</v>
      </c>
      <c r="BK1231">
        <v>50.66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123.57</v>
      </c>
      <c r="BS1231">
        <v>10</v>
      </c>
      <c r="BT1231">
        <v>0</v>
      </c>
    </row>
    <row r="1232" spans="1:72" hidden="1">
      <c r="A1232" s="51" t="s">
        <v>288</v>
      </c>
      <c r="B1232" t="s">
        <v>376</v>
      </c>
      <c r="M1232">
        <v>184786614</v>
      </c>
      <c r="N1232" t="s">
        <v>618</v>
      </c>
      <c r="S1232">
        <v>884.96</v>
      </c>
      <c r="T1232">
        <v>32.1</v>
      </c>
      <c r="U1232">
        <v>884.96</v>
      </c>
      <c r="V1232">
        <v>32.1</v>
      </c>
      <c r="X1232">
        <v>508</v>
      </c>
      <c r="Y1232">
        <v>3</v>
      </c>
      <c r="Z1232">
        <v>5.9100000000000003E-3</v>
      </c>
      <c r="AA1232">
        <v>63.19</v>
      </c>
      <c r="AB1232">
        <v>10.7</v>
      </c>
      <c r="AF1232">
        <v>2</v>
      </c>
      <c r="AG1232">
        <v>0</v>
      </c>
      <c r="AH1232">
        <v>0</v>
      </c>
      <c r="AI1232">
        <v>0</v>
      </c>
      <c r="AJ1232">
        <v>3</v>
      </c>
      <c r="AK1232">
        <v>5</v>
      </c>
      <c r="AL1232">
        <v>8</v>
      </c>
      <c r="AM1232">
        <v>1.575E-2</v>
      </c>
      <c r="AN1232">
        <v>5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1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508</v>
      </c>
      <c r="BJ1232">
        <v>1</v>
      </c>
      <c r="BK1232">
        <v>63.19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32.1</v>
      </c>
      <c r="BS1232">
        <v>3</v>
      </c>
      <c r="BT1232">
        <v>0</v>
      </c>
    </row>
    <row r="1233" spans="1:72" hidden="1">
      <c r="A1233" s="51" t="s">
        <v>288</v>
      </c>
      <c r="B1233" t="s">
        <v>376</v>
      </c>
      <c r="M1233">
        <v>185339384</v>
      </c>
      <c r="N1233" t="s">
        <v>623</v>
      </c>
      <c r="S1233">
        <v>620</v>
      </c>
      <c r="T1233">
        <v>21.97</v>
      </c>
      <c r="U1233">
        <v>620</v>
      </c>
      <c r="V1233">
        <v>21.97</v>
      </c>
      <c r="X1233">
        <v>248</v>
      </c>
      <c r="Y1233">
        <v>4</v>
      </c>
      <c r="Z1233">
        <v>1.6129999999999999E-2</v>
      </c>
      <c r="AA1233">
        <v>88.59</v>
      </c>
      <c r="AB1233">
        <v>5.49</v>
      </c>
      <c r="AF1233">
        <v>2</v>
      </c>
      <c r="AG1233">
        <v>0</v>
      </c>
      <c r="AH1233">
        <v>1</v>
      </c>
      <c r="AI1233">
        <v>0</v>
      </c>
      <c r="AJ1233">
        <v>1</v>
      </c>
      <c r="AK1233">
        <v>4</v>
      </c>
      <c r="AL1233">
        <v>8</v>
      </c>
      <c r="AM1233">
        <v>3.2259999999999997E-2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248</v>
      </c>
      <c r="BJ1233">
        <v>1</v>
      </c>
      <c r="BK1233">
        <v>88.59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21.97</v>
      </c>
      <c r="BS1233">
        <v>4</v>
      </c>
      <c r="BT1233">
        <v>0</v>
      </c>
    </row>
    <row r="1234" spans="1:72" hidden="1">
      <c r="A1234" s="51" t="s">
        <v>288</v>
      </c>
      <c r="B1234" t="s">
        <v>376</v>
      </c>
      <c r="M1234">
        <v>185340264</v>
      </c>
      <c r="N1234" t="s">
        <v>624</v>
      </c>
      <c r="S1234">
        <v>2480</v>
      </c>
      <c r="T1234">
        <v>87.85</v>
      </c>
      <c r="U1234">
        <v>2480</v>
      </c>
      <c r="V1234">
        <v>87.85</v>
      </c>
      <c r="X1234">
        <v>1265</v>
      </c>
      <c r="Y1234">
        <v>4</v>
      </c>
      <c r="Z1234">
        <v>3.16E-3</v>
      </c>
      <c r="AA1234">
        <v>69.45</v>
      </c>
      <c r="AB1234">
        <v>21.96</v>
      </c>
      <c r="AF1234">
        <v>0</v>
      </c>
      <c r="AG1234">
        <v>0</v>
      </c>
      <c r="AH1234">
        <v>0</v>
      </c>
      <c r="AI1234">
        <v>0</v>
      </c>
      <c r="AJ1234">
        <v>11</v>
      </c>
      <c r="AK1234">
        <v>11</v>
      </c>
      <c r="AL1234">
        <v>15</v>
      </c>
      <c r="AM1234">
        <v>1.1860000000000001E-2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1190</v>
      </c>
      <c r="BJ1234">
        <v>1.0629999999999999</v>
      </c>
      <c r="BK1234">
        <v>73.819999999999993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87.85</v>
      </c>
      <c r="BS1234">
        <v>4</v>
      </c>
      <c r="BT1234">
        <v>0</v>
      </c>
    </row>
    <row r="1235" spans="1:72" hidden="1">
      <c r="A1235" s="51" t="s">
        <v>288</v>
      </c>
      <c r="B1235" t="s">
        <v>376</v>
      </c>
      <c r="M1235">
        <v>185392194</v>
      </c>
      <c r="N1235" t="s">
        <v>625</v>
      </c>
      <c r="S1235">
        <v>2480</v>
      </c>
      <c r="T1235">
        <v>90.94</v>
      </c>
      <c r="U1235">
        <v>2480</v>
      </c>
      <c r="V1235">
        <v>90.94</v>
      </c>
      <c r="X1235">
        <v>1226</v>
      </c>
      <c r="Y1235">
        <v>1</v>
      </c>
      <c r="Z1235">
        <v>8.1999999999999998E-4</v>
      </c>
      <c r="AA1235">
        <v>74.180000000000007</v>
      </c>
      <c r="AB1235">
        <v>90.94</v>
      </c>
      <c r="AF1235">
        <v>0</v>
      </c>
      <c r="AG1235">
        <v>0</v>
      </c>
      <c r="AH1235">
        <v>0</v>
      </c>
      <c r="AI1235">
        <v>0</v>
      </c>
      <c r="AJ1235">
        <v>1</v>
      </c>
      <c r="AK1235">
        <v>1</v>
      </c>
      <c r="AL1235">
        <v>2</v>
      </c>
      <c r="AM1235">
        <v>1.6299999999999999E-3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1226</v>
      </c>
      <c r="BJ1235">
        <v>1</v>
      </c>
      <c r="BK1235">
        <v>74.180000000000007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90.94</v>
      </c>
      <c r="BS1235">
        <v>1</v>
      </c>
      <c r="BT1235">
        <v>0</v>
      </c>
    </row>
    <row r="1236" spans="1:72" hidden="1">
      <c r="A1236" s="51" t="s">
        <v>288</v>
      </c>
      <c r="B1236" t="s">
        <v>376</v>
      </c>
      <c r="M1236">
        <v>185392594</v>
      </c>
      <c r="N1236" t="s">
        <v>626</v>
      </c>
      <c r="S1236">
        <v>620</v>
      </c>
      <c r="T1236">
        <v>22.53</v>
      </c>
      <c r="U1236">
        <v>620</v>
      </c>
      <c r="V1236">
        <v>22.53</v>
      </c>
      <c r="X1236">
        <v>311</v>
      </c>
      <c r="Y1236">
        <v>0</v>
      </c>
      <c r="Z1236">
        <v>0</v>
      </c>
      <c r="AA1236">
        <v>72.44</v>
      </c>
      <c r="AB1236">
        <v>0</v>
      </c>
      <c r="AF1236">
        <v>0</v>
      </c>
      <c r="AG1236">
        <v>0</v>
      </c>
      <c r="AH1236">
        <v>0</v>
      </c>
      <c r="AI1236">
        <v>0</v>
      </c>
      <c r="AJ1236">
        <v>1</v>
      </c>
      <c r="AK1236">
        <v>1</v>
      </c>
      <c r="AL1236">
        <v>1</v>
      </c>
      <c r="AM1236">
        <v>3.2200000000000002E-3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298</v>
      </c>
      <c r="BJ1236">
        <v>1.044</v>
      </c>
      <c r="BK1236">
        <v>75.599999999999994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22.53</v>
      </c>
      <c r="BS1236">
        <v>0</v>
      </c>
      <c r="BT1236">
        <v>0</v>
      </c>
    </row>
    <row r="1237" spans="1:72" hidden="1">
      <c r="A1237" s="51" t="s">
        <v>289</v>
      </c>
      <c r="B1237" t="s">
        <v>376</v>
      </c>
      <c r="M1237">
        <v>177617244</v>
      </c>
      <c r="N1237" t="s">
        <v>475</v>
      </c>
      <c r="S1237">
        <v>2500</v>
      </c>
      <c r="T1237">
        <v>0</v>
      </c>
      <c r="U1237">
        <v>2500</v>
      </c>
      <c r="V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1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</row>
    <row r="1238" spans="1:72" hidden="1">
      <c r="A1238" s="51" t="s">
        <v>289</v>
      </c>
      <c r="B1238" t="s">
        <v>376</v>
      </c>
      <c r="M1238">
        <v>183888574</v>
      </c>
      <c r="N1238" t="s">
        <v>614</v>
      </c>
      <c r="S1238">
        <v>3893.81</v>
      </c>
      <c r="T1238">
        <v>137.53</v>
      </c>
      <c r="U1238">
        <v>3893.81</v>
      </c>
      <c r="V1238">
        <v>137.53</v>
      </c>
      <c r="X1238">
        <v>2153</v>
      </c>
      <c r="Y1238">
        <v>0</v>
      </c>
      <c r="Z1238">
        <v>0</v>
      </c>
      <c r="AA1238">
        <v>63.88</v>
      </c>
      <c r="AB1238">
        <v>0</v>
      </c>
      <c r="AF1238">
        <v>3</v>
      </c>
      <c r="AG1238">
        <v>0</v>
      </c>
      <c r="AH1238">
        <v>0</v>
      </c>
      <c r="AI1238">
        <v>0</v>
      </c>
      <c r="AJ1238">
        <v>2</v>
      </c>
      <c r="AK1238">
        <v>5</v>
      </c>
      <c r="AL1238">
        <v>6</v>
      </c>
      <c r="AM1238">
        <v>2.7899999999999999E-3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2083</v>
      </c>
      <c r="BJ1238">
        <v>1.034</v>
      </c>
      <c r="BK1238">
        <v>66.02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137.53</v>
      </c>
      <c r="BS1238">
        <v>0</v>
      </c>
      <c r="BT1238">
        <v>1</v>
      </c>
    </row>
    <row r="1239" spans="1:72" hidden="1">
      <c r="A1239" s="51" t="s">
        <v>289</v>
      </c>
      <c r="B1239" t="s">
        <v>376</v>
      </c>
      <c r="M1239">
        <v>183890964</v>
      </c>
      <c r="N1239" t="s">
        <v>615</v>
      </c>
      <c r="S1239">
        <v>973.45</v>
      </c>
      <c r="T1239">
        <v>34.96</v>
      </c>
      <c r="U1239">
        <v>973.45</v>
      </c>
      <c r="V1239">
        <v>34.96</v>
      </c>
      <c r="X1239">
        <v>561</v>
      </c>
      <c r="Y1239">
        <v>1</v>
      </c>
      <c r="Z1239">
        <v>1.7799999999999999E-3</v>
      </c>
      <c r="AA1239">
        <v>62.32</v>
      </c>
      <c r="AB1239">
        <v>34.96</v>
      </c>
      <c r="AF1239">
        <v>0</v>
      </c>
      <c r="AG1239">
        <v>0</v>
      </c>
      <c r="AH1239">
        <v>0</v>
      </c>
      <c r="AI1239">
        <v>0</v>
      </c>
      <c r="AJ1239">
        <v>1</v>
      </c>
      <c r="AK1239">
        <v>1</v>
      </c>
      <c r="AL1239">
        <v>2</v>
      </c>
      <c r="AM1239">
        <v>3.5699999999999998E-3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524</v>
      </c>
      <c r="BJ1239">
        <v>1.071</v>
      </c>
      <c r="BK1239">
        <v>66.72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34.96</v>
      </c>
      <c r="BS1239">
        <v>1</v>
      </c>
      <c r="BT1239">
        <v>0</v>
      </c>
    </row>
    <row r="1240" spans="1:72" hidden="1">
      <c r="A1240" s="51" t="s">
        <v>289</v>
      </c>
      <c r="B1240" t="s">
        <v>376</v>
      </c>
      <c r="M1240">
        <v>184457834</v>
      </c>
      <c r="N1240" t="s">
        <v>620</v>
      </c>
      <c r="S1240">
        <v>4424.78</v>
      </c>
      <c r="T1240">
        <v>179.27</v>
      </c>
      <c r="U1240">
        <v>4424.78</v>
      </c>
      <c r="V1240">
        <v>179.27</v>
      </c>
      <c r="X1240">
        <v>2275</v>
      </c>
      <c r="Y1240">
        <v>17</v>
      </c>
      <c r="Z1240">
        <v>7.4700000000000001E-3</v>
      </c>
      <c r="AA1240">
        <v>78.8</v>
      </c>
      <c r="AB1240">
        <v>10.55</v>
      </c>
      <c r="AF1240">
        <v>1</v>
      </c>
      <c r="AG1240">
        <v>0</v>
      </c>
      <c r="AH1240">
        <v>0</v>
      </c>
      <c r="AI1240">
        <v>0</v>
      </c>
      <c r="AJ1240">
        <v>26</v>
      </c>
      <c r="AK1240">
        <v>27</v>
      </c>
      <c r="AL1240">
        <v>44</v>
      </c>
      <c r="AM1240">
        <v>1.934E-2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2253</v>
      </c>
      <c r="BJ1240">
        <v>1.01</v>
      </c>
      <c r="BK1240">
        <v>79.569999999999993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179.27</v>
      </c>
      <c r="BS1240">
        <v>17</v>
      </c>
      <c r="BT1240">
        <v>0</v>
      </c>
    </row>
    <row r="1241" spans="1:72" hidden="1">
      <c r="A1241" s="51" t="s">
        <v>289</v>
      </c>
      <c r="B1241" t="s">
        <v>376</v>
      </c>
      <c r="M1241">
        <v>184784764</v>
      </c>
      <c r="N1241" t="s">
        <v>617</v>
      </c>
      <c r="S1241">
        <v>3539.82</v>
      </c>
      <c r="T1241">
        <v>124.78</v>
      </c>
      <c r="U1241">
        <v>3539.82</v>
      </c>
      <c r="V1241">
        <v>124.78</v>
      </c>
      <c r="X1241">
        <v>2430</v>
      </c>
      <c r="Y1241">
        <v>9</v>
      </c>
      <c r="Z1241">
        <v>3.7000000000000002E-3</v>
      </c>
      <c r="AA1241">
        <v>51.35</v>
      </c>
      <c r="AB1241">
        <v>13.86</v>
      </c>
      <c r="AF1241">
        <v>2</v>
      </c>
      <c r="AG1241">
        <v>0</v>
      </c>
      <c r="AH1241">
        <v>2</v>
      </c>
      <c r="AI1241">
        <v>0</v>
      </c>
      <c r="AJ1241">
        <v>12</v>
      </c>
      <c r="AK1241">
        <v>16</v>
      </c>
      <c r="AL1241">
        <v>27</v>
      </c>
      <c r="AM1241">
        <v>1.111E-2</v>
      </c>
      <c r="AN1241">
        <v>1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2430</v>
      </c>
      <c r="BJ1241">
        <v>1</v>
      </c>
      <c r="BK1241">
        <v>51.35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124.78</v>
      </c>
      <c r="BS1241">
        <v>9</v>
      </c>
      <c r="BT1241">
        <v>2</v>
      </c>
    </row>
    <row r="1242" spans="1:72" hidden="1">
      <c r="A1242" s="51" t="s">
        <v>289</v>
      </c>
      <c r="B1242" t="s">
        <v>376</v>
      </c>
      <c r="M1242">
        <v>184786614</v>
      </c>
      <c r="N1242" t="s">
        <v>618</v>
      </c>
      <c r="S1242">
        <v>884.96</v>
      </c>
      <c r="T1242">
        <v>32.06</v>
      </c>
      <c r="U1242">
        <v>884.96</v>
      </c>
      <c r="V1242">
        <v>32.06</v>
      </c>
      <c r="X1242">
        <v>550</v>
      </c>
      <c r="Y1242">
        <v>1</v>
      </c>
      <c r="Z1242">
        <v>1.82E-3</v>
      </c>
      <c r="AA1242">
        <v>58.29</v>
      </c>
      <c r="AB1242">
        <v>32.06</v>
      </c>
      <c r="AF1242">
        <v>1</v>
      </c>
      <c r="AG1242">
        <v>0</v>
      </c>
      <c r="AH1242">
        <v>0</v>
      </c>
      <c r="AI1242">
        <v>0</v>
      </c>
      <c r="AJ1242">
        <v>0</v>
      </c>
      <c r="AK1242">
        <v>1</v>
      </c>
      <c r="AL1242">
        <v>3</v>
      </c>
      <c r="AM1242">
        <v>5.45E-3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532</v>
      </c>
      <c r="BJ1242">
        <v>1.034</v>
      </c>
      <c r="BK1242">
        <v>60.26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32.06</v>
      </c>
      <c r="BS1242">
        <v>1</v>
      </c>
      <c r="BT1242">
        <v>1</v>
      </c>
    </row>
    <row r="1243" spans="1:72" hidden="1">
      <c r="A1243" s="51" t="s">
        <v>289</v>
      </c>
      <c r="B1243" t="s">
        <v>376</v>
      </c>
      <c r="M1243">
        <v>185339384</v>
      </c>
      <c r="N1243" t="s">
        <v>623</v>
      </c>
      <c r="S1243">
        <v>620</v>
      </c>
      <c r="T1243">
        <v>22.03</v>
      </c>
      <c r="U1243">
        <v>620</v>
      </c>
      <c r="V1243">
        <v>22.03</v>
      </c>
      <c r="X1243">
        <v>403</v>
      </c>
      <c r="Y1243">
        <v>0</v>
      </c>
      <c r="Z1243">
        <v>0</v>
      </c>
      <c r="AA1243">
        <v>54.67</v>
      </c>
      <c r="AB1243">
        <v>0</v>
      </c>
      <c r="AF1243">
        <v>0</v>
      </c>
      <c r="AG1243">
        <v>0</v>
      </c>
      <c r="AH1243">
        <v>0</v>
      </c>
      <c r="AI1243">
        <v>0</v>
      </c>
      <c r="AJ1243">
        <v>2</v>
      </c>
      <c r="AK1243">
        <v>2</v>
      </c>
      <c r="AL1243">
        <v>2</v>
      </c>
      <c r="AM1243">
        <v>4.96E-3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385</v>
      </c>
      <c r="BJ1243">
        <v>1.0469999999999999</v>
      </c>
      <c r="BK1243">
        <v>57.22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22.03</v>
      </c>
      <c r="BS1243">
        <v>0</v>
      </c>
      <c r="BT1243">
        <v>0</v>
      </c>
    </row>
    <row r="1244" spans="1:72" hidden="1">
      <c r="A1244" s="51" t="s">
        <v>289</v>
      </c>
      <c r="B1244" t="s">
        <v>376</v>
      </c>
      <c r="M1244">
        <v>185340264</v>
      </c>
      <c r="N1244" t="s">
        <v>624</v>
      </c>
      <c r="S1244">
        <v>2480</v>
      </c>
      <c r="T1244">
        <v>88.08</v>
      </c>
      <c r="U1244">
        <v>2480</v>
      </c>
      <c r="V1244">
        <v>88.08</v>
      </c>
      <c r="X1244">
        <v>1082</v>
      </c>
      <c r="Y1244">
        <v>4</v>
      </c>
      <c r="Z1244">
        <v>3.7000000000000002E-3</v>
      </c>
      <c r="AA1244">
        <v>81.400000000000006</v>
      </c>
      <c r="AB1244">
        <v>22.02</v>
      </c>
      <c r="AF1244">
        <v>0</v>
      </c>
      <c r="AG1244">
        <v>0</v>
      </c>
      <c r="AH1244">
        <v>0</v>
      </c>
      <c r="AI1244">
        <v>0</v>
      </c>
      <c r="AJ1244">
        <v>6</v>
      </c>
      <c r="AK1244">
        <v>6</v>
      </c>
      <c r="AL1244">
        <v>12</v>
      </c>
      <c r="AM1244">
        <v>1.1089999999999999E-2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1082</v>
      </c>
      <c r="BJ1244">
        <v>1</v>
      </c>
      <c r="BK1244">
        <v>81.400000000000006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88.08</v>
      </c>
      <c r="BS1244">
        <v>4</v>
      </c>
      <c r="BT1244">
        <v>2</v>
      </c>
    </row>
    <row r="1245" spans="1:72" hidden="1">
      <c r="A1245" s="51" t="s">
        <v>289</v>
      </c>
      <c r="B1245" t="s">
        <v>376</v>
      </c>
      <c r="M1245">
        <v>185392194</v>
      </c>
      <c r="N1245" t="s">
        <v>625</v>
      </c>
      <c r="S1245">
        <v>2480</v>
      </c>
      <c r="T1245">
        <v>90.18</v>
      </c>
      <c r="U1245">
        <v>2480</v>
      </c>
      <c r="V1245">
        <v>90.18</v>
      </c>
      <c r="X1245">
        <v>2001</v>
      </c>
      <c r="Y1245">
        <v>0</v>
      </c>
      <c r="Z1245">
        <v>0</v>
      </c>
      <c r="AA1245">
        <v>45.07</v>
      </c>
      <c r="AB1245">
        <v>0</v>
      </c>
      <c r="AF1245">
        <v>1</v>
      </c>
      <c r="AG1245">
        <v>0</v>
      </c>
      <c r="AH1245">
        <v>0</v>
      </c>
      <c r="AI1245">
        <v>0</v>
      </c>
      <c r="AJ1245">
        <v>7</v>
      </c>
      <c r="AK1245">
        <v>8</v>
      </c>
      <c r="AL1245">
        <v>9</v>
      </c>
      <c r="AM1245">
        <v>4.4999999999999997E-3</v>
      </c>
      <c r="AN1245">
        <v>4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2001</v>
      </c>
      <c r="BJ1245">
        <v>1</v>
      </c>
      <c r="BK1245">
        <v>45.07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90.18</v>
      </c>
      <c r="BS1245">
        <v>0</v>
      </c>
      <c r="BT1245">
        <v>1</v>
      </c>
    </row>
    <row r="1246" spans="1:72" hidden="1">
      <c r="A1246" s="51" t="s">
        <v>289</v>
      </c>
      <c r="B1246" t="s">
        <v>376</v>
      </c>
      <c r="M1246">
        <v>185392594</v>
      </c>
      <c r="N1246" t="s">
        <v>626</v>
      </c>
      <c r="S1246">
        <v>620</v>
      </c>
      <c r="T1246">
        <v>23.07</v>
      </c>
      <c r="U1246">
        <v>620</v>
      </c>
      <c r="V1246">
        <v>23.07</v>
      </c>
      <c r="X1246">
        <v>265</v>
      </c>
      <c r="Y1246">
        <v>0</v>
      </c>
      <c r="Z1246">
        <v>0</v>
      </c>
      <c r="AA1246">
        <v>87.06</v>
      </c>
      <c r="AB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265</v>
      </c>
      <c r="BJ1246">
        <v>1</v>
      </c>
      <c r="BK1246">
        <v>87.06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23.07</v>
      </c>
      <c r="BS1246">
        <v>0</v>
      </c>
      <c r="BT1246">
        <v>0</v>
      </c>
    </row>
    <row r="1247" spans="1:72" hidden="1">
      <c r="A1247" s="51" t="s">
        <v>290</v>
      </c>
      <c r="B1247" t="s">
        <v>376</v>
      </c>
      <c r="M1247">
        <v>175261424</v>
      </c>
      <c r="N1247" t="s">
        <v>406</v>
      </c>
      <c r="S1247">
        <v>2500</v>
      </c>
      <c r="T1247">
        <v>0</v>
      </c>
      <c r="U1247">
        <v>2500</v>
      </c>
      <c r="V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1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</row>
    <row r="1248" spans="1:72" hidden="1">
      <c r="A1248" s="51" t="s">
        <v>290</v>
      </c>
      <c r="B1248" t="s">
        <v>376</v>
      </c>
      <c r="M1248">
        <v>183888574</v>
      </c>
      <c r="N1248" t="s">
        <v>614</v>
      </c>
      <c r="S1248">
        <v>3893.81</v>
      </c>
      <c r="T1248">
        <v>68.81</v>
      </c>
      <c r="U1248">
        <v>3893.81</v>
      </c>
      <c r="V1248">
        <v>68.81</v>
      </c>
      <c r="X1248">
        <v>935</v>
      </c>
      <c r="Y1248">
        <v>3</v>
      </c>
      <c r="Z1248">
        <v>3.2100000000000002E-3</v>
      </c>
      <c r="AA1248">
        <v>73.59</v>
      </c>
      <c r="AB1248">
        <v>22.94</v>
      </c>
      <c r="AF1248">
        <v>1</v>
      </c>
      <c r="AG1248">
        <v>0</v>
      </c>
      <c r="AH1248">
        <v>0</v>
      </c>
      <c r="AI1248">
        <v>0</v>
      </c>
      <c r="AJ1248">
        <v>2</v>
      </c>
      <c r="AK1248">
        <v>3</v>
      </c>
      <c r="AL1248">
        <v>6</v>
      </c>
      <c r="AM1248">
        <v>6.4200000000000004E-3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831</v>
      </c>
      <c r="BJ1248">
        <v>1.125</v>
      </c>
      <c r="BK1248">
        <v>82.8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68.81</v>
      </c>
      <c r="BS1248">
        <v>3</v>
      </c>
      <c r="BT1248">
        <v>0</v>
      </c>
    </row>
    <row r="1249" spans="1:72" hidden="1">
      <c r="A1249" s="51" t="s">
        <v>290</v>
      </c>
      <c r="B1249" t="s">
        <v>376</v>
      </c>
      <c r="M1249">
        <v>183890964</v>
      </c>
      <c r="N1249" t="s">
        <v>615</v>
      </c>
      <c r="S1249">
        <v>973.45</v>
      </c>
      <c r="T1249">
        <v>17.649999999999999</v>
      </c>
      <c r="U1249">
        <v>973.45</v>
      </c>
      <c r="V1249">
        <v>17.649999999999999</v>
      </c>
      <c r="X1249">
        <v>253</v>
      </c>
      <c r="Y1249">
        <v>0</v>
      </c>
      <c r="Z1249">
        <v>0</v>
      </c>
      <c r="AA1249">
        <v>69.760000000000005</v>
      </c>
      <c r="AB1249">
        <v>0</v>
      </c>
      <c r="AF1249">
        <v>0</v>
      </c>
      <c r="AG1249">
        <v>0</v>
      </c>
      <c r="AH1249">
        <v>0</v>
      </c>
      <c r="AI1249">
        <v>0</v>
      </c>
      <c r="AJ1249">
        <v>1</v>
      </c>
      <c r="AK1249">
        <v>1</v>
      </c>
      <c r="AL1249">
        <v>1</v>
      </c>
      <c r="AM1249">
        <v>3.9500000000000004E-3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241</v>
      </c>
      <c r="BJ1249">
        <v>1.05</v>
      </c>
      <c r="BK1249">
        <v>73.239999999999995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17.649999999999999</v>
      </c>
      <c r="BS1249">
        <v>0</v>
      </c>
      <c r="BT1249">
        <v>0</v>
      </c>
    </row>
    <row r="1250" spans="1:72" hidden="1">
      <c r="A1250" s="51" t="s">
        <v>290</v>
      </c>
      <c r="B1250" t="s">
        <v>376</v>
      </c>
      <c r="M1250">
        <v>184457834</v>
      </c>
      <c r="N1250" t="s">
        <v>620</v>
      </c>
      <c r="S1250">
        <v>4424.78</v>
      </c>
      <c r="T1250">
        <v>180.93</v>
      </c>
      <c r="U1250">
        <v>4424.78</v>
      </c>
      <c r="V1250">
        <v>180.93</v>
      </c>
      <c r="X1250">
        <v>2602</v>
      </c>
      <c r="Y1250">
        <v>18</v>
      </c>
      <c r="Z1250">
        <v>6.9199999999999999E-3</v>
      </c>
      <c r="AA1250">
        <v>69.53</v>
      </c>
      <c r="AB1250">
        <v>10.050000000000001</v>
      </c>
      <c r="AF1250">
        <v>2</v>
      </c>
      <c r="AG1250">
        <v>0</v>
      </c>
      <c r="AH1250">
        <v>0</v>
      </c>
      <c r="AI1250">
        <v>0</v>
      </c>
      <c r="AJ1250">
        <v>36</v>
      </c>
      <c r="AK1250">
        <v>38</v>
      </c>
      <c r="AL1250">
        <v>57</v>
      </c>
      <c r="AM1250">
        <v>2.1909999999999999E-2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2461</v>
      </c>
      <c r="BJ1250">
        <v>1.0569999999999999</v>
      </c>
      <c r="BK1250">
        <v>73.52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180.93</v>
      </c>
      <c r="BS1250">
        <v>18</v>
      </c>
      <c r="BT1250">
        <v>1</v>
      </c>
    </row>
    <row r="1251" spans="1:72" hidden="1">
      <c r="A1251" s="51" t="s">
        <v>290</v>
      </c>
      <c r="B1251" t="s">
        <v>376</v>
      </c>
      <c r="M1251">
        <v>184784764</v>
      </c>
      <c r="N1251" t="s">
        <v>617</v>
      </c>
      <c r="S1251">
        <v>3539.82</v>
      </c>
      <c r="T1251">
        <v>125.91</v>
      </c>
      <c r="U1251">
        <v>3539.82</v>
      </c>
      <c r="V1251">
        <v>125.91</v>
      </c>
      <c r="X1251">
        <v>2559</v>
      </c>
      <c r="Y1251">
        <v>6</v>
      </c>
      <c r="Z1251">
        <v>2.3400000000000001E-3</v>
      </c>
      <c r="AA1251">
        <v>49.2</v>
      </c>
      <c r="AB1251">
        <v>20.99</v>
      </c>
      <c r="AF1251">
        <v>0</v>
      </c>
      <c r="AG1251">
        <v>0</v>
      </c>
      <c r="AH1251">
        <v>0</v>
      </c>
      <c r="AI1251">
        <v>0</v>
      </c>
      <c r="AJ1251">
        <v>14</v>
      </c>
      <c r="AK1251">
        <v>14</v>
      </c>
      <c r="AL1251">
        <v>21</v>
      </c>
      <c r="AM1251">
        <v>8.2100000000000003E-3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2559</v>
      </c>
      <c r="BJ1251">
        <v>1</v>
      </c>
      <c r="BK1251">
        <v>49.2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125.91</v>
      </c>
      <c r="BS1251">
        <v>6</v>
      </c>
      <c r="BT1251">
        <v>1</v>
      </c>
    </row>
    <row r="1252" spans="1:72" hidden="1">
      <c r="A1252" s="51" t="s">
        <v>290</v>
      </c>
      <c r="B1252" t="s">
        <v>376</v>
      </c>
      <c r="M1252">
        <v>184786614</v>
      </c>
      <c r="N1252" t="s">
        <v>618</v>
      </c>
      <c r="S1252">
        <v>884.96</v>
      </c>
      <c r="T1252">
        <v>31.98</v>
      </c>
      <c r="U1252">
        <v>884.96</v>
      </c>
      <c r="V1252">
        <v>31.98</v>
      </c>
      <c r="X1252">
        <v>563</v>
      </c>
      <c r="Y1252">
        <v>0</v>
      </c>
      <c r="Z1252">
        <v>0</v>
      </c>
      <c r="AA1252">
        <v>56.8</v>
      </c>
      <c r="AB1252">
        <v>0</v>
      </c>
      <c r="AF1252">
        <v>0</v>
      </c>
      <c r="AG1252">
        <v>0</v>
      </c>
      <c r="AH1252">
        <v>0</v>
      </c>
      <c r="AI1252">
        <v>0</v>
      </c>
      <c r="AJ1252">
        <v>1</v>
      </c>
      <c r="AK1252">
        <v>1</v>
      </c>
      <c r="AL1252">
        <v>1</v>
      </c>
      <c r="AM1252">
        <v>1.7799999999999999E-3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558</v>
      </c>
      <c r="BJ1252">
        <v>1.0089999999999999</v>
      </c>
      <c r="BK1252">
        <v>57.31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31.98</v>
      </c>
      <c r="BS1252">
        <v>0</v>
      </c>
      <c r="BT1252">
        <v>0</v>
      </c>
    </row>
    <row r="1253" spans="1:72" hidden="1">
      <c r="A1253" s="51" t="s">
        <v>290</v>
      </c>
      <c r="B1253" t="s">
        <v>376</v>
      </c>
      <c r="M1253">
        <v>185339384</v>
      </c>
      <c r="N1253" t="s">
        <v>623</v>
      </c>
      <c r="S1253">
        <v>620</v>
      </c>
      <c r="T1253">
        <v>22.28</v>
      </c>
      <c r="U1253">
        <v>620</v>
      </c>
      <c r="V1253">
        <v>22.28</v>
      </c>
      <c r="X1253">
        <v>420</v>
      </c>
      <c r="Y1253">
        <v>4</v>
      </c>
      <c r="Z1253">
        <v>9.5200000000000007E-3</v>
      </c>
      <c r="AA1253">
        <v>53.05</v>
      </c>
      <c r="AB1253">
        <v>5.57</v>
      </c>
      <c r="AF1253">
        <v>1</v>
      </c>
      <c r="AG1253">
        <v>0</v>
      </c>
      <c r="AH1253">
        <v>0</v>
      </c>
      <c r="AI1253">
        <v>0</v>
      </c>
      <c r="AJ1253">
        <v>5</v>
      </c>
      <c r="AK1253">
        <v>6</v>
      </c>
      <c r="AL1253">
        <v>10</v>
      </c>
      <c r="AM1253">
        <v>2.3810000000000001E-2</v>
      </c>
      <c r="AN1253">
        <v>8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1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403</v>
      </c>
      <c r="BJ1253">
        <v>1.042</v>
      </c>
      <c r="BK1253">
        <v>55.29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22.28</v>
      </c>
      <c r="BS1253">
        <v>4</v>
      </c>
      <c r="BT1253">
        <v>0</v>
      </c>
    </row>
    <row r="1254" spans="1:72" hidden="1">
      <c r="A1254" s="51" t="s">
        <v>290</v>
      </c>
      <c r="B1254" t="s">
        <v>376</v>
      </c>
      <c r="M1254">
        <v>185340264</v>
      </c>
      <c r="N1254" t="s">
        <v>624</v>
      </c>
      <c r="S1254">
        <v>2480</v>
      </c>
      <c r="T1254">
        <v>86.4</v>
      </c>
      <c r="U1254">
        <v>2480</v>
      </c>
      <c r="V1254">
        <v>86.4</v>
      </c>
      <c r="X1254">
        <v>939</v>
      </c>
      <c r="Y1254">
        <v>2</v>
      </c>
      <c r="Z1254">
        <v>2.1299999999999999E-3</v>
      </c>
      <c r="AA1254">
        <v>92.01</v>
      </c>
      <c r="AB1254">
        <v>43.2</v>
      </c>
      <c r="AF1254">
        <v>0</v>
      </c>
      <c r="AG1254">
        <v>0</v>
      </c>
      <c r="AH1254">
        <v>0</v>
      </c>
      <c r="AI1254">
        <v>0</v>
      </c>
      <c r="AJ1254">
        <v>1</v>
      </c>
      <c r="AK1254">
        <v>1</v>
      </c>
      <c r="AL1254">
        <v>3</v>
      </c>
      <c r="AM1254">
        <v>3.1900000000000001E-3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920</v>
      </c>
      <c r="BJ1254">
        <v>1.0209999999999999</v>
      </c>
      <c r="BK1254">
        <v>93.91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86.4</v>
      </c>
      <c r="BS1254">
        <v>2</v>
      </c>
      <c r="BT1254">
        <v>0</v>
      </c>
    </row>
    <row r="1255" spans="1:72" hidden="1">
      <c r="A1255" s="51" t="s">
        <v>290</v>
      </c>
      <c r="B1255" t="s">
        <v>376</v>
      </c>
      <c r="M1255">
        <v>185392194</v>
      </c>
      <c r="N1255" t="s">
        <v>625</v>
      </c>
      <c r="S1255">
        <v>2480</v>
      </c>
      <c r="T1255">
        <v>91.1</v>
      </c>
      <c r="U1255">
        <v>2480</v>
      </c>
      <c r="V1255">
        <v>91.1</v>
      </c>
      <c r="X1255">
        <v>1796</v>
      </c>
      <c r="Y1255">
        <v>6</v>
      </c>
      <c r="Z1255">
        <v>3.3400000000000001E-3</v>
      </c>
      <c r="AA1255">
        <v>50.72</v>
      </c>
      <c r="AB1255">
        <v>15.18</v>
      </c>
      <c r="AF1255">
        <v>2</v>
      </c>
      <c r="AG1255">
        <v>0</v>
      </c>
      <c r="AH1255">
        <v>0</v>
      </c>
      <c r="AI1255">
        <v>0</v>
      </c>
      <c r="AJ1255">
        <v>5</v>
      </c>
      <c r="AK1255">
        <v>7</v>
      </c>
      <c r="AL1255">
        <v>13</v>
      </c>
      <c r="AM1255">
        <v>7.2399999999999999E-3</v>
      </c>
      <c r="AN1255">
        <v>2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1740</v>
      </c>
      <c r="BJ1255">
        <v>1.032</v>
      </c>
      <c r="BK1255">
        <v>52.36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91.1</v>
      </c>
      <c r="BS1255">
        <v>6</v>
      </c>
      <c r="BT1255">
        <v>0</v>
      </c>
    </row>
    <row r="1256" spans="1:72" hidden="1">
      <c r="A1256" s="51" t="s">
        <v>290</v>
      </c>
      <c r="B1256" t="s">
        <v>376</v>
      </c>
      <c r="M1256">
        <v>185392594</v>
      </c>
      <c r="N1256" t="s">
        <v>626</v>
      </c>
      <c r="S1256">
        <v>620</v>
      </c>
      <c r="T1256">
        <v>23.1</v>
      </c>
      <c r="U1256">
        <v>620</v>
      </c>
      <c r="V1256">
        <v>23.1</v>
      </c>
      <c r="X1256">
        <v>319</v>
      </c>
      <c r="Y1256">
        <v>0</v>
      </c>
      <c r="Z1256">
        <v>0</v>
      </c>
      <c r="AA1256">
        <v>72.41</v>
      </c>
      <c r="AB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314</v>
      </c>
      <c r="BJ1256">
        <v>1.016</v>
      </c>
      <c r="BK1256">
        <v>73.569999999999993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23.1</v>
      </c>
      <c r="BS1256">
        <v>0</v>
      </c>
      <c r="BT1256">
        <v>0</v>
      </c>
    </row>
    <row r="1257" spans="1:72" hidden="1">
      <c r="A1257" s="51" t="s">
        <v>291</v>
      </c>
      <c r="B1257" t="s">
        <v>376</v>
      </c>
      <c r="M1257">
        <v>184457834</v>
      </c>
      <c r="N1257" t="s">
        <v>620</v>
      </c>
      <c r="S1257">
        <v>4424.78</v>
      </c>
      <c r="T1257">
        <v>172.01</v>
      </c>
      <c r="U1257">
        <v>4424.78</v>
      </c>
      <c r="V1257">
        <v>172.01</v>
      </c>
      <c r="X1257">
        <v>2076</v>
      </c>
      <c r="Y1257">
        <v>16</v>
      </c>
      <c r="Z1257">
        <v>7.7099999999999998E-3</v>
      </c>
      <c r="AA1257">
        <v>82.86</v>
      </c>
      <c r="AB1257">
        <v>10.75</v>
      </c>
      <c r="AF1257">
        <v>2</v>
      </c>
      <c r="AG1257">
        <v>0</v>
      </c>
      <c r="AH1257">
        <v>0</v>
      </c>
      <c r="AI1257">
        <v>0</v>
      </c>
      <c r="AJ1257">
        <v>29</v>
      </c>
      <c r="AK1257">
        <v>31</v>
      </c>
      <c r="AL1257">
        <v>48</v>
      </c>
      <c r="AM1257">
        <v>2.3120000000000002E-2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2076</v>
      </c>
      <c r="BJ1257">
        <v>1</v>
      </c>
      <c r="BK1257">
        <v>82.86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172.01</v>
      </c>
      <c r="BS1257">
        <v>16</v>
      </c>
      <c r="BT1257">
        <v>1</v>
      </c>
    </row>
    <row r="1258" spans="1:72" hidden="1">
      <c r="A1258" s="51" t="s">
        <v>291</v>
      </c>
      <c r="B1258" t="s">
        <v>376</v>
      </c>
      <c r="M1258">
        <v>184784764</v>
      </c>
      <c r="N1258" t="s">
        <v>617</v>
      </c>
      <c r="S1258">
        <v>3539.82</v>
      </c>
      <c r="T1258">
        <v>118.81</v>
      </c>
      <c r="U1258">
        <v>3539.82</v>
      </c>
      <c r="V1258">
        <v>118.81</v>
      </c>
      <c r="X1258">
        <v>2245</v>
      </c>
      <c r="Y1258">
        <v>3</v>
      </c>
      <c r="Z1258">
        <v>1.34E-3</v>
      </c>
      <c r="AA1258">
        <v>52.92</v>
      </c>
      <c r="AB1258">
        <v>39.6</v>
      </c>
      <c r="AF1258">
        <v>0</v>
      </c>
      <c r="AG1258">
        <v>0</v>
      </c>
      <c r="AH1258">
        <v>0</v>
      </c>
      <c r="AI1258">
        <v>0</v>
      </c>
      <c r="AJ1258">
        <v>6</v>
      </c>
      <c r="AK1258">
        <v>6</v>
      </c>
      <c r="AL1258">
        <v>10</v>
      </c>
      <c r="AM1258">
        <v>4.45E-3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2208</v>
      </c>
      <c r="BJ1258">
        <v>1.0169999999999999</v>
      </c>
      <c r="BK1258">
        <v>53.81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118.81</v>
      </c>
      <c r="BS1258">
        <v>3</v>
      </c>
      <c r="BT1258">
        <v>1</v>
      </c>
    </row>
    <row r="1259" spans="1:72" hidden="1">
      <c r="A1259" s="51" t="s">
        <v>291</v>
      </c>
      <c r="B1259" t="s">
        <v>376</v>
      </c>
      <c r="M1259">
        <v>184786614</v>
      </c>
      <c r="N1259" t="s">
        <v>618</v>
      </c>
      <c r="S1259">
        <v>884.96</v>
      </c>
      <c r="T1259">
        <v>31.1</v>
      </c>
      <c r="U1259">
        <v>884.96</v>
      </c>
      <c r="V1259">
        <v>31.1</v>
      </c>
      <c r="X1259">
        <v>475</v>
      </c>
      <c r="Y1259">
        <v>1</v>
      </c>
      <c r="Z1259">
        <v>2.1099999999999999E-3</v>
      </c>
      <c r="AA1259">
        <v>65.47</v>
      </c>
      <c r="AB1259">
        <v>31.1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1</v>
      </c>
      <c r="AM1259">
        <v>2.1099999999999999E-3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469</v>
      </c>
      <c r="BJ1259">
        <v>1.0129999999999999</v>
      </c>
      <c r="BK1259">
        <v>66.31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31.1</v>
      </c>
      <c r="BS1259">
        <v>1</v>
      </c>
      <c r="BT1259">
        <v>0</v>
      </c>
    </row>
    <row r="1260" spans="1:72" hidden="1">
      <c r="A1260" s="51" t="s">
        <v>291</v>
      </c>
      <c r="B1260" t="s">
        <v>376</v>
      </c>
      <c r="M1260">
        <v>185339384</v>
      </c>
      <c r="N1260" t="s">
        <v>623</v>
      </c>
      <c r="S1260">
        <v>620</v>
      </c>
      <c r="T1260">
        <v>20.79</v>
      </c>
      <c r="U1260">
        <v>620</v>
      </c>
      <c r="V1260">
        <v>20.79</v>
      </c>
      <c r="X1260">
        <v>433</v>
      </c>
      <c r="Y1260">
        <v>3</v>
      </c>
      <c r="Z1260">
        <v>6.9300000000000004E-3</v>
      </c>
      <c r="AA1260">
        <v>48.01</v>
      </c>
      <c r="AB1260">
        <v>6.93</v>
      </c>
      <c r="AF1260">
        <v>1</v>
      </c>
      <c r="AG1260">
        <v>0</v>
      </c>
      <c r="AH1260">
        <v>1</v>
      </c>
      <c r="AI1260">
        <v>0</v>
      </c>
      <c r="AJ1260">
        <v>14</v>
      </c>
      <c r="AK1260">
        <v>16</v>
      </c>
      <c r="AL1260">
        <v>19</v>
      </c>
      <c r="AM1260">
        <v>4.3880000000000002E-2</v>
      </c>
      <c r="AN1260">
        <v>2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418</v>
      </c>
      <c r="BJ1260">
        <v>1.036</v>
      </c>
      <c r="BK1260">
        <v>49.74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20.79</v>
      </c>
      <c r="BS1260">
        <v>3</v>
      </c>
      <c r="BT1260">
        <v>0</v>
      </c>
    </row>
    <row r="1261" spans="1:72" hidden="1">
      <c r="A1261" s="51" t="s">
        <v>291</v>
      </c>
      <c r="B1261" t="s">
        <v>376</v>
      </c>
      <c r="M1261">
        <v>185340264</v>
      </c>
      <c r="N1261" t="s">
        <v>624</v>
      </c>
      <c r="S1261">
        <v>2480</v>
      </c>
      <c r="T1261">
        <v>84.47</v>
      </c>
      <c r="U1261">
        <v>2480</v>
      </c>
      <c r="V1261">
        <v>84.47</v>
      </c>
      <c r="X1261">
        <v>986</v>
      </c>
      <c r="Y1261">
        <v>6</v>
      </c>
      <c r="Z1261">
        <v>6.0899999999999999E-3</v>
      </c>
      <c r="AA1261">
        <v>85.67</v>
      </c>
      <c r="AB1261">
        <v>14.08</v>
      </c>
      <c r="AF1261">
        <v>0</v>
      </c>
      <c r="AG1261">
        <v>0</v>
      </c>
      <c r="AH1261">
        <v>0</v>
      </c>
      <c r="AI1261">
        <v>0</v>
      </c>
      <c r="AJ1261">
        <v>2</v>
      </c>
      <c r="AK1261">
        <v>2</v>
      </c>
      <c r="AL1261">
        <v>9</v>
      </c>
      <c r="AM1261">
        <v>9.1299999999999992E-3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983</v>
      </c>
      <c r="BJ1261">
        <v>1.0029999999999999</v>
      </c>
      <c r="BK1261">
        <v>85.93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84.47</v>
      </c>
      <c r="BS1261">
        <v>6</v>
      </c>
      <c r="BT1261">
        <v>1</v>
      </c>
    </row>
    <row r="1262" spans="1:72" hidden="1">
      <c r="A1262" s="51" t="s">
        <v>291</v>
      </c>
      <c r="B1262" t="s">
        <v>376</v>
      </c>
      <c r="M1262">
        <v>185392194</v>
      </c>
      <c r="N1262" t="s">
        <v>625</v>
      </c>
      <c r="S1262">
        <v>2480</v>
      </c>
      <c r="T1262">
        <v>85.01</v>
      </c>
      <c r="U1262">
        <v>2480</v>
      </c>
      <c r="V1262">
        <v>85.01</v>
      </c>
      <c r="X1262">
        <v>1658</v>
      </c>
      <c r="Y1262">
        <v>0</v>
      </c>
      <c r="Z1262">
        <v>0</v>
      </c>
      <c r="AA1262">
        <v>51.27</v>
      </c>
      <c r="AB1262">
        <v>0</v>
      </c>
      <c r="AF1262">
        <v>1</v>
      </c>
      <c r="AG1262">
        <v>0</v>
      </c>
      <c r="AH1262">
        <v>0</v>
      </c>
      <c r="AI1262">
        <v>0</v>
      </c>
      <c r="AJ1262">
        <v>4</v>
      </c>
      <c r="AK1262">
        <v>5</v>
      </c>
      <c r="AL1262">
        <v>5</v>
      </c>
      <c r="AM1262">
        <v>3.0200000000000001E-3</v>
      </c>
      <c r="AN1262">
        <v>1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1658</v>
      </c>
      <c r="BJ1262">
        <v>1</v>
      </c>
      <c r="BK1262">
        <v>51.27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85.01</v>
      </c>
      <c r="BS1262">
        <v>0</v>
      </c>
      <c r="BT1262">
        <v>0</v>
      </c>
    </row>
    <row r="1263" spans="1:72" hidden="1">
      <c r="A1263" s="51" t="s">
        <v>291</v>
      </c>
      <c r="B1263" t="s">
        <v>376</v>
      </c>
      <c r="M1263">
        <v>185392594</v>
      </c>
      <c r="N1263" t="s">
        <v>626</v>
      </c>
      <c r="S1263">
        <v>620</v>
      </c>
      <c r="T1263">
        <v>22.18</v>
      </c>
      <c r="U1263">
        <v>620</v>
      </c>
      <c r="V1263">
        <v>22.18</v>
      </c>
      <c r="X1263">
        <v>322</v>
      </c>
      <c r="Y1263">
        <v>1</v>
      </c>
      <c r="Z1263">
        <v>3.1099999999999999E-3</v>
      </c>
      <c r="AA1263">
        <v>68.88</v>
      </c>
      <c r="AB1263">
        <v>22.18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1</v>
      </c>
      <c r="AM1263">
        <v>3.1099999999999999E-3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322</v>
      </c>
      <c r="BJ1263">
        <v>1</v>
      </c>
      <c r="BK1263">
        <v>68.88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22.18</v>
      </c>
      <c r="BS1263">
        <v>1</v>
      </c>
      <c r="BT1263">
        <v>0</v>
      </c>
    </row>
    <row r="1264" spans="1:72" hidden="1">
      <c r="A1264" s="51" t="s">
        <v>292</v>
      </c>
      <c r="B1264" t="s">
        <v>376</v>
      </c>
      <c r="M1264">
        <v>184457834</v>
      </c>
      <c r="N1264" t="s">
        <v>620</v>
      </c>
      <c r="S1264">
        <v>4424.78</v>
      </c>
      <c r="T1264">
        <v>122.31</v>
      </c>
      <c r="U1264">
        <v>4424.78</v>
      </c>
      <c r="V1264">
        <v>122.31</v>
      </c>
      <c r="X1264">
        <v>1436</v>
      </c>
      <c r="Y1264">
        <v>12</v>
      </c>
      <c r="Z1264">
        <v>8.3599999999999994E-3</v>
      </c>
      <c r="AA1264">
        <v>85.17</v>
      </c>
      <c r="AB1264">
        <v>10.19</v>
      </c>
      <c r="AF1264">
        <v>3</v>
      </c>
      <c r="AG1264">
        <v>0</v>
      </c>
      <c r="AH1264">
        <v>0</v>
      </c>
      <c r="AI1264">
        <v>0</v>
      </c>
      <c r="AJ1264">
        <v>15</v>
      </c>
      <c r="AK1264">
        <v>18</v>
      </c>
      <c r="AL1264">
        <v>32</v>
      </c>
      <c r="AM1264">
        <v>2.2280000000000001E-2</v>
      </c>
      <c r="AN1264">
        <v>1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1436</v>
      </c>
      <c r="BJ1264">
        <v>1</v>
      </c>
      <c r="BK1264">
        <v>85.17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122.31</v>
      </c>
      <c r="BS1264">
        <v>12</v>
      </c>
      <c r="BT1264">
        <v>2</v>
      </c>
    </row>
    <row r="1265" spans="1:72" hidden="1">
      <c r="A1265" s="51" t="s">
        <v>292</v>
      </c>
      <c r="B1265" t="s">
        <v>376</v>
      </c>
      <c r="M1265">
        <v>184784764</v>
      </c>
      <c r="N1265" t="s">
        <v>617</v>
      </c>
      <c r="S1265">
        <v>3539.82</v>
      </c>
      <c r="T1265">
        <v>86.2</v>
      </c>
      <c r="U1265">
        <v>3539.82</v>
      </c>
      <c r="V1265">
        <v>86.2</v>
      </c>
      <c r="X1265">
        <v>1706</v>
      </c>
      <c r="Y1265">
        <v>7</v>
      </c>
      <c r="Z1265">
        <v>4.1000000000000003E-3</v>
      </c>
      <c r="AA1265">
        <v>50.53</v>
      </c>
      <c r="AB1265">
        <v>12.31</v>
      </c>
      <c r="AF1265">
        <v>2</v>
      </c>
      <c r="AG1265">
        <v>0</v>
      </c>
      <c r="AH1265">
        <v>1</v>
      </c>
      <c r="AI1265">
        <v>0</v>
      </c>
      <c r="AJ1265">
        <v>3</v>
      </c>
      <c r="AK1265">
        <v>6</v>
      </c>
      <c r="AL1265">
        <v>13</v>
      </c>
      <c r="AM1265">
        <v>7.62E-3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1673</v>
      </c>
      <c r="BJ1265">
        <v>1.02</v>
      </c>
      <c r="BK1265">
        <v>51.52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86.2</v>
      </c>
      <c r="BS1265">
        <v>7</v>
      </c>
      <c r="BT1265">
        <v>0</v>
      </c>
    </row>
    <row r="1266" spans="1:72" hidden="1">
      <c r="A1266" s="51" t="s">
        <v>292</v>
      </c>
      <c r="B1266" t="s">
        <v>376</v>
      </c>
      <c r="M1266">
        <v>184786614</v>
      </c>
      <c r="N1266" t="s">
        <v>618</v>
      </c>
      <c r="S1266">
        <v>884.96</v>
      </c>
      <c r="T1266">
        <v>20.94</v>
      </c>
      <c r="U1266">
        <v>884.96</v>
      </c>
      <c r="V1266">
        <v>20.94</v>
      </c>
      <c r="X1266">
        <v>304</v>
      </c>
      <c r="Y1266">
        <v>1</v>
      </c>
      <c r="Z1266">
        <v>3.29E-3</v>
      </c>
      <c r="AA1266">
        <v>68.88</v>
      </c>
      <c r="AB1266">
        <v>20.94</v>
      </c>
      <c r="AF1266">
        <v>1</v>
      </c>
      <c r="AG1266">
        <v>0</v>
      </c>
      <c r="AH1266">
        <v>0</v>
      </c>
      <c r="AI1266">
        <v>0</v>
      </c>
      <c r="AJ1266">
        <v>1</v>
      </c>
      <c r="AK1266">
        <v>2</v>
      </c>
      <c r="AL1266">
        <v>3</v>
      </c>
      <c r="AM1266">
        <v>9.8700000000000003E-3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301</v>
      </c>
      <c r="BJ1266">
        <v>1.01</v>
      </c>
      <c r="BK1266">
        <v>69.569999999999993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20.94</v>
      </c>
      <c r="BS1266">
        <v>1</v>
      </c>
      <c r="BT1266">
        <v>0</v>
      </c>
    </row>
    <row r="1267" spans="1:72" hidden="1">
      <c r="A1267" s="51" t="s">
        <v>292</v>
      </c>
      <c r="B1267" t="s">
        <v>376</v>
      </c>
      <c r="M1267">
        <v>185339384</v>
      </c>
      <c r="N1267" t="s">
        <v>623</v>
      </c>
      <c r="S1267">
        <v>620</v>
      </c>
      <c r="T1267">
        <v>13.96</v>
      </c>
      <c r="U1267">
        <v>620</v>
      </c>
      <c r="V1267">
        <v>13.96</v>
      </c>
      <c r="X1267">
        <v>303</v>
      </c>
      <c r="Y1267">
        <v>0</v>
      </c>
      <c r="Z1267">
        <v>0</v>
      </c>
      <c r="AA1267">
        <v>46.07</v>
      </c>
      <c r="AB1267">
        <v>0</v>
      </c>
      <c r="AF1267">
        <v>1</v>
      </c>
      <c r="AG1267">
        <v>0</v>
      </c>
      <c r="AH1267">
        <v>0</v>
      </c>
      <c r="AI1267">
        <v>0</v>
      </c>
      <c r="AJ1267">
        <v>0</v>
      </c>
      <c r="AK1267">
        <v>1</v>
      </c>
      <c r="AL1267">
        <v>1</v>
      </c>
      <c r="AM1267">
        <v>3.3E-3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285</v>
      </c>
      <c r="BJ1267">
        <v>1.0629999999999999</v>
      </c>
      <c r="BK1267">
        <v>48.98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13.96</v>
      </c>
      <c r="BS1267">
        <v>0</v>
      </c>
      <c r="BT1267">
        <v>0</v>
      </c>
    </row>
    <row r="1268" spans="1:72" hidden="1">
      <c r="A1268" s="51" t="s">
        <v>292</v>
      </c>
      <c r="B1268" t="s">
        <v>376</v>
      </c>
      <c r="M1268">
        <v>185340264</v>
      </c>
      <c r="N1268" t="s">
        <v>624</v>
      </c>
      <c r="S1268">
        <v>2480</v>
      </c>
      <c r="T1268">
        <v>57.06</v>
      </c>
      <c r="U1268">
        <v>2480</v>
      </c>
      <c r="V1268">
        <v>57.06</v>
      </c>
      <c r="X1268">
        <v>779</v>
      </c>
      <c r="Y1268">
        <v>3</v>
      </c>
      <c r="Z1268">
        <v>3.8500000000000001E-3</v>
      </c>
      <c r="AA1268">
        <v>73.25</v>
      </c>
      <c r="AB1268">
        <v>19.02</v>
      </c>
      <c r="AF1268">
        <v>0</v>
      </c>
      <c r="AG1268">
        <v>0</v>
      </c>
      <c r="AH1268">
        <v>1</v>
      </c>
      <c r="AI1268">
        <v>0</v>
      </c>
      <c r="AJ1268">
        <v>7</v>
      </c>
      <c r="AK1268">
        <v>8</v>
      </c>
      <c r="AL1268">
        <v>11</v>
      </c>
      <c r="AM1268">
        <v>1.4120000000000001E-2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779</v>
      </c>
      <c r="BJ1268">
        <v>1</v>
      </c>
      <c r="BK1268">
        <v>73.25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57.06</v>
      </c>
      <c r="BS1268">
        <v>3</v>
      </c>
      <c r="BT1268">
        <v>0</v>
      </c>
    </row>
    <row r="1269" spans="1:72" hidden="1">
      <c r="A1269" s="51" t="s">
        <v>292</v>
      </c>
      <c r="B1269" t="s">
        <v>376</v>
      </c>
      <c r="M1269">
        <v>185392194</v>
      </c>
      <c r="N1269" t="s">
        <v>625</v>
      </c>
      <c r="S1269">
        <v>2480</v>
      </c>
      <c r="T1269">
        <v>60.81</v>
      </c>
      <c r="U1269">
        <v>2480</v>
      </c>
      <c r="V1269">
        <v>60.81</v>
      </c>
      <c r="X1269">
        <v>1030</v>
      </c>
      <c r="Y1269">
        <v>3</v>
      </c>
      <c r="Z1269">
        <v>2.9099999999999998E-3</v>
      </c>
      <c r="AA1269">
        <v>59.04</v>
      </c>
      <c r="AB1269">
        <v>20.27</v>
      </c>
      <c r="AF1269">
        <v>0</v>
      </c>
      <c r="AG1269">
        <v>0</v>
      </c>
      <c r="AH1269">
        <v>0</v>
      </c>
      <c r="AI1269">
        <v>0</v>
      </c>
      <c r="AJ1269">
        <v>2</v>
      </c>
      <c r="AK1269">
        <v>2</v>
      </c>
      <c r="AL1269">
        <v>6</v>
      </c>
      <c r="AM1269">
        <v>5.8300000000000001E-3</v>
      </c>
      <c r="AN1269">
        <v>1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1030</v>
      </c>
      <c r="BJ1269">
        <v>1</v>
      </c>
      <c r="BK1269">
        <v>59.04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60.81</v>
      </c>
      <c r="BS1269">
        <v>3</v>
      </c>
      <c r="BT1269">
        <v>1</v>
      </c>
    </row>
    <row r="1270" spans="1:72" hidden="1">
      <c r="A1270" s="51" t="s">
        <v>292</v>
      </c>
      <c r="B1270" t="s">
        <v>376</v>
      </c>
      <c r="M1270">
        <v>185392594</v>
      </c>
      <c r="N1270" t="s">
        <v>626</v>
      </c>
      <c r="S1270">
        <v>620</v>
      </c>
      <c r="T1270">
        <v>14.42</v>
      </c>
      <c r="U1270">
        <v>620</v>
      </c>
      <c r="V1270">
        <v>14.42</v>
      </c>
      <c r="X1270">
        <v>233</v>
      </c>
      <c r="Y1270">
        <v>0</v>
      </c>
      <c r="Z1270">
        <v>0</v>
      </c>
      <c r="AA1270">
        <v>61.89</v>
      </c>
      <c r="AB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233</v>
      </c>
      <c r="BJ1270">
        <v>1</v>
      </c>
      <c r="BK1270">
        <v>61.89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14.42</v>
      </c>
      <c r="BS1270">
        <v>0</v>
      </c>
      <c r="BT1270">
        <v>0</v>
      </c>
    </row>
    <row r="1271" spans="1:72" hidden="1">
      <c r="A1271" s="51" t="s">
        <v>240</v>
      </c>
      <c r="B1271" t="s">
        <v>376</v>
      </c>
      <c r="M1271">
        <v>184457834</v>
      </c>
      <c r="N1271" t="s">
        <v>620</v>
      </c>
      <c r="S1271">
        <v>4424.78</v>
      </c>
      <c r="T1271">
        <v>110.06</v>
      </c>
      <c r="U1271">
        <v>4424.78</v>
      </c>
      <c r="V1271">
        <v>110.06</v>
      </c>
      <c r="X1271">
        <v>1358</v>
      </c>
      <c r="Y1271">
        <v>12</v>
      </c>
      <c r="Z1271">
        <v>8.8400000000000006E-3</v>
      </c>
      <c r="AA1271">
        <v>81.05</v>
      </c>
      <c r="AB1271">
        <v>9.17</v>
      </c>
      <c r="AF1271">
        <v>0</v>
      </c>
      <c r="AG1271">
        <v>0</v>
      </c>
      <c r="AH1271">
        <v>0</v>
      </c>
      <c r="AI1271">
        <v>0</v>
      </c>
      <c r="AJ1271">
        <v>15</v>
      </c>
      <c r="AK1271">
        <v>15</v>
      </c>
      <c r="AL1271">
        <v>30</v>
      </c>
      <c r="AM1271">
        <v>2.2089999999999999E-2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1284</v>
      </c>
      <c r="BJ1271">
        <v>1.0580000000000001</v>
      </c>
      <c r="BK1271">
        <v>85.72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110.06</v>
      </c>
      <c r="BS1271">
        <v>12</v>
      </c>
      <c r="BT1271">
        <v>3</v>
      </c>
    </row>
    <row r="1272" spans="1:72" hidden="1">
      <c r="A1272" s="51" t="s">
        <v>240</v>
      </c>
      <c r="B1272" t="s">
        <v>376</v>
      </c>
      <c r="M1272">
        <v>184784764</v>
      </c>
      <c r="N1272" t="s">
        <v>617</v>
      </c>
      <c r="S1272">
        <v>3539.82</v>
      </c>
      <c r="T1272">
        <v>78.78</v>
      </c>
      <c r="U1272">
        <v>3539.82</v>
      </c>
      <c r="V1272">
        <v>78.78</v>
      </c>
      <c r="X1272">
        <v>1547</v>
      </c>
      <c r="Y1272">
        <v>3</v>
      </c>
      <c r="Z1272">
        <v>1.9400000000000001E-3</v>
      </c>
      <c r="AA1272">
        <v>50.92</v>
      </c>
      <c r="AB1272">
        <v>26.26</v>
      </c>
      <c r="AF1272">
        <v>2</v>
      </c>
      <c r="AG1272">
        <v>0</v>
      </c>
      <c r="AH1272">
        <v>0</v>
      </c>
      <c r="AI1272">
        <v>0</v>
      </c>
      <c r="AJ1272">
        <v>6</v>
      </c>
      <c r="AK1272">
        <v>8</v>
      </c>
      <c r="AL1272">
        <v>11</v>
      </c>
      <c r="AM1272">
        <v>7.11E-3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1546</v>
      </c>
      <c r="BJ1272">
        <v>1.0009999999999999</v>
      </c>
      <c r="BK1272">
        <v>50.96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78.78</v>
      </c>
      <c r="BS1272">
        <v>3</v>
      </c>
      <c r="BT1272">
        <v>0</v>
      </c>
    </row>
    <row r="1273" spans="1:72" hidden="1">
      <c r="A1273" s="51" t="s">
        <v>240</v>
      </c>
      <c r="B1273" t="s">
        <v>376</v>
      </c>
      <c r="M1273">
        <v>184786614</v>
      </c>
      <c r="N1273" t="s">
        <v>618</v>
      </c>
      <c r="S1273">
        <v>884.96</v>
      </c>
      <c r="T1273">
        <v>18.920000000000002</v>
      </c>
      <c r="U1273">
        <v>884.96</v>
      </c>
      <c r="V1273">
        <v>18.920000000000002</v>
      </c>
      <c r="X1273">
        <v>288</v>
      </c>
      <c r="Y1273">
        <v>1</v>
      </c>
      <c r="Z1273">
        <v>3.47E-3</v>
      </c>
      <c r="AA1273">
        <v>65.69</v>
      </c>
      <c r="AB1273">
        <v>18.920000000000002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2</v>
      </c>
      <c r="AM1273">
        <v>6.94E-3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276</v>
      </c>
      <c r="BJ1273">
        <v>1.0429999999999999</v>
      </c>
      <c r="BK1273">
        <v>68.55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18.920000000000002</v>
      </c>
      <c r="BS1273">
        <v>1</v>
      </c>
      <c r="BT1273">
        <v>1</v>
      </c>
    </row>
    <row r="1274" spans="1:72" hidden="1">
      <c r="A1274" s="51" t="s">
        <v>240</v>
      </c>
      <c r="B1274" t="s">
        <v>376</v>
      </c>
      <c r="M1274">
        <v>185339384</v>
      </c>
      <c r="N1274" t="s">
        <v>623</v>
      </c>
      <c r="S1274">
        <v>620</v>
      </c>
      <c r="T1274">
        <v>12.75</v>
      </c>
      <c r="U1274">
        <v>620</v>
      </c>
      <c r="V1274">
        <v>12.75</v>
      </c>
      <c r="X1274">
        <v>272</v>
      </c>
      <c r="Y1274">
        <v>5</v>
      </c>
      <c r="Z1274">
        <v>1.8380000000000001E-2</v>
      </c>
      <c r="AA1274">
        <v>46.88</v>
      </c>
      <c r="AB1274">
        <v>2.5499999999999998</v>
      </c>
      <c r="AF1274">
        <v>0</v>
      </c>
      <c r="AG1274">
        <v>0</v>
      </c>
      <c r="AH1274">
        <v>0</v>
      </c>
      <c r="AI1274">
        <v>0</v>
      </c>
      <c r="AJ1274">
        <v>4</v>
      </c>
      <c r="AK1274">
        <v>4</v>
      </c>
      <c r="AL1274">
        <v>9</v>
      </c>
      <c r="AM1274">
        <v>3.3090000000000001E-2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272</v>
      </c>
      <c r="BJ1274">
        <v>1</v>
      </c>
      <c r="BK1274">
        <v>46.88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12.75</v>
      </c>
      <c r="BS1274">
        <v>5</v>
      </c>
      <c r="BT1274">
        <v>0</v>
      </c>
    </row>
    <row r="1275" spans="1:72" hidden="1">
      <c r="A1275" s="51" t="s">
        <v>240</v>
      </c>
      <c r="B1275" t="s">
        <v>376</v>
      </c>
      <c r="M1275">
        <v>185340264</v>
      </c>
      <c r="N1275" t="s">
        <v>624</v>
      </c>
      <c r="S1275">
        <v>2480</v>
      </c>
      <c r="T1275">
        <v>51.35</v>
      </c>
      <c r="U1275">
        <v>2480</v>
      </c>
      <c r="V1275">
        <v>51.35</v>
      </c>
      <c r="X1275">
        <v>536</v>
      </c>
      <c r="Y1275">
        <v>9</v>
      </c>
      <c r="Z1275">
        <v>1.6789999999999999E-2</v>
      </c>
      <c r="AA1275">
        <v>95.8</v>
      </c>
      <c r="AB1275">
        <v>5.71</v>
      </c>
      <c r="AF1275">
        <v>1</v>
      </c>
      <c r="AG1275">
        <v>0</v>
      </c>
      <c r="AH1275">
        <v>0</v>
      </c>
      <c r="AI1275">
        <v>0</v>
      </c>
      <c r="AJ1275">
        <v>6</v>
      </c>
      <c r="AK1275">
        <v>7</v>
      </c>
      <c r="AL1275">
        <v>16</v>
      </c>
      <c r="AM1275">
        <v>2.9850000000000002E-2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536</v>
      </c>
      <c r="BJ1275">
        <v>1</v>
      </c>
      <c r="BK1275">
        <v>95.8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51.35</v>
      </c>
      <c r="BS1275">
        <v>9</v>
      </c>
      <c r="BT1275">
        <v>0</v>
      </c>
    </row>
    <row r="1276" spans="1:72" hidden="1">
      <c r="A1276" s="51" t="s">
        <v>240</v>
      </c>
      <c r="B1276" t="s">
        <v>376</v>
      </c>
      <c r="M1276">
        <v>185392194</v>
      </c>
      <c r="N1276" t="s">
        <v>625</v>
      </c>
      <c r="S1276">
        <v>2480</v>
      </c>
      <c r="T1276">
        <v>55.07</v>
      </c>
      <c r="U1276">
        <v>2480</v>
      </c>
      <c r="V1276">
        <v>55.07</v>
      </c>
      <c r="X1276">
        <v>1034</v>
      </c>
      <c r="Y1276">
        <v>1</v>
      </c>
      <c r="Z1276">
        <v>9.7000000000000005E-4</v>
      </c>
      <c r="AA1276">
        <v>53.26</v>
      </c>
      <c r="AB1276">
        <v>55.07</v>
      </c>
      <c r="AF1276">
        <v>2</v>
      </c>
      <c r="AG1276">
        <v>0</v>
      </c>
      <c r="AH1276">
        <v>0</v>
      </c>
      <c r="AI1276">
        <v>0</v>
      </c>
      <c r="AJ1276">
        <v>5</v>
      </c>
      <c r="AK1276">
        <v>7</v>
      </c>
      <c r="AL1276">
        <v>8</v>
      </c>
      <c r="AM1276">
        <v>7.7400000000000004E-3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976</v>
      </c>
      <c r="BJ1276">
        <v>1.0589999999999999</v>
      </c>
      <c r="BK1276">
        <v>56.42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55.07</v>
      </c>
      <c r="BS1276">
        <v>1</v>
      </c>
      <c r="BT1276">
        <v>0</v>
      </c>
    </row>
    <row r="1277" spans="1:72" hidden="1">
      <c r="A1277" s="51" t="s">
        <v>240</v>
      </c>
      <c r="B1277" t="s">
        <v>376</v>
      </c>
      <c r="M1277">
        <v>185392594</v>
      </c>
      <c r="N1277" t="s">
        <v>626</v>
      </c>
      <c r="S1277">
        <v>620</v>
      </c>
      <c r="T1277">
        <v>12.9</v>
      </c>
      <c r="U1277">
        <v>620</v>
      </c>
      <c r="V1277">
        <v>12.9</v>
      </c>
      <c r="W1277" s="39">
        <f>SUBTOTAL(9,V1222:V1277)</f>
        <v>0</v>
      </c>
      <c r="X1277">
        <v>179</v>
      </c>
      <c r="Y1277">
        <v>0</v>
      </c>
      <c r="Z1277">
        <v>0</v>
      </c>
      <c r="AA1277">
        <v>72.069999999999993</v>
      </c>
      <c r="AB1277">
        <v>0</v>
      </c>
      <c r="AF1277">
        <v>1</v>
      </c>
      <c r="AG1277">
        <v>0</v>
      </c>
      <c r="AH1277">
        <v>0</v>
      </c>
      <c r="AI1277">
        <v>0</v>
      </c>
      <c r="AJ1277">
        <v>0</v>
      </c>
      <c r="AK1277">
        <v>1</v>
      </c>
      <c r="AL1277">
        <v>1</v>
      </c>
      <c r="AM1277">
        <v>5.5900000000000004E-3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166</v>
      </c>
      <c r="BJ1277">
        <v>1.0780000000000001</v>
      </c>
      <c r="BK1277">
        <v>77.709999999999994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12.9</v>
      </c>
      <c r="BS1277">
        <v>0</v>
      </c>
      <c r="BT1277">
        <v>0</v>
      </c>
    </row>
    <row r="1278" spans="1:72" hidden="1">
      <c r="A1278" s="51" t="s">
        <v>627</v>
      </c>
      <c r="B1278" t="s">
        <v>376</v>
      </c>
      <c r="M1278">
        <v>184457834</v>
      </c>
      <c r="N1278" t="s">
        <v>620</v>
      </c>
      <c r="S1278">
        <v>4424.78</v>
      </c>
      <c r="T1278">
        <v>155.16</v>
      </c>
      <c r="U1278">
        <v>4424.78</v>
      </c>
      <c r="V1278">
        <v>155.16</v>
      </c>
      <c r="X1278">
        <v>2002</v>
      </c>
      <c r="Y1278">
        <v>15</v>
      </c>
      <c r="Z1278">
        <v>7.4900000000000001E-3</v>
      </c>
      <c r="AA1278">
        <v>77.5</v>
      </c>
      <c r="AB1278">
        <v>10.34</v>
      </c>
      <c r="AF1278">
        <v>1</v>
      </c>
      <c r="AG1278">
        <v>0</v>
      </c>
      <c r="AH1278">
        <v>0</v>
      </c>
      <c r="AI1278">
        <v>0</v>
      </c>
      <c r="AJ1278">
        <v>29</v>
      </c>
      <c r="AK1278">
        <v>30</v>
      </c>
      <c r="AL1278">
        <v>45</v>
      </c>
      <c r="AM1278">
        <v>2.248E-2</v>
      </c>
      <c r="AN1278">
        <v>2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1917</v>
      </c>
      <c r="BJ1278">
        <v>1.044</v>
      </c>
      <c r="BK1278">
        <v>80.94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155.16</v>
      </c>
      <c r="BS1278">
        <v>15</v>
      </c>
      <c r="BT1278">
        <v>0</v>
      </c>
    </row>
    <row r="1279" spans="1:72" hidden="1">
      <c r="A1279" s="51" t="s">
        <v>627</v>
      </c>
      <c r="B1279" t="s">
        <v>376</v>
      </c>
      <c r="M1279">
        <v>184784764</v>
      </c>
      <c r="N1279" t="s">
        <v>617</v>
      </c>
      <c r="S1279">
        <v>3539.82</v>
      </c>
      <c r="T1279">
        <v>110.13</v>
      </c>
      <c r="U1279">
        <v>3539.82</v>
      </c>
      <c r="V1279">
        <v>110.13</v>
      </c>
      <c r="X1279">
        <v>2007</v>
      </c>
      <c r="Y1279">
        <v>4</v>
      </c>
      <c r="Z1279">
        <v>1.99E-3</v>
      </c>
      <c r="AA1279">
        <v>54.87</v>
      </c>
      <c r="AB1279">
        <v>27.53</v>
      </c>
      <c r="AF1279">
        <v>1</v>
      </c>
      <c r="AG1279">
        <v>0</v>
      </c>
      <c r="AH1279">
        <v>1</v>
      </c>
      <c r="AI1279">
        <v>0</v>
      </c>
      <c r="AJ1279">
        <v>4</v>
      </c>
      <c r="AK1279">
        <v>6</v>
      </c>
      <c r="AL1279">
        <v>11</v>
      </c>
      <c r="AM1279">
        <v>5.4799999999999996E-3</v>
      </c>
      <c r="AN1279">
        <v>2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2004</v>
      </c>
      <c r="BJ1279">
        <v>1.002</v>
      </c>
      <c r="BK1279">
        <v>54.96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110.13</v>
      </c>
      <c r="BS1279">
        <v>4</v>
      </c>
      <c r="BT1279">
        <v>1</v>
      </c>
    </row>
    <row r="1280" spans="1:72" hidden="1">
      <c r="A1280" s="51" t="s">
        <v>627</v>
      </c>
      <c r="B1280" t="s">
        <v>376</v>
      </c>
      <c r="M1280">
        <v>184786614</v>
      </c>
      <c r="N1280" t="s">
        <v>618</v>
      </c>
      <c r="S1280">
        <v>884.96</v>
      </c>
      <c r="T1280">
        <v>27.78</v>
      </c>
      <c r="U1280">
        <v>884.96</v>
      </c>
      <c r="V1280">
        <v>27.78</v>
      </c>
      <c r="X1280">
        <v>439</v>
      </c>
      <c r="Y1280">
        <v>1</v>
      </c>
      <c r="Z1280">
        <v>2.2799999999999999E-3</v>
      </c>
      <c r="AA1280">
        <v>63.28</v>
      </c>
      <c r="AB1280">
        <v>27.78</v>
      </c>
      <c r="AF1280">
        <v>0</v>
      </c>
      <c r="AG1280">
        <v>0</v>
      </c>
      <c r="AH1280">
        <v>0</v>
      </c>
      <c r="AI1280">
        <v>0</v>
      </c>
      <c r="AJ1280">
        <v>2</v>
      </c>
      <c r="AK1280">
        <v>2</v>
      </c>
      <c r="AL1280">
        <v>3</v>
      </c>
      <c r="AM1280">
        <v>6.8300000000000001E-3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439</v>
      </c>
      <c r="BJ1280">
        <v>1</v>
      </c>
      <c r="BK1280">
        <v>63.28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27.78</v>
      </c>
      <c r="BS1280">
        <v>1</v>
      </c>
      <c r="BT1280">
        <v>0</v>
      </c>
    </row>
    <row r="1281" spans="1:72" hidden="1">
      <c r="A1281" s="51" t="s">
        <v>627</v>
      </c>
      <c r="B1281" t="s">
        <v>376</v>
      </c>
      <c r="M1281">
        <v>185339384</v>
      </c>
      <c r="N1281" t="s">
        <v>623</v>
      </c>
      <c r="S1281">
        <v>620</v>
      </c>
      <c r="T1281">
        <v>19.579999999999998</v>
      </c>
      <c r="U1281">
        <v>620</v>
      </c>
      <c r="V1281">
        <v>19.579999999999998</v>
      </c>
      <c r="X1281">
        <v>471</v>
      </c>
      <c r="Y1281">
        <v>2</v>
      </c>
      <c r="Z1281">
        <v>4.2500000000000003E-3</v>
      </c>
      <c r="AA1281">
        <v>41.57</v>
      </c>
      <c r="AB1281">
        <v>9.7899999999999991</v>
      </c>
      <c r="AF1281">
        <v>0</v>
      </c>
      <c r="AG1281">
        <v>0</v>
      </c>
      <c r="AH1281">
        <v>0</v>
      </c>
      <c r="AI1281">
        <v>0</v>
      </c>
      <c r="AJ1281">
        <v>1</v>
      </c>
      <c r="AK1281">
        <v>1</v>
      </c>
      <c r="AL1281">
        <v>3</v>
      </c>
      <c r="AM1281">
        <v>6.3699999999999998E-3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457</v>
      </c>
      <c r="BJ1281">
        <v>1.0309999999999999</v>
      </c>
      <c r="BK1281">
        <v>42.84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19.579999999999998</v>
      </c>
      <c r="BS1281">
        <v>2</v>
      </c>
      <c r="BT1281">
        <v>0</v>
      </c>
    </row>
    <row r="1282" spans="1:72" hidden="1">
      <c r="A1282" s="51" t="s">
        <v>627</v>
      </c>
      <c r="B1282" t="s">
        <v>376</v>
      </c>
      <c r="M1282">
        <v>185340264</v>
      </c>
      <c r="N1282" t="s">
        <v>624</v>
      </c>
      <c r="S1282">
        <v>2480</v>
      </c>
      <c r="T1282">
        <v>75.75</v>
      </c>
      <c r="U1282">
        <v>2480</v>
      </c>
      <c r="V1282">
        <v>75.75</v>
      </c>
      <c r="X1282">
        <v>1025</v>
      </c>
      <c r="Y1282">
        <v>5</v>
      </c>
      <c r="Z1282">
        <v>4.8799999999999998E-3</v>
      </c>
      <c r="AA1282">
        <v>73.900000000000006</v>
      </c>
      <c r="AB1282">
        <v>15.15</v>
      </c>
      <c r="AF1282">
        <v>1</v>
      </c>
      <c r="AG1282">
        <v>0</v>
      </c>
      <c r="AH1282">
        <v>0</v>
      </c>
      <c r="AI1282">
        <v>0</v>
      </c>
      <c r="AJ1282">
        <v>9</v>
      </c>
      <c r="AK1282">
        <v>10</v>
      </c>
      <c r="AL1282">
        <v>15</v>
      </c>
      <c r="AM1282">
        <v>1.4630000000000001E-2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980</v>
      </c>
      <c r="BJ1282">
        <v>1.046</v>
      </c>
      <c r="BK1282">
        <v>77.3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75.75</v>
      </c>
      <c r="BS1282">
        <v>5</v>
      </c>
      <c r="BT1282">
        <v>0</v>
      </c>
    </row>
    <row r="1283" spans="1:72" hidden="1">
      <c r="A1283" s="51" t="s">
        <v>627</v>
      </c>
      <c r="B1283" t="s">
        <v>376</v>
      </c>
      <c r="M1283">
        <v>185392194</v>
      </c>
      <c r="N1283" t="s">
        <v>625</v>
      </c>
      <c r="S1283">
        <v>2480</v>
      </c>
      <c r="T1283">
        <v>78.28</v>
      </c>
      <c r="U1283">
        <v>2480</v>
      </c>
      <c r="V1283">
        <v>78.28</v>
      </c>
      <c r="X1283">
        <v>1374</v>
      </c>
      <c r="Y1283">
        <v>3</v>
      </c>
      <c r="Z1283">
        <v>2.1800000000000001E-3</v>
      </c>
      <c r="AA1283">
        <v>56.97</v>
      </c>
      <c r="AB1283">
        <v>26.09</v>
      </c>
      <c r="AF1283">
        <v>2</v>
      </c>
      <c r="AG1283">
        <v>0</v>
      </c>
      <c r="AH1283">
        <v>0</v>
      </c>
      <c r="AI1283">
        <v>0</v>
      </c>
      <c r="AJ1283">
        <v>0</v>
      </c>
      <c r="AK1283">
        <v>2</v>
      </c>
      <c r="AL1283">
        <v>5</v>
      </c>
      <c r="AM1283">
        <v>3.64E-3</v>
      </c>
      <c r="AN1283">
        <v>1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1374</v>
      </c>
      <c r="BJ1283">
        <v>1</v>
      </c>
      <c r="BK1283">
        <v>56.97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78.28</v>
      </c>
      <c r="BS1283">
        <v>3</v>
      </c>
      <c r="BT1283">
        <v>0</v>
      </c>
    </row>
    <row r="1284" spans="1:72" hidden="1">
      <c r="A1284" s="51" t="s">
        <v>627</v>
      </c>
      <c r="B1284" t="s">
        <v>376</v>
      </c>
      <c r="M1284">
        <v>185392594</v>
      </c>
      <c r="N1284" t="s">
        <v>626</v>
      </c>
      <c r="S1284">
        <v>620</v>
      </c>
      <c r="T1284">
        <v>19.57</v>
      </c>
      <c r="U1284">
        <v>620</v>
      </c>
      <c r="V1284">
        <v>19.57</v>
      </c>
      <c r="X1284">
        <v>234</v>
      </c>
      <c r="Y1284">
        <v>0</v>
      </c>
      <c r="Z1284">
        <v>0</v>
      </c>
      <c r="AA1284">
        <v>83.63</v>
      </c>
      <c r="AB1284">
        <v>0</v>
      </c>
      <c r="AF1284">
        <v>0</v>
      </c>
      <c r="AG1284">
        <v>0</v>
      </c>
      <c r="AH1284">
        <v>0</v>
      </c>
      <c r="AI1284">
        <v>0</v>
      </c>
      <c r="AJ1284">
        <v>1</v>
      </c>
      <c r="AK1284">
        <v>1</v>
      </c>
      <c r="AL1284">
        <v>1</v>
      </c>
      <c r="AM1284">
        <v>4.2700000000000004E-3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234</v>
      </c>
      <c r="BJ1284">
        <v>1</v>
      </c>
      <c r="BK1284">
        <v>83.63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19.57</v>
      </c>
      <c r="BS1284">
        <v>0</v>
      </c>
      <c r="BT1284">
        <v>0</v>
      </c>
    </row>
    <row r="1285" spans="1:72" hidden="1">
      <c r="A1285" s="51" t="s">
        <v>293</v>
      </c>
      <c r="B1285" t="s">
        <v>376</v>
      </c>
      <c r="M1285">
        <v>179694564</v>
      </c>
      <c r="N1285" t="s">
        <v>525</v>
      </c>
      <c r="S1285">
        <v>1750</v>
      </c>
      <c r="T1285">
        <v>0</v>
      </c>
      <c r="U1285">
        <v>1750</v>
      </c>
      <c r="V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1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</row>
    <row r="1286" spans="1:72" hidden="1">
      <c r="A1286" s="51" t="s">
        <v>293</v>
      </c>
      <c r="B1286" t="s">
        <v>376</v>
      </c>
      <c r="M1286">
        <v>184457834</v>
      </c>
      <c r="N1286" t="s">
        <v>620</v>
      </c>
      <c r="S1286">
        <v>4424.78</v>
      </c>
      <c r="T1286">
        <v>179.45</v>
      </c>
      <c r="U1286">
        <v>4424.78</v>
      </c>
      <c r="V1286">
        <v>179.45</v>
      </c>
      <c r="X1286">
        <v>2410</v>
      </c>
      <c r="Y1286">
        <v>23</v>
      </c>
      <c r="Z1286">
        <v>9.5399999999999999E-3</v>
      </c>
      <c r="AA1286">
        <v>74.459999999999994</v>
      </c>
      <c r="AB1286">
        <v>7.8</v>
      </c>
      <c r="AF1286">
        <v>3</v>
      </c>
      <c r="AG1286">
        <v>0</v>
      </c>
      <c r="AH1286">
        <v>0</v>
      </c>
      <c r="AI1286">
        <v>0</v>
      </c>
      <c r="AJ1286">
        <v>37</v>
      </c>
      <c r="AK1286">
        <v>40</v>
      </c>
      <c r="AL1286">
        <v>63</v>
      </c>
      <c r="AM1286">
        <v>2.614E-2</v>
      </c>
      <c r="AN1286">
        <v>1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2187</v>
      </c>
      <c r="BJ1286">
        <v>1.1020000000000001</v>
      </c>
      <c r="BK1286">
        <v>82.05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179.45</v>
      </c>
      <c r="BS1286">
        <v>23</v>
      </c>
      <c r="BT1286">
        <v>0</v>
      </c>
    </row>
    <row r="1287" spans="1:72" hidden="1">
      <c r="A1287" s="51" t="s">
        <v>293</v>
      </c>
      <c r="B1287" t="s">
        <v>376</v>
      </c>
      <c r="M1287">
        <v>184784764</v>
      </c>
      <c r="N1287" t="s">
        <v>617</v>
      </c>
      <c r="S1287">
        <v>3539.82</v>
      </c>
      <c r="T1287">
        <v>125.37</v>
      </c>
      <c r="U1287">
        <v>3539.82</v>
      </c>
      <c r="V1287">
        <v>125.37</v>
      </c>
      <c r="X1287">
        <v>2350</v>
      </c>
      <c r="Y1287">
        <v>9</v>
      </c>
      <c r="Z1287">
        <v>3.8300000000000001E-3</v>
      </c>
      <c r="AA1287">
        <v>53.35</v>
      </c>
      <c r="AB1287">
        <v>13.93</v>
      </c>
      <c r="AF1287">
        <v>2</v>
      </c>
      <c r="AG1287">
        <v>0</v>
      </c>
      <c r="AH1287">
        <v>0</v>
      </c>
      <c r="AI1287">
        <v>0</v>
      </c>
      <c r="AJ1287">
        <v>10</v>
      </c>
      <c r="AK1287">
        <v>12</v>
      </c>
      <c r="AL1287">
        <v>22</v>
      </c>
      <c r="AM1287">
        <v>9.3600000000000003E-3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2339</v>
      </c>
      <c r="BJ1287">
        <v>1.0049999999999999</v>
      </c>
      <c r="BK1287">
        <v>53.6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125.37</v>
      </c>
      <c r="BS1287">
        <v>9</v>
      </c>
      <c r="BT1287">
        <v>1</v>
      </c>
    </row>
    <row r="1288" spans="1:72" hidden="1">
      <c r="A1288" s="51" t="s">
        <v>293</v>
      </c>
      <c r="B1288" t="s">
        <v>376</v>
      </c>
      <c r="M1288">
        <v>184786614</v>
      </c>
      <c r="N1288" t="s">
        <v>618</v>
      </c>
      <c r="S1288">
        <v>884.96</v>
      </c>
      <c r="T1288">
        <v>32.68</v>
      </c>
      <c r="U1288">
        <v>884.96</v>
      </c>
      <c r="V1288">
        <v>32.68</v>
      </c>
      <c r="X1288">
        <v>530</v>
      </c>
      <c r="Y1288">
        <v>0</v>
      </c>
      <c r="Z1288">
        <v>0</v>
      </c>
      <c r="AA1288">
        <v>61.66</v>
      </c>
      <c r="AB1288">
        <v>0</v>
      </c>
      <c r="AF1288">
        <v>0</v>
      </c>
      <c r="AG1288">
        <v>0</v>
      </c>
      <c r="AH1288">
        <v>0</v>
      </c>
      <c r="AI1288">
        <v>0</v>
      </c>
      <c r="AJ1288">
        <v>3</v>
      </c>
      <c r="AK1288">
        <v>3</v>
      </c>
      <c r="AL1288">
        <v>3</v>
      </c>
      <c r="AM1288">
        <v>5.6600000000000001E-3</v>
      </c>
      <c r="AN1288">
        <v>1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530</v>
      </c>
      <c r="BJ1288">
        <v>1</v>
      </c>
      <c r="BK1288">
        <v>61.66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32.68</v>
      </c>
      <c r="BS1288">
        <v>0</v>
      </c>
      <c r="BT1288">
        <v>0</v>
      </c>
    </row>
    <row r="1289" spans="1:72" hidden="1">
      <c r="A1289" s="51" t="s">
        <v>293</v>
      </c>
      <c r="B1289" t="s">
        <v>376</v>
      </c>
      <c r="M1289">
        <v>185339384</v>
      </c>
      <c r="N1289" t="s">
        <v>623</v>
      </c>
      <c r="S1289">
        <v>620</v>
      </c>
      <c r="T1289">
        <v>21.84</v>
      </c>
      <c r="U1289">
        <v>620</v>
      </c>
      <c r="V1289">
        <v>21.84</v>
      </c>
      <c r="X1289">
        <v>480</v>
      </c>
      <c r="Y1289">
        <v>5</v>
      </c>
      <c r="Z1289">
        <v>1.042E-2</v>
      </c>
      <c r="AA1289">
        <v>45.5</v>
      </c>
      <c r="AB1289">
        <v>4.37</v>
      </c>
      <c r="AF1289">
        <v>1</v>
      </c>
      <c r="AG1289">
        <v>0</v>
      </c>
      <c r="AH1289">
        <v>0</v>
      </c>
      <c r="AI1289">
        <v>0</v>
      </c>
      <c r="AJ1289">
        <v>4</v>
      </c>
      <c r="AK1289">
        <v>5</v>
      </c>
      <c r="AL1289">
        <v>10</v>
      </c>
      <c r="AM1289">
        <v>2.0830000000000001E-2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475</v>
      </c>
      <c r="BJ1289">
        <v>1.0109999999999999</v>
      </c>
      <c r="BK1289">
        <v>45.98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21.84</v>
      </c>
      <c r="BS1289">
        <v>5</v>
      </c>
      <c r="BT1289">
        <v>0</v>
      </c>
    </row>
    <row r="1290" spans="1:72" hidden="1">
      <c r="A1290" s="51" t="s">
        <v>293</v>
      </c>
      <c r="B1290" t="s">
        <v>376</v>
      </c>
      <c r="M1290">
        <v>185340264</v>
      </c>
      <c r="N1290" t="s">
        <v>624</v>
      </c>
      <c r="S1290">
        <v>2480</v>
      </c>
      <c r="T1290">
        <v>88.4</v>
      </c>
      <c r="U1290">
        <v>2480</v>
      </c>
      <c r="V1290">
        <v>88.4</v>
      </c>
      <c r="X1290">
        <v>1361</v>
      </c>
      <c r="Y1290">
        <v>6</v>
      </c>
      <c r="Z1290">
        <v>4.4099999999999999E-3</v>
      </c>
      <c r="AA1290">
        <v>64.95</v>
      </c>
      <c r="AB1290">
        <v>14.73</v>
      </c>
      <c r="AF1290">
        <v>2</v>
      </c>
      <c r="AG1290">
        <v>0</v>
      </c>
      <c r="AH1290">
        <v>0</v>
      </c>
      <c r="AI1290">
        <v>0</v>
      </c>
      <c r="AJ1290">
        <v>6</v>
      </c>
      <c r="AK1290">
        <v>8</v>
      </c>
      <c r="AL1290">
        <v>15</v>
      </c>
      <c r="AM1290">
        <v>1.102E-2</v>
      </c>
      <c r="AN1290">
        <v>2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1342</v>
      </c>
      <c r="BJ1290">
        <v>1.014</v>
      </c>
      <c r="BK1290">
        <v>65.87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88.4</v>
      </c>
      <c r="BS1290">
        <v>6</v>
      </c>
      <c r="BT1290">
        <v>1</v>
      </c>
    </row>
    <row r="1291" spans="1:72" hidden="1">
      <c r="A1291" s="51" t="s">
        <v>293</v>
      </c>
      <c r="B1291" t="s">
        <v>376</v>
      </c>
      <c r="M1291">
        <v>185392194</v>
      </c>
      <c r="N1291" t="s">
        <v>625</v>
      </c>
      <c r="S1291">
        <v>2480</v>
      </c>
      <c r="T1291">
        <v>90.04</v>
      </c>
      <c r="U1291">
        <v>2480</v>
      </c>
      <c r="V1291">
        <v>90.04</v>
      </c>
      <c r="X1291">
        <v>1741</v>
      </c>
      <c r="Y1291">
        <v>1</v>
      </c>
      <c r="Z1291">
        <v>5.6999999999999998E-4</v>
      </c>
      <c r="AA1291">
        <v>51.72</v>
      </c>
      <c r="AB1291">
        <v>90.04</v>
      </c>
      <c r="AF1291">
        <v>4</v>
      </c>
      <c r="AG1291">
        <v>0</v>
      </c>
      <c r="AH1291">
        <v>0</v>
      </c>
      <c r="AI1291">
        <v>0</v>
      </c>
      <c r="AJ1291">
        <v>5</v>
      </c>
      <c r="AK1291">
        <v>9</v>
      </c>
      <c r="AL1291">
        <v>10</v>
      </c>
      <c r="AM1291">
        <v>5.7400000000000003E-3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1741</v>
      </c>
      <c r="BJ1291">
        <v>1</v>
      </c>
      <c r="BK1291">
        <v>51.72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90.04</v>
      </c>
      <c r="BS1291">
        <v>1</v>
      </c>
      <c r="BT1291">
        <v>0</v>
      </c>
    </row>
    <row r="1292" spans="1:72" hidden="1">
      <c r="A1292" s="51" t="s">
        <v>293</v>
      </c>
      <c r="B1292" t="s">
        <v>376</v>
      </c>
      <c r="M1292">
        <v>185392594</v>
      </c>
      <c r="N1292" t="s">
        <v>626</v>
      </c>
      <c r="S1292">
        <v>620</v>
      </c>
      <c r="T1292">
        <v>22.59</v>
      </c>
      <c r="U1292">
        <v>620</v>
      </c>
      <c r="V1292">
        <v>22.59</v>
      </c>
      <c r="X1292">
        <v>324</v>
      </c>
      <c r="Y1292">
        <v>0</v>
      </c>
      <c r="Z1292">
        <v>0</v>
      </c>
      <c r="AA1292">
        <v>69.72</v>
      </c>
      <c r="AB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324</v>
      </c>
      <c r="BJ1292">
        <v>1</v>
      </c>
      <c r="BK1292">
        <v>69.72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22.59</v>
      </c>
      <c r="BS1292">
        <v>0</v>
      </c>
      <c r="BT1292">
        <v>0</v>
      </c>
    </row>
    <row r="1293" spans="1:72" hidden="1">
      <c r="A1293" s="51" t="s">
        <v>293</v>
      </c>
      <c r="B1293" t="s">
        <v>376</v>
      </c>
      <c r="M1293">
        <v>185817164</v>
      </c>
      <c r="N1293" t="s">
        <v>628</v>
      </c>
      <c r="S1293">
        <v>2891.63</v>
      </c>
      <c r="T1293">
        <v>107.02</v>
      </c>
      <c r="U1293">
        <v>2891.63</v>
      </c>
      <c r="V1293">
        <v>107.02</v>
      </c>
      <c r="X1293">
        <v>1921</v>
      </c>
      <c r="Y1293">
        <v>10</v>
      </c>
      <c r="Z1293">
        <v>5.2100000000000002E-3</v>
      </c>
      <c r="AA1293">
        <v>55.71</v>
      </c>
      <c r="AB1293">
        <v>10.7</v>
      </c>
      <c r="AF1293">
        <v>3</v>
      </c>
      <c r="AG1293">
        <v>0</v>
      </c>
      <c r="AH1293">
        <v>0</v>
      </c>
      <c r="AI1293">
        <v>0</v>
      </c>
      <c r="AJ1293">
        <v>4</v>
      </c>
      <c r="AK1293">
        <v>7</v>
      </c>
      <c r="AL1293">
        <v>18</v>
      </c>
      <c r="AM1293">
        <v>9.3699999999999999E-3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1867</v>
      </c>
      <c r="BJ1293">
        <v>1.0289999999999999</v>
      </c>
      <c r="BK1293">
        <v>57.32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107.02</v>
      </c>
      <c r="BS1293">
        <v>9</v>
      </c>
      <c r="BT1293">
        <v>1</v>
      </c>
    </row>
    <row r="1294" spans="1:72" hidden="1">
      <c r="A1294" s="51" t="s">
        <v>293</v>
      </c>
      <c r="B1294" t="s">
        <v>376</v>
      </c>
      <c r="M1294">
        <v>185817444</v>
      </c>
      <c r="N1294" t="s">
        <v>629</v>
      </c>
      <c r="S1294">
        <v>722.91</v>
      </c>
      <c r="T1294">
        <v>26.81</v>
      </c>
      <c r="U1294">
        <v>722.91</v>
      </c>
      <c r="V1294">
        <v>26.81</v>
      </c>
      <c r="X1294">
        <v>533</v>
      </c>
      <c r="Y1294">
        <v>0</v>
      </c>
      <c r="Z1294">
        <v>0</v>
      </c>
      <c r="AA1294">
        <v>50.3</v>
      </c>
      <c r="AB1294">
        <v>0</v>
      </c>
      <c r="AF1294">
        <v>0</v>
      </c>
      <c r="AG1294">
        <v>0</v>
      </c>
      <c r="AH1294">
        <v>0</v>
      </c>
      <c r="AI1294">
        <v>0</v>
      </c>
      <c r="AJ1294">
        <v>1</v>
      </c>
      <c r="AK1294">
        <v>1</v>
      </c>
      <c r="AL1294">
        <v>2</v>
      </c>
      <c r="AM1294">
        <v>3.7499999999999999E-3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517</v>
      </c>
      <c r="BJ1294">
        <v>1.0309999999999999</v>
      </c>
      <c r="BK1294">
        <v>51.86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26.81</v>
      </c>
      <c r="BS1294">
        <v>0</v>
      </c>
      <c r="BT1294">
        <v>1</v>
      </c>
    </row>
    <row r="1295" spans="1:72" hidden="1">
      <c r="A1295" s="51" t="s">
        <v>630</v>
      </c>
      <c r="B1295" t="s">
        <v>376</v>
      </c>
      <c r="M1295">
        <v>184457834</v>
      </c>
      <c r="N1295" t="s">
        <v>620</v>
      </c>
      <c r="S1295">
        <v>4424.78</v>
      </c>
      <c r="T1295">
        <v>178.3</v>
      </c>
      <c r="U1295">
        <v>4424.78</v>
      </c>
      <c r="V1295">
        <v>178.3</v>
      </c>
      <c r="X1295">
        <v>2285</v>
      </c>
      <c r="Y1295">
        <v>18</v>
      </c>
      <c r="Z1295">
        <v>7.8799999999999999E-3</v>
      </c>
      <c r="AA1295">
        <v>78.03</v>
      </c>
      <c r="AB1295">
        <v>9.91</v>
      </c>
      <c r="AF1295">
        <v>2</v>
      </c>
      <c r="AG1295">
        <v>1</v>
      </c>
      <c r="AH1295">
        <v>1</v>
      </c>
      <c r="AI1295">
        <v>0</v>
      </c>
      <c r="AJ1295">
        <v>28</v>
      </c>
      <c r="AK1295">
        <v>32</v>
      </c>
      <c r="AL1295">
        <v>54</v>
      </c>
      <c r="AM1295">
        <v>2.3630000000000002E-2</v>
      </c>
      <c r="AN1295">
        <v>1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2285</v>
      </c>
      <c r="BJ1295">
        <v>1</v>
      </c>
      <c r="BK1295">
        <v>78.03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178.3</v>
      </c>
      <c r="BS1295">
        <v>18</v>
      </c>
      <c r="BT1295">
        <v>4</v>
      </c>
    </row>
    <row r="1296" spans="1:72" hidden="1">
      <c r="A1296" s="51" t="s">
        <v>630</v>
      </c>
      <c r="B1296" t="s">
        <v>376</v>
      </c>
      <c r="M1296">
        <v>184784764</v>
      </c>
      <c r="N1296" t="s">
        <v>617</v>
      </c>
      <c r="S1296">
        <v>3539.82</v>
      </c>
      <c r="T1296">
        <v>123.64</v>
      </c>
      <c r="U1296">
        <v>3539.82</v>
      </c>
      <c r="V1296">
        <v>123.64</v>
      </c>
      <c r="X1296">
        <v>2035</v>
      </c>
      <c r="Y1296">
        <v>9</v>
      </c>
      <c r="Z1296">
        <v>4.4200000000000003E-3</v>
      </c>
      <c r="AA1296">
        <v>60.76</v>
      </c>
      <c r="AB1296">
        <v>13.74</v>
      </c>
      <c r="AF1296">
        <v>1</v>
      </c>
      <c r="AG1296">
        <v>0</v>
      </c>
      <c r="AH1296">
        <v>0</v>
      </c>
      <c r="AI1296">
        <v>0</v>
      </c>
      <c r="AJ1296">
        <v>13</v>
      </c>
      <c r="AK1296">
        <v>14</v>
      </c>
      <c r="AL1296">
        <v>23</v>
      </c>
      <c r="AM1296">
        <v>1.1299999999999999E-2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2035</v>
      </c>
      <c r="BJ1296">
        <v>1</v>
      </c>
      <c r="BK1296">
        <v>60.76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123.64</v>
      </c>
      <c r="BS1296">
        <v>9</v>
      </c>
      <c r="BT1296">
        <v>0</v>
      </c>
    </row>
    <row r="1297" spans="1:72" hidden="1">
      <c r="A1297" s="51" t="s">
        <v>630</v>
      </c>
      <c r="B1297" t="s">
        <v>376</v>
      </c>
      <c r="M1297">
        <v>184786614</v>
      </c>
      <c r="N1297" t="s">
        <v>618</v>
      </c>
      <c r="S1297">
        <v>884.96</v>
      </c>
      <c r="T1297">
        <v>31.76</v>
      </c>
      <c r="U1297">
        <v>884.96</v>
      </c>
      <c r="V1297">
        <v>31.76</v>
      </c>
      <c r="X1297">
        <v>430</v>
      </c>
      <c r="Y1297">
        <v>0</v>
      </c>
      <c r="Z1297">
        <v>0</v>
      </c>
      <c r="AA1297">
        <v>73.86</v>
      </c>
      <c r="AB1297">
        <v>0</v>
      </c>
      <c r="AF1297">
        <v>1</v>
      </c>
      <c r="AG1297">
        <v>0</v>
      </c>
      <c r="AH1297">
        <v>0</v>
      </c>
      <c r="AI1297">
        <v>0</v>
      </c>
      <c r="AJ1297">
        <v>0</v>
      </c>
      <c r="AK1297">
        <v>1</v>
      </c>
      <c r="AL1297">
        <v>1</v>
      </c>
      <c r="AM1297">
        <v>2.33E-3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389</v>
      </c>
      <c r="BJ1297">
        <v>1.105</v>
      </c>
      <c r="BK1297">
        <v>81.650000000000006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31.76</v>
      </c>
      <c r="BS1297">
        <v>0</v>
      </c>
      <c r="BT1297">
        <v>0</v>
      </c>
    </row>
    <row r="1298" spans="1:72" hidden="1">
      <c r="A1298" s="51" t="s">
        <v>630</v>
      </c>
      <c r="B1298" t="s">
        <v>376</v>
      </c>
      <c r="M1298">
        <v>185339384</v>
      </c>
      <c r="N1298" t="s">
        <v>623</v>
      </c>
      <c r="S1298">
        <v>620</v>
      </c>
      <c r="T1298">
        <v>21.46</v>
      </c>
      <c r="U1298">
        <v>620</v>
      </c>
      <c r="V1298">
        <v>21.46</v>
      </c>
      <c r="X1298">
        <v>539</v>
      </c>
      <c r="Y1298">
        <v>4</v>
      </c>
      <c r="Z1298">
        <v>7.4200000000000004E-3</v>
      </c>
      <c r="AA1298">
        <v>39.81</v>
      </c>
      <c r="AB1298">
        <v>5.37</v>
      </c>
      <c r="AF1298">
        <v>1</v>
      </c>
      <c r="AG1298">
        <v>0</v>
      </c>
      <c r="AH1298">
        <v>0</v>
      </c>
      <c r="AI1298">
        <v>0</v>
      </c>
      <c r="AJ1298">
        <v>9</v>
      </c>
      <c r="AK1298">
        <v>10</v>
      </c>
      <c r="AL1298">
        <v>14</v>
      </c>
      <c r="AM1298">
        <v>2.597E-2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539</v>
      </c>
      <c r="BJ1298">
        <v>1</v>
      </c>
      <c r="BK1298">
        <v>39.81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21.46</v>
      </c>
      <c r="BS1298">
        <v>4</v>
      </c>
      <c r="BT1298">
        <v>0</v>
      </c>
    </row>
    <row r="1299" spans="1:72" hidden="1">
      <c r="A1299" s="51" t="s">
        <v>630</v>
      </c>
      <c r="B1299" t="s">
        <v>376</v>
      </c>
      <c r="M1299">
        <v>185340264</v>
      </c>
      <c r="N1299" t="s">
        <v>624</v>
      </c>
      <c r="S1299">
        <v>2480</v>
      </c>
      <c r="T1299">
        <v>85.96</v>
      </c>
      <c r="U1299">
        <v>2480</v>
      </c>
      <c r="V1299">
        <v>85.96</v>
      </c>
      <c r="X1299">
        <v>1394</v>
      </c>
      <c r="Y1299">
        <v>5</v>
      </c>
      <c r="Z1299">
        <v>3.5899999999999999E-3</v>
      </c>
      <c r="AA1299">
        <v>61.66</v>
      </c>
      <c r="AB1299">
        <v>17.190000000000001</v>
      </c>
      <c r="AF1299">
        <v>1</v>
      </c>
      <c r="AG1299">
        <v>0</v>
      </c>
      <c r="AH1299">
        <v>0</v>
      </c>
      <c r="AI1299">
        <v>0</v>
      </c>
      <c r="AJ1299">
        <v>11</v>
      </c>
      <c r="AK1299">
        <v>12</v>
      </c>
      <c r="AL1299">
        <v>17</v>
      </c>
      <c r="AM1299">
        <v>1.2200000000000001E-2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1317</v>
      </c>
      <c r="BJ1299">
        <v>1.0580000000000001</v>
      </c>
      <c r="BK1299">
        <v>65.27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85.96</v>
      </c>
      <c r="BS1299">
        <v>5</v>
      </c>
      <c r="BT1299">
        <v>0</v>
      </c>
    </row>
    <row r="1300" spans="1:72" hidden="1">
      <c r="A1300" s="51" t="s">
        <v>630</v>
      </c>
      <c r="B1300" t="s">
        <v>376</v>
      </c>
      <c r="M1300">
        <v>185392194</v>
      </c>
      <c r="N1300" t="s">
        <v>625</v>
      </c>
      <c r="S1300">
        <v>2480</v>
      </c>
      <c r="T1300">
        <v>88.66</v>
      </c>
      <c r="U1300">
        <v>2480</v>
      </c>
      <c r="V1300">
        <v>88.66</v>
      </c>
      <c r="X1300">
        <v>1384</v>
      </c>
      <c r="Y1300">
        <v>1</v>
      </c>
      <c r="Z1300">
        <v>7.2000000000000005E-4</v>
      </c>
      <c r="AA1300">
        <v>64.06</v>
      </c>
      <c r="AB1300">
        <v>88.66</v>
      </c>
      <c r="AF1300">
        <v>1</v>
      </c>
      <c r="AG1300">
        <v>0</v>
      </c>
      <c r="AH1300">
        <v>0</v>
      </c>
      <c r="AI1300">
        <v>0</v>
      </c>
      <c r="AJ1300">
        <v>5</v>
      </c>
      <c r="AK1300">
        <v>6</v>
      </c>
      <c r="AL1300">
        <v>7</v>
      </c>
      <c r="AM1300">
        <v>5.0600000000000003E-3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1260</v>
      </c>
      <c r="BJ1300">
        <v>1.0980000000000001</v>
      </c>
      <c r="BK1300">
        <v>70.37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88.66</v>
      </c>
      <c r="BS1300">
        <v>1</v>
      </c>
      <c r="BT1300">
        <v>0</v>
      </c>
    </row>
    <row r="1301" spans="1:72" hidden="1">
      <c r="A1301" s="51" t="s">
        <v>630</v>
      </c>
      <c r="B1301" t="s">
        <v>376</v>
      </c>
      <c r="M1301">
        <v>185392594</v>
      </c>
      <c r="N1301" t="s">
        <v>626</v>
      </c>
      <c r="S1301">
        <v>620</v>
      </c>
      <c r="T1301">
        <v>22.32</v>
      </c>
      <c r="U1301">
        <v>620</v>
      </c>
      <c r="V1301">
        <v>22.32</v>
      </c>
      <c r="X1301">
        <v>296</v>
      </c>
      <c r="Y1301">
        <v>0</v>
      </c>
      <c r="Z1301">
        <v>0</v>
      </c>
      <c r="AA1301">
        <v>75.41</v>
      </c>
      <c r="AB1301">
        <v>0</v>
      </c>
      <c r="AF1301">
        <v>0</v>
      </c>
      <c r="AG1301">
        <v>0</v>
      </c>
      <c r="AH1301">
        <v>0</v>
      </c>
      <c r="AI1301">
        <v>0</v>
      </c>
      <c r="AJ1301">
        <v>1</v>
      </c>
      <c r="AK1301">
        <v>1</v>
      </c>
      <c r="AL1301">
        <v>1</v>
      </c>
      <c r="AM1301">
        <v>3.3800000000000002E-3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276</v>
      </c>
      <c r="BJ1301">
        <v>1.0720000000000001</v>
      </c>
      <c r="BK1301">
        <v>80.87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22.32</v>
      </c>
      <c r="BS1301">
        <v>0</v>
      </c>
      <c r="BT1301">
        <v>0</v>
      </c>
    </row>
    <row r="1302" spans="1:72" hidden="1">
      <c r="A1302" s="51" t="s">
        <v>630</v>
      </c>
      <c r="B1302" t="s">
        <v>376</v>
      </c>
      <c r="M1302">
        <v>185817164</v>
      </c>
      <c r="N1302" t="s">
        <v>628</v>
      </c>
      <c r="S1302">
        <v>2891.63</v>
      </c>
      <c r="T1302">
        <v>104.31</v>
      </c>
      <c r="U1302">
        <v>2891.63</v>
      </c>
      <c r="V1302">
        <v>104.31</v>
      </c>
      <c r="X1302">
        <v>2450</v>
      </c>
      <c r="Y1302">
        <v>4</v>
      </c>
      <c r="Z1302">
        <v>1.6299999999999999E-3</v>
      </c>
      <c r="AA1302">
        <v>42.58</v>
      </c>
      <c r="AB1302">
        <v>26.08</v>
      </c>
      <c r="AF1302">
        <v>2</v>
      </c>
      <c r="AG1302">
        <v>0</v>
      </c>
      <c r="AH1302">
        <v>0</v>
      </c>
      <c r="AI1302">
        <v>0</v>
      </c>
      <c r="AJ1302">
        <v>7</v>
      </c>
      <c r="AK1302">
        <v>9</v>
      </c>
      <c r="AL1302">
        <v>14</v>
      </c>
      <c r="AM1302">
        <v>5.7099999999999998E-3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2450</v>
      </c>
      <c r="BJ1302">
        <v>1</v>
      </c>
      <c r="BK1302">
        <v>42.58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104.31</v>
      </c>
      <c r="BS1302">
        <v>4</v>
      </c>
      <c r="BT1302">
        <v>1</v>
      </c>
    </row>
    <row r="1303" spans="1:72" hidden="1">
      <c r="A1303" s="51" t="s">
        <v>630</v>
      </c>
      <c r="B1303" t="s">
        <v>376</v>
      </c>
      <c r="M1303">
        <v>185817444</v>
      </c>
      <c r="N1303" t="s">
        <v>629</v>
      </c>
      <c r="S1303">
        <v>722.91</v>
      </c>
      <c r="T1303">
        <v>25.98</v>
      </c>
      <c r="U1303">
        <v>722.91</v>
      </c>
      <c r="V1303">
        <v>25.98</v>
      </c>
      <c r="X1303">
        <v>404</v>
      </c>
      <c r="Y1303">
        <v>2</v>
      </c>
      <c r="Z1303">
        <v>4.9500000000000004E-3</v>
      </c>
      <c r="AA1303">
        <v>64.31</v>
      </c>
      <c r="AB1303">
        <v>12.99</v>
      </c>
      <c r="AF1303">
        <v>0</v>
      </c>
      <c r="AG1303">
        <v>0</v>
      </c>
      <c r="AH1303">
        <v>0</v>
      </c>
      <c r="AI1303">
        <v>0</v>
      </c>
      <c r="AJ1303">
        <v>1</v>
      </c>
      <c r="AK1303">
        <v>1</v>
      </c>
      <c r="AL1303">
        <v>4</v>
      </c>
      <c r="AM1303">
        <v>9.9000000000000008E-3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404</v>
      </c>
      <c r="BJ1303">
        <v>1</v>
      </c>
      <c r="BK1303">
        <v>64.31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25.98</v>
      </c>
      <c r="BS1303">
        <v>2</v>
      </c>
      <c r="BT1303">
        <v>1</v>
      </c>
    </row>
    <row r="1304" spans="1:72" hidden="1">
      <c r="A1304" s="51" t="s">
        <v>294</v>
      </c>
      <c r="B1304" t="s">
        <v>376</v>
      </c>
      <c r="M1304">
        <v>176232864</v>
      </c>
      <c r="N1304" t="s">
        <v>443</v>
      </c>
      <c r="S1304">
        <v>2500</v>
      </c>
      <c r="T1304">
        <v>0</v>
      </c>
      <c r="U1304">
        <v>2500</v>
      </c>
      <c r="V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1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</row>
    <row r="1305" spans="1:72" hidden="1">
      <c r="A1305" s="51" t="s">
        <v>294</v>
      </c>
      <c r="B1305" t="s">
        <v>376</v>
      </c>
      <c r="M1305">
        <v>184457834</v>
      </c>
      <c r="N1305" t="s">
        <v>620</v>
      </c>
      <c r="S1305">
        <v>4424.78</v>
      </c>
      <c r="T1305">
        <v>177.68</v>
      </c>
      <c r="U1305">
        <v>4424.78</v>
      </c>
      <c r="V1305">
        <v>177.68</v>
      </c>
      <c r="X1305">
        <v>2011</v>
      </c>
      <c r="Y1305">
        <v>22</v>
      </c>
      <c r="Z1305">
        <v>1.094E-2</v>
      </c>
      <c r="AA1305">
        <v>88.35</v>
      </c>
      <c r="AB1305">
        <v>8.08</v>
      </c>
      <c r="AF1305">
        <v>4</v>
      </c>
      <c r="AG1305">
        <v>0</v>
      </c>
      <c r="AH1305">
        <v>0</v>
      </c>
      <c r="AI1305">
        <v>0</v>
      </c>
      <c r="AJ1305">
        <v>31</v>
      </c>
      <c r="AK1305">
        <v>35</v>
      </c>
      <c r="AL1305">
        <v>61</v>
      </c>
      <c r="AM1305">
        <v>3.0329999999999999E-2</v>
      </c>
      <c r="AN1305">
        <v>1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2011</v>
      </c>
      <c r="BJ1305">
        <v>1</v>
      </c>
      <c r="BK1305">
        <v>88.35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177.68</v>
      </c>
      <c r="BS1305">
        <v>22</v>
      </c>
      <c r="BT1305">
        <v>4</v>
      </c>
    </row>
    <row r="1306" spans="1:72" hidden="1">
      <c r="A1306" s="51" t="s">
        <v>294</v>
      </c>
      <c r="B1306" t="s">
        <v>376</v>
      </c>
      <c r="M1306">
        <v>184784764</v>
      </c>
      <c r="N1306" t="s">
        <v>617</v>
      </c>
      <c r="S1306">
        <v>3539.82</v>
      </c>
      <c r="T1306">
        <v>124.22</v>
      </c>
      <c r="U1306">
        <v>3539.82</v>
      </c>
      <c r="V1306">
        <v>124.22</v>
      </c>
      <c r="X1306">
        <v>2452</v>
      </c>
      <c r="Y1306">
        <v>12</v>
      </c>
      <c r="Z1306">
        <v>4.8900000000000002E-3</v>
      </c>
      <c r="AA1306">
        <v>50.66</v>
      </c>
      <c r="AB1306">
        <v>10.35</v>
      </c>
      <c r="AF1306">
        <v>3</v>
      </c>
      <c r="AG1306">
        <v>0</v>
      </c>
      <c r="AH1306">
        <v>0</v>
      </c>
      <c r="AI1306">
        <v>0</v>
      </c>
      <c r="AJ1306">
        <v>7</v>
      </c>
      <c r="AK1306">
        <v>10</v>
      </c>
      <c r="AL1306">
        <v>22</v>
      </c>
      <c r="AM1306">
        <v>8.9700000000000005E-3</v>
      </c>
      <c r="AN1306">
        <v>1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2452</v>
      </c>
      <c r="BJ1306">
        <v>1</v>
      </c>
      <c r="BK1306">
        <v>50.66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124.22</v>
      </c>
      <c r="BS1306">
        <v>12</v>
      </c>
      <c r="BT1306">
        <v>0</v>
      </c>
    </row>
    <row r="1307" spans="1:72" hidden="1">
      <c r="A1307" s="51" t="s">
        <v>294</v>
      </c>
      <c r="B1307" t="s">
        <v>376</v>
      </c>
      <c r="M1307">
        <v>184786614</v>
      </c>
      <c r="N1307" t="s">
        <v>618</v>
      </c>
      <c r="S1307">
        <v>884.96</v>
      </c>
      <c r="T1307">
        <v>31.48</v>
      </c>
      <c r="U1307">
        <v>884.96</v>
      </c>
      <c r="V1307">
        <v>31.48</v>
      </c>
      <c r="X1307">
        <v>444</v>
      </c>
      <c r="Y1307">
        <v>3</v>
      </c>
      <c r="Z1307">
        <v>6.7600000000000004E-3</v>
      </c>
      <c r="AA1307">
        <v>70.900000000000006</v>
      </c>
      <c r="AB1307">
        <v>10.49</v>
      </c>
      <c r="AF1307">
        <v>1</v>
      </c>
      <c r="AG1307">
        <v>0</v>
      </c>
      <c r="AH1307">
        <v>0</v>
      </c>
      <c r="AI1307">
        <v>0</v>
      </c>
      <c r="AJ1307">
        <v>3</v>
      </c>
      <c r="AK1307">
        <v>4</v>
      </c>
      <c r="AL1307">
        <v>7</v>
      </c>
      <c r="AM1307">
        <v>1.5769999999999999E-2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439</v>
      </c>
      <c r="BJ1307">
        <v>1.0109999999999999</v>
      </c>
      <c r="BK1307">
        <v>71.709999999999994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31.48</v>
      </c>
      <c r="BS1307">
        <v>3</v>
      </c>
      <c r="BT1307">
        <v>0</v>
      </c>
    </row>
    <row r="1308" spans="1:72" hidden="1">
      <c r="A1308" s="51" t="s">
        <v>294</v>
      </c>
      <c r="B1308" t="s">
        <v>376</v>
      </c>
      <c r="M1308">
        <v>185339384</v>
      </c>
      <c r="N1308" t="s">
        <v>623</v>
      </c>
      <c r="S1308">
        <v>620</v>
      </c>
      <c r="T1308">
        <v>21.72</v>
      </c>
      <c r="U1308">
        <v>620</v>
      </c>
      <c r="V1308">
        <v>21.72</v>
      </c>
      <c r="X1308">
        <v>554</v>
      </c>
      <c r="Y1308">
        <v>2</v>
      </c>
      <c r="Z1308">
        <v>3.6099999999999999E-3</v>
      </c>
      <c r="AA1308">
        <v>39.21</v>
      </c>
      <c r="AB1308">
        <v>10.86</v>
      </c>
      <c r="AF1308">
        <v>0</v>
      </c>
      <c r="AG1308">
        <v>0</v>
      </c>
      <c r="AH1308">
        <v>0</v>
      </c>
      <c r="AI1308">
        <v>0</v>
      </c>
      <c r="AJ1308">
        <v>3</v>
      </c>
      <c r="AK1308">
        <v>3</v>
      </c>
      <c r="AL1308">
        <v>5</v>
      </c>
      <c r="AM1308">
        <v>9.0299999999999998E-3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540</v>
      </c>
      <c r="BJ1308">
        <v>1.026</v>
      </c>
      <c r="BK1308">
        <v>40.22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21.72</v>
      </c>
      <c r="BS1308">
        <v>2</v>
      </c>
      <c r="BT1308">
        <v>0</v>
      </c>
    </row>
    <row r="1309" spans="1:72" hidden="1">
      <c r="A1309" s="51" t="s">
        <v>294</v>
      </c>
      <c r="B1309" t="s">
        <v>376</v>
      </c>
      <c r="M1309">
        <v>185340264</v>
      </c>
      <c r="N1309" t="s">
        <v>624</v>
      </c>
      <c r="S1309">
        <v>2480</v>
      </c>
      <c r="T1309">
        <v>85.26</v>
      </c>
      <c r="U1309">
        <v>2480</v>
      </c>
      <c r="V1309">
        <v>85.26</v>
      </c>
      <c r="X1309">
        <v>1026</v>
      </c>
      <c r="Y1309">
        <v>3</v>
      </c>
      <c r="Z1309">
        <v>2.9199999999999999E-3</v>
      </c>
      <c r="AA1309">
        <v>83.1</v>
      </c>
      <c r="AB1309">
        <v>28.42</v>
      </c>
      <c r="AF1309">
        <v>0</v>
      </c>
      <c r="AG1309">
        <v>0</v>
      </c>
      <c r="AH1309">
        <v>0</v>
      </c>
      <c r="AI1309">
        <v>0</v>
      </c>
      <c r="AJ1309">
        <v>4</v>
      </c>
      <c r="AK1309">
        <v>4</v>
      </c>
      <c r="AL1309">
        <v>8</v>
      </c>
      <c r="AM1309">
        <v>7.7999999999999996E-3</v>
      </c>
      <c r="AN1309">
        <v>1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971</v>
      </c>
      <c r="BJ1309">
        <v>1.0569999999999999</v>
      </c>
      <c r="BK1309">
        <v>87.81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85.26</v>
      </c>
      <c r="BS1309">
        <v>3</v>
      </c>
      <c r="BT1309">
        <v>1</v>
      </c>
    </row>
    <row r="1310" spans="1:72" hidden="1">
      <c r="A1310" s="51" t="s">
        <v>294</v>
      </c>
      <c r="B1310" t="s">
        <v>376</v>
      </c>
      <c r="M1310">
        <v>185392194</v>
      </c>
      <c r="N1310" t="s">
        <v>625</v>
      </c>
      <c r="S1310">
        <v>2480</v>
      </c>
      <c r="T1310">
        <v>89.58</v>
      </c>
      <c r="U1310">
        <v>2480</v>
      </c>
      <c r="V1310">
        <v>89.58</v>
      </c>
      <c r="X1310">
        <v>1356</v>
      </c>
      <c r="Y1310">
        <v>6</v>
      </c>
      <c r="Z1310">
        <v>4.4200000000000003E-3</v>
      </c>
      <c r="AA1310">
        <v>66.06</v>
      </c>
      <c r="AB1310">
        <v>14.93</v>
      </c>
      <c r="AF1310">
        <v>1</v>
      </c>
      <c r="AG1310">
        <v>0</v>
      </c>
      <c r="AH1310">
        <v>0</v>
      </c>
      <c r="AI1310">
        <v>0</v>
      </c>
      <c r="AJ1310">
        <v>6</v>
      </c>
      <c r="AK1310">
        <v>7</v>
      </c>
      <c r="AL1310">
        <v>13</v>
      </c>
      <c r="AM1310">
        <v>9.5899999999999996E-3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1259</v>
      </c>
      <c r="BJ1310">
        <v>1.077</v>
      </c>
      <c r="BK1310">
        <v>71.150000000000006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89.58</v>
      </c>
      <c r="BS1310">
        <v>6</v>
      </c>
      <c r="BT1310">
        <v>0</v>
      </c>
    </row>
    <row r="1311" spans="1:72" hidden="1">
      <c r="A1311" s="51" t="s">
        <v>294</v>
      </c>
      <c r="B1311" t="s">
        <v>376</v>
      </c>
      <c r="M1311">
        <v>185392594</v>
      </c>
      <c r="N1311" t="s">
        <v>626</v>
      </c>
      <c r="S1311">
        <v>620</v>
      </c>
      <c r="T1311">
        <v>22.49</v>
      </c>
      <c r="U1311">
        <v>620</v>
      </c>
      <c r="V1311">
        <v>22.49</v>
      </c>
      <c r="X1311">
        <v>321</v>
      </c>
      <c r="Y1311">
        <v>0</v>
      </c>
      <c r="Z1311">
        <v>0</v>
      </c>
      <c r="AA1311">
        <v>70.06</v>
      </c>
      <c r="AB1311">
        <v>0</v>
      </c>
      <c r="AF1311">
        <v>0</v>
      </c>
      <c r="AG1311">
        <v>0</v>
      </c>
      <c r="AH1311">
        <v>0</v>
      </c>
      <c r="AI1311">
        <v>0</v>
      </c>
      <c r="AJ1311">
        <v>1</v>
      </c>
      <c r="AK1311">
        <v>1</v>
      </c>
      <c r="AL1311">
        <v>1</v>
      </c>
      <c r="AM1311">
        <v>3.1199999999999999E-3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321</v>
      </c>
      <c r="BJ1311">
        <v>1</v>
      </c>
      <c r="BK1311">
        <v>70.06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22.49</v>
      </c>
      <c r="BS1311">
        <v>0</v>
      </c>
      <c r="BT1311">
        <v>0</v>
      </c>
    </row>
    <row r="1312" spans="1:72" hidden="1">
      <c r="A1312" s="51" t="s">
        <v>294</v>
      </c>
      <c r="B1312" t="s">
        <v>376</v>
      </c>
      <c r="M1312">
        <v>185817164</v>
      </c>
      <c r="N1312" t="s">
        <v>628</v>
      </c>
      <c r="S1312">
        <v>2891.63</v>
      </c>
      <c r="T1312">
        <v>104</v>
      </c>
      <c r="U1312">
        <v>2891.63</v>
      </c>
      <c r="V1312">
        <v>104</v>
      </c>
      <c r="X1312">
        <v>2222</v>
      </c>
      <c r="Y1312">
        <v>9</v>
      </c>
      <c r="Z1312">
        <v>4.0499999999999998E-3</v>
      </c>
      <c r="AA1312">
        <v>46.8</v>
      </c>
      <c r="AB1312">
        <v>11.56</v>
      </c>
      <c r="AF1312">
        <v>5</v>
      </c>
      <c r="AG1312">
        <v>0</v>
      </c>
      <c r="AH1312">
        <v>0</v>
      </c>
      <c r="AI1312">
        <v>0</v>
      </c>
      <c r="AJ1312">
        <v>9</v>
      </c>
      <c r="AK1312">
        <v>14</v>
      </c>
      <c r="AL1312">
        <v>23</v>
      </c>
      <c r="AM1312">
        <v>1.035E-2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2222</v>
      </c>
      <c r="BJ1312">
        <v>1</v>
      </c>
      <c r="BK1312">
        <v>46.8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104</v>
      </c>
      <c r="BS1312">
        <v>9</v>
      </c>
      <c r="BT1312">
        <v>0</v>
      </c>
    </row>
    <row r="1313" spans="1:72" hidden="1">
      <c r="A1313" s="51" t="s">
        <v>294</v>
      </c>
      <c r="B1313" t="s">
        <v>376</v>
      </c>
      <c r="M1313">
        <v>185817444</v>
      </c>
      <c r="N1313" t="s">
        <v>629</v>
      </c>
      <c r="S1313">
        <v>722.91</v>
      </c>
      <c r="T1313">
        <v>26.22</v>
      </c>
      <c r="U1313">
        <v>722.91</v>
      </c>
      <c r="V1313">
        <v>26.22</v>
      </c>
      <c r="X1313">
        <v>403</v>
      </c>
      <c r="Y1313">
        <v>0</v>
      </c>
      <c r="Z1313">
        <v>0</v>
      </c>
      <c r="AA1313">
        <v>65.06</v>
      </c>
      <c r="AB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1</v>
      </c>
      <c r="AM1313">
        <v>2.48E-3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403</v>
      </c>
      <c r="BJ1313">
        <v>1</v>
      </c>
      <c r="BK1313">
        <v>65.06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26.22</v>
      </c>
      <c r="BS1313">
        <v>0</v>
      </c>
      <c r="BT1313">
        <v>1</v>
      </c>
    </row>
    <row r="1314" spans="1:72" hidden="1">
      <c r="A1314" s="51" t="s">
        <v>294</v>
      </c>
      <c r="B1314" t="s">
        <v>376</v>
      </c>
      <c r="M1314">
        <v>185974474</v>
      </c>
      <c r="N1314" t="s">
        <v>631</v>
      </c>
      <c r="S1314">
        <v>2480</v>
      </c>
      <c r="T1314">
        <v>40.340000000000003</v>
      </c>
      <c r="U1314">
        <v>2480</v>
      </c>
      <c r="V1314">
        <v>40.340000000000003</v>
      </c>
      <c r="X1314">
        <v>564</v>
      </c>
      <c r="Y1314">
        <v>2</v>
      </c>
      <c r="Z1314">
        <v>3.5500000000000002E-3</v>
      </c>
      <c r="AA1314">
        <v>71.52</v>
      </c>
      <c r="AB1314">
        <v>20.170000000000002</v>
      </c>
      <c r="AF1314">
        <v>0</v>
      </c>
      <c r="AG1314">
        <v>0</v>
      </c>
      <c r="AH1314">
        <v>0</v>
      </c>
      <c r="AI1314">
        <v>0</v>
      </c>
      <c r="AJ1314">
        <v>5</v>
      </c>
      <c r="AK1314">
        <v>5</v>
      </c>
      <c r="AL1314">
        <v>8</v>
      </c>
      <c r="AM1314">
        <v>1.418E-2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524</v>
      </c>
      <c r="BJ1314">
        <v>1.0760000000000001</v>
      </c>
      <c r="BK1314">
        <v>76.98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40.340000000000003</v>
      </c>
      <c r="BS1314">
        <v>2</v>
      </c>
      <c r="BT1314">
        <v>1</v>
      </c>
    </row>
    <row r="1315" spans="1:72" hidden="1">
      <c r="A1315" s="51" t="s">
        <v>294</v>
      </c>
      <c r="B1315" t="s">
        <v>376</v>
      </c>
      <c r="M1315">
        <v>185974944</v>
      </c>
      <c r="N1315" t="s">
        <v>632</v>
      </c>
      <c r="S1315">
        <v>620</v>
      </c>
      <c r="T1315">
        <v>4.63</v>
      </c>
      <c r="U1315">
        <v>620</v>
      </c>
      <c r="V1315">
        <v>4.63</v>
      </c>
      <c r="X1315">
        <v>49</v>
      </c>
      <c r="Y1315">
        <v>0</v>
      </c>
      <c r="Z1315">
        <v>0</v>
      </c>
      <c r="AA1315">
        <v>94.49</v>
      </c>
      <c r="AB1315">
        <v>0</v>
      </c>
      <c r="AF1315">
        <v>0</v>
      </c>
      <c r="AG1315">
        <v>0</v>
      </c>
      <c r="AH1315">
        <v>0</v>
      </c>
      <c r="AI1315">
        <v>0</v>
      </c>
      <c r="AJ1315">
        <v>1</v>
      </c>
      <c r="AK1315">
        <v>1</v>
      </c>
      <c r="AL1315">
        <v>1</v>
      </c>
      <c r="AM1315">
        <v>2.0410000000000001E-2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46</v>
      </c>
      <c r="BJ1315">
        <v>1.0649999999999999</v>
      </c>
      <c r="BK1315">
        <v>100.65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4.63</v>
      </c>
      <c r="BS1315">
        <v>0</v>
      </c>
      <c r="BT1315">
        <v>0</v>
      </c>
    </row>
    <row r="1316" spans="1:72" hidden="1">
      <c r="A1316" s="51" t="s">
        <v>633</v>
      </c>
      <c r="B1316" t="s">
        <v>376</v>
      </c>
      <c r="M1316">
        <v>184457834</v>
      </c>
      <c r="N1316" t="s">
        <v>620</v>
      </c>
      <c r="S1316">
        <v>4424.78</v>
      </c>
      <c r="T1316">
        <v>173.14</v>
      </c>
      <c r="U1316">
        <v>4424.78</v>
      </c>
      <c r="V1316">
        <v>173.14</v>
      </c>
      <c r="X1316">
        <v>2065</v>
      </c>
      <c r="Y1316">
        <v>20</v>
      </c>
      <c r="Z1316">
        <v>9.6900000000000007E-3</v>
      </c>
      <c r="AA1316">
        <v>83.85</v>
      </c>
      <c r="AB1316">
        <v>8.66</v>
      </c>
      <c r="AF1316">
        <v>2</v>
      </c>
      <c r="AG1316">
        <v>0</v>
      </c>
      <c r="AH1316">
        <v>1</v>
      </c>
      <c r="AI1316">
        <v>0</v>
      </c>
      <c r="AJ1316">
        <v>28</v>
      </c>
      <c r="AK1316">
        <v>31</v>
      </c>
      <c r="AL1316">
        <v>52</v>
      </c>
      <c r="AM1316">
        <v>2.5180000000000001E-2</v>
      </c>
      <c r="AN1316">
        <v>1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2058</v>
      </c>
      <c r="BJ1316">
        <v>1.0029999999999999</v>
      </c>
      <c r="BK1316">
        <v>84.13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173.14</v>
      </c>
      <c r="BS1316">
        <v>20</v>
      </c>
      <c r="BT1316">
        <v>1</v>
      </c>
    </row>
    <row r="1317" spans="1:72" hidden="1">
      <c r="A1317" s="51" t="s">
        <v>633</v>
      </c>
      <c r="B1317" t="s">
        <v>376</v>
      </c>
      <c r="M1317">
        <v>184784764</v>
      </c>
      <c r="N1317" t="s">
        <v>617</v>
      </c>
      <c r="S1317">
        <v>3539.82</v>
      </c>
      <c r="T1317">
        <v>119.35</v>
      </c>
      <c r="U1317">
        <v>3539.82</v>
      </c>
      <c r="V1317">
        <v>119.35</v>
      </c>
      <c r="X1317">
        <v>2143</v>
      </c>
      <c r="Y1317">
        <v>6</v>
      </c>
      <c r="Z1317">
        <v>2.8E-3</v>
      </c>
      <c r="AA1317">
        <v>55.69</v>
      </c>
      <c r="AB1317">
        <v>19.89</v>
      </c>
      <c r="AF1317">
        <v>0</v>
      </c>
      <c r="AG1317">
        <v>0</v>
      </c>
      <c r="AH1317">
        <v>0</v>
      </c>
      <c r="AI1317">
        <v>0</v>
      </c>
      <c r="AJ1317">
        <v>8</v>
      </c>
      <c r="AK1317">
        <v>8</v>
      </c>
      <c r="AL1317">
        <v>14</v>
      </c>
      <c r="AM1317">
        <v>6.5300000000000002E-3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2143</v>
      </c>
      <c r="BJ1317">
        <v>1</v>
      </c>
      <c r="BK1317">
        <v>55.69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119.35</v>
      </c>
      <c r="BS1317">
        <v>6</v>
      </c>
      <c r="BT1317">
        <v>0</v>
      </c>
    </row>
    <row r="1318" spans="1:72" hidden="1">
      <c r="A1318" s="51" t="s">
        <v>633</v>
      </c>
      <c r="B1318" t="s">
        <v>376</v>
      </c>
      <c r="M1318">
        <v>184786614</v>
      </c>
      <c r="N1318" t="s">
        <v>618</v>
      </c>
      <c r="S1318">
        <v>884.96</v>
      </c>
      <c r="T1318">
        <v>31.23</v>
      </c>
      <c r="U1318">
        <v>884.96</v>
      </c>
      <c r="V1318">
        <v>31.23</v>
      </c>
      <c r="X1318">
        <v>448</v>
      </c>
      <c r="Y1318">
        <v>1</v>
      </c>
      <c r="Z1318">
        <v>2.2300000000000002E-3</v>
      </c>
      <c r="AA1318">
        <v>69.709999999999994</v>
      </c>
      <c r="AB1318">
        <v>31.23</v>
      </c>
      <c r="AF1318">
        <v>0</v>
      </c>
      <c r="AG1318">
        <v>0</v>
      </c>
      <c r="AH1318">
        <v>0</v>
      </c>
      <c r="AI1318">
        <v>0</v>
      </c>
      <c r="AJ1318">
        <v>1</v>
      </c>
      <c r="AK1318">
        <v>1</v>
      </c>
      <c r="AL1318">
        <v>2</v>
      </c>
      <c r="AM1318">
        <v>4.4600000000000004E-3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448</v>
      </c>
      <c r="BJ1318">
        <v>1</v>
      </c>
      <c r="BK1318">
        <v>69.709999999999994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31.23</v>
      </c>
      <c r="BS1318">
        <v>1</v>
      </c>
      <c r="BT1318">
        <v>0</v>
      </c>
    </row>
    <row r="1319" spans="1:72" hidden="1">
      <c r="A1319" s="51" t="s">
        <v>633</v>
      </c>
      <c r="B1319" t="s">
        <v>376</v>
      </c>
      <c r="M1319">
        <v>185339384</v>
      </c>
      <c r="N1319" t="s">
        <v>623</v>
      </c>
      <c r="S1319">
        <v>620</v>
      </c>
      <c r="T1319">
        <v>20.99</v>
      </c>
      <c r="U1319">
        <v>620</v>
      </c>
      <c r="V1319">
        <v>20.99</v>
      </c>
      <c r="X1319">
        <v>450</v>
      </c>
      <c r="Y1319">
        <v>3</v>
      </c>
      <c r="Z1319">
        <v>6.6699999999999997E-3</v>
      </c>
      <c r="AA1319">
        <v>46.64</v>
      </c>
      <c r="AB1319">
        <v>7</v>
      </c>
      <c r="AF1319">
        <v>1</v>
      </c>
      <c r="AG1319">
        <v>0</v>
      </c>
      <c r="AH1319">
        <v>0</v>
      </c>
      <c r="AI1319">
        <v>0</v>
      </c>
      <c r="AJ1319">
        <v>5</v>
      </c>
      <c r="AK1319">
        <v>6</v>
      </c>
      <c r="AL1319">
        <v>9</v>
      </c>
      <c r="AM1319">
        <v>0.02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418</v>
      </c>
      <c r="BJ1319">
        <v>1.077</v>
      </c>
      <c r="BK1319">
        <v>50.22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20.99</v>
      </c>
      <c r="BS1319">
        <v>3</v>
      </c>
      <c r="BT1319">
        <v>0</v>
      </c>
    </row>
    <row r="1320" spans="1:72" hidden="1">
      <c r="A1320" s="51" t="s">
        <v>633</v>
      </c>
      <c r="B1320" t="s">
        <v>376</v>
      </c>
      <c r="M1320">
        <v>185340264</v>
      </c>
      <c r="N1320" t="s">
        <v>624</v>
      </c>
      <c r="S1320">
        <v>2480</v>
      </c>
      <c r="T1320">
        <v>84.45</v>
      </c>
      <c r="U1320">
        <v>2480</v>
      </c>
      <c r="V1320">
        <v>84.45</v>
      </c>
      <c r="X1320">
        <v>1048</v>
      </c>
      <c r="Y1320">
        <v>2</v>
      </c>
      <c r="Z1320">
        <v>1.91E-3</v>
      </c>
      <c r="AA1320">
        <v>80.58</v>
      </c>
      <c r="AB1320">
        <v>42.23</v>
      </c>
      <c r="AF1320">
        <v>1</v>
      </c>
      <c r="AG1320">
        <v>0</v>
      </c>
      <c r="AH1320">
        <v>1</v>
      </c>
      <c r="AI1320">
        <v>0</v>
      </c>
      <c r="AJ1320">
        <v>6</v>
      </c>
      <c r="AK1320">
        <v>8</v>
      </c>
      <c r="AL1320">
        <v>10</v>
      </c>
      <c r="AM1320">
        <v>9.5399999999999999E-3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1048</v>
      </c>
      <c r="BJ1320">
        <v>1</v>
      </c>
      <c r="BK1320">
        <v>80.58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84.45</v>
      </c>
      <c r="BS1320">
        <v>2</v>
      </c>
      <c r="BT1320">
        <v>0</v>
      </c>
    </row>
    <row r="1321" spans="1:72" hidden="1">
      <c r="A1321" s="51" t="s">
        <v>633</v>
      </c>
      <c r="B1321" t="s">
        <v>376</v>
      </c>
      <c r="M1321">
        <v>185392194</v>
      </c>
      <c r="N1321" t="s">
        <v>625</v>
      </c>
      <c r="S1321">
        <v>2480</v>
      </c>
      <c r="T1321">
        <v>85.13</v>
      </c>
      <c r="U1321">
        <v>2480</v>
      </c>
      <c r="V1321">
        <v>85.13</v>
      </c>
      <c r="X1321">
        <v>1286</v>
      </c>
      <c r="Y1321">
        <v>1</v>
      </c>
      <c r="Z1321">
        <v>7.7999999999999999E-4</v>
      </c>
      <c r="AA1321">
        <v>66.2</v>
      </c>
      <c r="AB1321">
        <v>85.13</v>
      </c>
      <c r="AF1321">
        <v>3</v>
      </c>
      <c r="AG1321">
        <v>0</v>
      </c>
      <c r="AH1321">
        <v>0</v>
      </c>
      <c r="AI1321">
        <v>0</v>
      </c>
      <c r="AJ1321">
        <v>1</v>
      </c>
      <c r="AK1321">
        <v>4</v>
      </c>
      <c r="AL1321">
        <v>6</v>
      </c>
      <c r="AM1321">
        <v>4.6699999999999997E-3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1252</v>
      </c>
      <c r="BJ1321">
        <v>1.0269999999999999</v>
      </c>
      <c r="BK1321">
        <v>68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85.13</v>
      </c>
      <c r="BS1321">
        <v>1</v>
      </c>
      <c r="BT1321">
        <v>1</v>
      </c>
    </row>
    <row r="1322" spans="1:72" hidden="1">
      <c r="A1322" s="51" t="s">
        <v>633</v>
      </c>
      <c r="B1322" t="s">
        <v>376</v>
      </c>
      <c r="M1322">
        <v>185392594</v>
      </c>
      <c r="N1322" t="s">
        <v>626</v>
      </c>
      <c r="S1322">
        <v>620</v>
      </c>
      <c r="T1322">
        <v>22.05</v>
      </c>
      <c r="U1322">
        <v>620</v>
      </c>
      <c r="V1322">
        <v>22.05</v>
      </c>
      <c r="X1322">
        <v>302</v>
      </c>
      <c r="Y1322">
        <v>1</v>
      </c>
      <c r="Z1322">
        <v>3.31E-3</v>
      </c>
      <c r="AA1322">
        <v>73.010000000000005</v>
      </c>
      <c r="AB1322">
        <v>22.05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1</v>
      </c>
      <c r="AM1322">
        <v>3.31E-3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302</v>
      </c>
      <c r="BJ1322">
        <v>1</v>
      </c>
      <c r="BK1322">
        <v>73.010000000000005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22.05</v>
      </c>
      <c r="BS1322">
        <v>1</v>
      </c>
      <c r="BT1322">
        <v>0</v>
      </c>
    </row>
    <row r="1323" spans="1:72" hidden="1">
      <c r="A1323" s="51" t="s">
        <v>633</v>
      </c>
      <c r="B1323" t="s">
        <v>376</v>
      </c>
      <c r="M1323">
        <v>185817164</v>
      </c>
      <c r="N1323" t="s">
        <v>628</v>
      </c>
      <c r="S1323">
        <v>2891.63</v>
      </c>
      <c r="T1323">
        <v>98.65</v>
      </c>
      <c r="U1323">
        <v>2891.63</v>
      </c>
      <c r="V1323">
        <v>98.65</v>
      </c>
      <c r="X1323">
        <v>2114</v>
      </c>
      <c r="Y1323">
        <v>5</v>
      </c>
      <c r="Z1323">
        <v>2.3700000000000001E-3</v>
      </c>
      <c r="AA1323">
        <v>46.67</v>
      </c>
      <c r="AB1323">
        <v>19.73</v>
      </c>
      <c r="AF1323">
        <v>3</v>
      </c>
      <c r="AG1323">
        <v>0</v>
      </c>
      <c r="AH1323">
        <v>0</v>
      </c>
      <c r="AI1323">
        <v>0</v>
      </c>
      <c r="AJ1323">
        <v>2</v>
      </c>
      <c r="AK1323">
        <v>5</v>
      </c>
      <c r="AL1323">
        <v>11</v>
      </c>
      <c r="AM1323">
        <v>5.1999999999999998E-3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2114</v>
      </c>
      <c r="BJ1323">
        <v>1</v>
      </c>
      <c r="BK1323">
        <v>46.67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98.65</v>
      </c>
      <c r="BS1323">
        <v>5</v>
      </c>
      <c r="BT1323">
        <v>1</v>
      </c>
    </row>
    <row r="1324" spans="1:72" hidden="1">
      <c r="A1324" s="51" t="s">
        <v>633</v>
      </c>
      <c r="B1324" t="s">
        <v>376</v>
      </c>
      <c r="M1324">
        <v>185817444</v>
      </c>
      <c r="N1324" t="s">
        <v>629</v>
      </c>
      <c r="S1324">
        <v>722.91</v>
      </c>
      <c r="T1324">
        <v>25.44</v>
      </c>
      <c r="U1324">
        <v>722.91</v>
      </c>
      <c r="V1324">
        <v>25.44</v>
      </c>
      <c r="X1324">
        <v>385</v>
      </c>
      <c r="Y1324">
        <v>1</v>
      </c>
      <c r="Z1324">
        <v>2.5999999999999999E-3</v>
      </c>
      <c r="AA1324">
        <v>66.08</v>
      </c>
      <c r="AB1324">
        <v>25.44</v>
      </c>
      <c r="AF1324">
        <v>0</v>
      </c>
      <c r="AG1324">
        <v>0</v>
      </c>
      <c r="AH1324">
        <v>0</v>
      </c>
      <c r="AI1324">
        <v>0</v>
      </c>
      <c r="AJ1324">
        <v>1</v>
      </c>
      <c r="AK1324">
        <v>1</v>
      </c>
      <c r="AL1324">
        <v>2</v>
      </c>
      <c r="AM1324">
        <v>5.1900000000000002E-3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385</v>
      </c>
      <c r="BJ1324">
        <v>1</v>
      </c>
      <c r="BK1324">
        <v>66.08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25.44</v>
      </c>
      <c r="BS1324">
        <v>1</v>
      </c>
      <c r="BT1324">
        <v>0</v>
      </c>
    </row>
    <row r="1325" spans="1:72" hidden="1">
      <c r="A1325" s="51" t="s">
        <v>633</v>
      </c>
      <c r="B1325" t="s">
        <v>376</v>
      </c>
      <c r="M1325">
        <v>185974474</v>
      </c>
      <c r="N1325" t="s">
        <v>631</v>
      </c>
      <c r="S1325">
        <v>2480</v>
      </c>
      <c r="T1325">
        <v>87.02</v>
      </c>
      <c r="U1325">
        <v>2480</v>
      </c>
      <c r="V1325">
        <v>87.02</v>
      </c>
      <c r="X1325">
        <v>918</v>
      </c>
      <c r="Y1325">
        <v>5</v>
      </c>
      <c r="Z1325">
        <v>5.45E-3</v>
      </c>
      <c r="AA1325">
        <v>94.79</v>
      </c>
      <c r="AB1325">
        <v>17.399999999999999</v>
      </c>
      <c r="AF1325">
        <v>1</v>
      </c>
      <c r="AG1325">
        <v>0</v>
      </c>
      <c r="AH1325">
        <v>0</v>
      </c>
      <c r="AI1325">
        <v>0</v>
      </c>
      <c r="AJ1325">
        <v>8</v>
      </c>
      <c r="AK1325">
        <v>9</v>
      </c>
      <c r="AL1325">
        <v>14</v>
      </c>
      <c r="AM1325">
        <v>1.525E-2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889</v>
      </c>
      <c r="BJ1325">
        <v>1.0329999999999999</v>
      </c>
      <c r="BK1325">
        <v>97.89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87.02</v>
      </c>
      <c r="BS1325">
        <v>5</v>
      </c>
      <c r="BT1325">
        <v>0</v>
      </c>
    </row>
    <row r="1326" spans="1:72" hidden="1">
      <c r="A1326" s="51" t="s">
        <v>633</v>
      </c>
      <c r="B1326" t="s">
        <v>376</v>
      </c>
      <c r="M1326">
        <v>185974944</v>
      </c>
      <c r="N1326" t="s">
        <v>632</v>
      </c>
      <c r="S1326">
        <v>620</v>
      </c>
      <c r="T1326">
        <v>22.04</v>
      </c>
      <c r="U1326">
        <v>620</v>
      </c>
      <c r="V1326">
        <v>22.04</v>
      </c>
      <c r="X1326">
        <v>212</v>
      </c>
      <c r="Y1326">
        <v>0</v>
      </c>
      <c r="Z1326">
        <v>0</v>
      </c>
      <c r="AA1326">
        <v>103.96</v>
      </c>
      <c r="AB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207</v>
      </c>
      <c r="BJ1326">
        <v>1.024</v>
      </c>
      <c r="BK1326">
        <v>106.47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22.04</v>
      </c>
      <c r="BS1326">
        <v>0</v>
      </c>
      <c r="BT1326">
        <v>0</v>
      </c>
    </row>
    <row r="1327" spans="1:72" hidden="1">
      <c r="A1327" s="51" t="s">
        <v>634</v>
      </c>
      <c r="B1327" t="s">
        <v>376</v>
      </c>
      <c r="M1327">
        <v>184457834</v>
      </c>
      <c r="N1327" t="s">
        <v>620</v>
      </c>
      <c r="S1327">
        <v>4424.78</v>
      </c>
      <c r="T1327">
        <v>123.6</v>
      </c>
      <c r="U1327">
        <v>4424.78</v>
      </c>
      <c r="V1327">
        <v>123.6</v>
      </c>
      <c r="X1327">
        <v>1697</v>
      </c>
      <c r="Y1327">
        <v>12</v>
      </c>
      <c r="Z1327">
        <v>7.0699999999999999E-3</v>
      </c>
      <c r="AA1327">
        <v>72.83</v>
      </c>
      <c r="AB1327">
        <v>10.3</v>
      </c>
      <c r="AF1327">
        <v>0</v>
      </c>
      <c r="AG1327">
        <v>0</v>
      </c>
      <c r="AH1327">
        <v>1</v>
      </c>
      <c r="AI1327">
        <v>0</v>
      </c>
      <c r="AJ1327">
        <v>21</v>
      </c>
      <c r="AK1327">
        <v>22</v>
      </c>
      <c r="AL1327">
        <v>35</v>
      </c>
      <c r="AM1327">
        <v>2.0619999999999999E-2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1595</v>
      </c>
      <c r="BJ1327">
        <v>1.0640000000000001</v>
      </c>
      <c r="BK1327">
        <v>77.489999999999995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123.6</v>
      </c>
      <c r="BS1327">
        <v>12</v>
      </c>
      <c r="BT1327">
        <v>1</v>
      </c>
    </row>
    <row r="1328" spans="1:72" hidden="1">
      <c r="A1328" s="51" t="s">
        <v>634</v>
      </c>
      <c r="B1328" t="s">
        <v>376</v>
      </c>
      <c r="M1328">
        <v>184784764</v>
      </c>
      <c r="N1328" t="s">
        <v>617</v>
      </c>
      <c r="S1328">
        <v>3539.82</v>
      </c>
      <c r="T1328">
        <v>85.99</v>
      </c>
      <c r="U1328">
        <v>3539.82</v>
      </c>
      <c r="V1328">
        <v>85.99</v>
      </c>
      <c r="X1328">
        <v>1835</v>
      </c>
      <c r="Y1328">
        <v>13</v>
      </c>
      <c r="Z1328">
        <v>7.0800000000000004E-3</v>
      </c>
      <c r="AA1328">
        <v>46.86</v>
      </c>
      <c r="AB1328">
        <v>6.61</v>
      </c>
      <c r="AF1328">
        <v>6</v>
      </c>
      <c r="AG1328">
        <v>0</v>
      </c>
      <c r="AH1328">
        <v>0</v>
      </c>
      <c r="AI1328">
        <v>0</v>
      </c>
      <c r="AJ1328">
        <v>3</v>
      </c>
      <c r="AK1328">
        <v>9</v>
      </c>
      <c r="AL1328">
        <v>22</v>
      </c>
      <c r="AM1328">
        <v>1.1990000000000001E-2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1835</v>
      </c>
      <c r="BJ1328">
        <v>1</v>
      </c>
      <c r="BK1328">
        <v>46.86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85.99</v>
      </c>
      <c r="BS1328">
        <v>13</v>
      </c>
      <c r="BT1328">
        <v>0</v>
      </c>
    </row>
    <row r="1329" spans="1:72" hidden="1">
      <c r="A1329" s="51" t="s">
        <v>634</v>
      </c>
      <c r="B1329" t="s">
        <v>376</v>
      </c>
      <c r="M1329">
        <v>184786614</v>
      </c>
      <c r="N1329" t="s">
        <v>618</v>
      </c>
      <c r="S1329">
        <v>884.96</v>
      </c>
      <c r="T1329">
        <v>20.84</v>
      </c>
      <c r="U1329">
        <v>884.96</v>
      </c>
      <c r="V1329">
        <v>20.84</v>
      </c>
      <c r="X1329">
        <v>323</v>
      </c>
      <c r="Y1329">
        <v>1</v>
      </c>
      <c r="Z1329">
        <v>3.0999999999999999E-3</v>
      </c>
      <c r="AA1329">
        <v>64.52</v>
      </c>
      <c r="AB1329">
        <v>20.84</v>
      </c>
      <c r="AF1329">
        <v>0</v>
      </c>
      <c r="AG1329">
        <v>0</v>
      </c>
      <c r="AH1329">
        <v>0</v>
      </c>
      <c r="AI1329">
        <v>0</v>
      </c>
      <c r="AJ1329">
        <v>2</v>
      </c>
      <c r="AK1329">
        <v>2</v>
      </c>
      <c r="AL1329">
        <v>4</v>
      </c>
      <c r="AM1329">
        <v>1.238E-2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323</v>
      </c>
      <c r="BJ1329">
        <v>1</v>
      </c>
      <c r="BK1329">
        <v>64.52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20.84</v>
      </c>
      <c r="BS1329">
        <v>1</v>
      </c>
      <c r="BT1329">
        <v>1</v>
      </c>
    </row>
    <row r="1330" spans="1:72" hidden="1">
      <c r="A1330" s="51" t="s">
        <v>634</v>
      </c>
      <c r="B1330" t="s">
        <v>376</v>
      </c>
      <c r="M1330">
        <v>185339384</v>
      </c>
      <c r="N1330" t="s">
        <v>623</v>
      </c>
      <c r="S1330">
        <v>620</v>
      </c>
      <c r="T1330">
        <v>13.91</v>
      </c>
      <c r="U1330">
        <v>620</v>
      </c>
      <c r="V1330">
        <v>13.91</v>
      </c>
      <c r="X1330">
        <v>332</v>
      </c>
      <c r="Y1330">
        <v>3</v>
      </c>
      <c r="Z1330">
        <v>9.0399999999999994E-3</v>
      </c>
      <c r="AA1330">
        <v>41.9</v>
      </c>
      <c r="AB1330">
        <v>4.6399999999999997</v>
      </c>
      <c r="AF1330">
        <v>0</v>
      </c>
      <c r="AG1330">
        <v>0</v>
      </c>
      <c r="AH1330">
        <v>0</v>
      </c>
      <c r="AI1330">
        <v>0</v>
      </c>
      <c r="AJ1330">
        <v>2</v>
      </c>
      <c r="AK1330">
        <v>2</v>
      </c>
      <c r="AL1330">
        <v>5</v>
      </c>
      <c r="AM1330">
        <v>1.506E-2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332</v>
      </c>
      <c r="BJ1330">
        <v>1</v>
      </c>
      <c r="BK1330">
        <v>41.9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13.91</v>
      </c>
      <c r="BS1330">
        <v>3</v>
      </c>
      <c r="BT1330">
        <v>0</v>
      </c>
    </row>
    <row r="1331" spans="1:72" hidden="1">
      <c r="A1331" s="51" t="s">
        <v>634</v>
      </c>
      <c r="B1331" t="s">
        <v>376</v>
      </c>
      <c r="M1331">
        <v>185340264</v>
      </c>
      <c r="N1331" t="s">
        <v>624</v>
      </c>
      <c r="S1331">
        <v>2480</v>
      </c>
      <c r="T1331">
        <v>56.89</v>
      </c>
      <c r="U1331">
        <v>2480</v>
      </c>
      <c r="V1331">
        <v>56.89</v>
      </c>
      <c r="X1331">
        <v>833</v>
      </c>
      <c r="Y1331">
        <v>4</v>
      </c>
      <c r="Z1331">
        <v>4.7999999999999996E-3</v>
      </c>
      <c r="AA1331">
        <v>68.3</v>
      </c>
      <c r="AB1331">
        <v>14.22</v>
      </c>
      <c r="AF1331">
        <v>2</v>
      </c>
      <c r="AG1331">
        <v>0</v>
      </c>
      <c r="AH1331">
        <v>0</v>
      </c>
      <c r="AI1331">
        <v>0</v>
      </c>
      <c r="AJ1331">
        <v>4</v>
      </c>
      <c r="AK1331">
        <v>6</v>
      </c>
      <c r="AL1331">
        <v>10</v>
      </c>
      <c r="AM1331">
        <v>1.2E-2</v>
      </c>
      <c r="AN1331">
        <v>1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833</v>
      </c>
      <c r="BJ1331">
        <v>1</v>
      </c>
      <c r="BK1331">
        <v>68.3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56.89</v>
      </c>
      <c r="BS1331">
        <v>4</v>
      </c>
      <c r="BT1331">
        <v>0</v>
      </c>
    </row>
    <row r="1332" spans="1:72" hidden="1">
      <c r="A1332" s="51" t="s">
        <v>634</v>
      </c>
      <c r="B1332" t="s">
        <v>376</v>
      </c>
      <c r="M1332">
        <v>185392194</v>
      </c>
      <c r="N1332" t="s">
        <v>625</v>
      </c>
      <c r="S1332">
        <v>2480</v>
      </c>
      <c r="T1332">
        <v>60.6</v>
      </c>
      <c r="U1332">
        <v>2480</v>
      </c>
      <c r="V1332">
        <v>60.6</v>
      </c>
      <c r="X1332">
        <v>1090</v>
      </c>
      <c r="Y1332">
        <v>0</v>
      </c>
      <c r="Z1332">
        <v>0</v>
      </c>
      <c r="AA1332">
        <v>55.6</v>
      </c>
      <c r="AB1332">
        <v>0</v>
      </c>
      <c r="AF1332">
        <v>2</v>
      </c>
      <c r="AG1332">
        <v>0</v>
      </c>
      <c r="AH1332">
        <v>0</v>
      </c>
      <c r="AI1332">
        <v>0</v>
      </c>
      <c r="AJ1332">
        <v>3</v>
      </c>
      <c r="AK1332">
        <v>5</v>
      </c>
      <c r="AL1332">
        <v>7</v>
      </c>
      <c r="AM1332">
        <v>6.4200000000000004E-3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1075</v>
      </c>
      <c r="BJ1332">
        <v>1.014</v>
      </c>
      <c r="BK1332">
        <v>56.37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60.6</v>
      </c>
      <c r="BS1332">
        <v>0</v>
      </c>
      <c r="BT1332">
        <v>2</v>
      </c>
    </row>
    <row r="1333" spans="1:72" hidden="1">
      <c r="A1333" s="51" t="s">
        <v>634</v>
      </c>
      <c r="B1333" t="s">
        <v>376</v>
      </c>
      <c r="M1333">
        <v>185392594</v>
      </c>
      <c r="N1333" t="s">
        <v>626</v>
      </c>
      <c r="S1333">
        <v>620</v>
      </c>
      <c r="T1333">
        <v>14.48</v>
      </c>
      <c r="U1333">
        <v>620</v>
      </c>
      <c r="V1333">
        <v>14.48</v>
      </c>
      <c r="X1333">
        <v>180</v>
      </c>
      <c r="Y1333">
        <v>0</v>
      </c>
      <c r="Z1333">
        <v>0</v>
      </c>
      <c r="AA1333">
        <v>80.44</v>
      </c>
      <c r="AB1333">
        <v>0</v>
      </c>
      <c r="AF1333">
        <v>0</v>
      </c>
      <c r="AG1333">
        <v>0</v>
      </c>
      <c r="AH1333">
        <v>0</v>
      </c>
      <c r="AI1333">
        <v>0</v>
      </c>
      <c r="AJ1333">
        <v>1</v>
      </c>
      <c r="AK1333">
        <v>1</v>
      </c>
      <c r="AL1333">
        <v>1</v>
      </c>
      <c r="AM1333">
        <v>5.5599999999999998E-3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180</v>
      </c>
      <c r="BJ1333">
        <v>1</v>
      </c>
      <c r="BK1333">
        <v>80.44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14.48</v>
      </c>
      <c r="BS1333">
        <v>0</v>
      </c>
      <c r="BT1333">
        <v>0</v>
      </c>
    </row>
    <row r="1334" spans="1:72" hidden="1">
      <c r="A1334" s="51" t="s">
        <v>634</v>
      </c>
      <c r="B1334" t="s">
        <v>376</v>
      </c>
      <c r="M1334">
        <v>185817164</v>
      </c>
      <c r="N1334" t="s">
        <v>628</v>
      </c>
      <c r="S1334">
        <v>2891.63</v>
      </c>
      <c r="T1334">
        <v>69.75</v>
      </c>
      <c r="U1334">
        <v>2891.63</v>
      </c>
      <c r="V1334">
        <v>69.75</v>
      </c>
      <c r="X1334">
        <v>1682</v>
      </c>
      <c r="Y1334">
        <v>7</v>
      </c>
      <c r="Z1334">
        <v>4.1599999999999996E-3</v>
      </c>
      <c r="AA1334">
        <v>41.47</v>
      </c>
      <c r="AB1334">
        <v>9.9600000000000009</v>
      </c>
      <c r="AF1334">
        <v>3</v>
      </c>
      <c r="AG1334">
        <v>0</v>
      </c>
      <c r="AH1334">
        <v>1</v>
      </c>
      <c r="AI1334">
        <v>0</v>
      </c>
      <c r="AJ1334">
        <v>4</v>
      </c>
      <c r="AK1334">
        <v>8</v>
      </c>
      <c r="AL1334">
        <v>15</v>
      </c>
      <c r="AM1334">
        <v>8.9200000000000008E-3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1501</v>
      </c>
      <c r="BJ1334">
        <v>1.121</v>
      </c>
      <c r="BK1334">
        <v>46.47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69.75</v>
      </c>
      <c r="BS1334">
        <v>6</v>
      </c>
      <c r="BT1334">
        <v>0</v>
      </c>
    </row>
    <row r="1335" spans="1:72" hidden="1">
      <c r="A1335" s="51" t="s">
        <v>634</v>
      </c>
      <c r="B1335" t="s">
        <v>376</v>
      </c>
      <c r="M1335">
        <v>185817444</v>
      </c>
      <c r="N1335" t="s">
        <v>629</v>
      </c>
      <c r="S1335">
        <v>722.91</v>
      </c>
      <c r="T1335">
        <v>16.600000000000001</v>
      </c>
      <c r="U1335">
        <v>722.91</v>
      </c>
      <c r="V1335">
        <v>16.600000000000001</v>
      </c>
      <c r="X1335">
        <v>275</v>
      </c>
      <c r="Y1335">
        <v>0</v>
      </c>
      <c r="Z1335">
        <v>0</v>
      </c>
      <c r="AA1335">
        <v>60.36</v>
      </c>
      <c r="AB1335">
        <v>0</v>
      </c>
      <c r="AF1335">
        <v>0</v>
      </c>
      <c r="AG1335">
        <v>0</v>
      </c>
      <c r="AH1335">
        <v>0</v>
      </c>
      <c r="AI1335">
        <v>0</v>
      </c>
      <c r="AJ1335">
        <v>2</v>
      </c>
      <c r="AK1335">
        <v>2</v>
      </c>
      <c r="AL1335">
        <v>2</v>
      </c>
      <c r="AM1335">
        <v>7.2700000000000004E-3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268</v>
      </c>
      <c r="BJ1335">
        <v>1.026</v>
      </c>
      <c r="BK1335">
        <v>61.94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16.600000000000001</v>
      </c>
      <c r="BS1335">
        <v>0</v>
      </c>
      <c r="BT1335">
        <v>0</v>
      </c>
    </row>
    <row r="1336" spans="1:72" hidden="1">
      <c r="A1336" s="51" t="s">
        <v>634</v>
      </c>
      <c r="B1336" t="s">
        <v>376</v>
      </c>
      <c r="M1336">
        <v>185974474</v>
      </c>
      <c r="N1336" t="s">
        <v>631</v>
      </c>
      <c r="S1336">
        <v>2480</v>
      </c>
      <c r="T1336">
        <v>66.64</v>
      </c>
      <c r="U1336">
        <v>2480</v>
      </c>
      <c r="V1336">
        <v>66.64</v>
      </c>
      <c r="X1336">
        <v>863</v>
      </c>
      <c r="Y1336">
        <v>1</v>
      </c>
      <c r="Z1336">
        <v>1.16E-3</v>
      </c>
      <c r="AA1336">
        <v>77.22</v>
      </c>
      <c r="AB1336">
        <v>66.64</v>
      </c>
      <c r="AF1336">
        <v>2</v>
      </c>
      <c r="AG1336">
        <v>0</v>
      </c>
      <c r="AH1336">
        <v>0</v>
      </c>
      <c r="AI1336">
        <v>0</v>
      </c>
      <c r="AJ1336">
        <v>4</v>
      </c>
      <c r="AK1336">
        <v>6</v>
      </c>
      <c r="AL1336">
        <v>8</v>
      </c>
      <c r="AM1336">
        <v>9.2700000000000005E-3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820</v>
      </c>
      <c r="BJ1336">
        <v>1.052</v>
      </c>
      <c r="BK1336">
        <v>81.27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66.64</v>
      </c>
      <c r="BS1336">
        <v>1</v>
      </c>
      <c r="BT1336">
        <v>1</v>
      </c>
    </row>
    <row r="1337" spans="1:72" hidden="1">
      <c r="A1337" s="51" t="s">
        <v>634</v>
      </c>
      <c r="B1337" t="s">
        <v>376</v>
      </c>
      <c r="M1337">
        <v>185974944</v>
      </c>
      <c r="N1337" t="s">
        <v>632</v>
      </c>
      <c r="S1337">
        <v>620</v>
      </c>
      <c r="T1337">
        <v>16.27</v>
      </c>
      <c r="U1337">
        <v>620</v>
      </c>
      <c r="V1337">
        <v>16.27</v>
      </c>
      <c r="X1337">
        <v>142</v>
      </c>
      <c r="Y1337">
        <v>1</v>
      </c>
      <c r="Z1337">
        <v>7.0400000000000003E-3</v>
      </c>
      <c r="AA1337">
        <v>114.58</v>
      </c>
      <c r="AB1337">
        <v>16.27</v>
      </c>
      <c r="AF1337">
        <v>0</v>
      </c>
      <c r="AG1337">
        <v>0</v>
      </c>
      <c r="AH1337">
        <v>0</v>
      </c>
      <c r="AI1337">
        <v>0</v>
      </c>
      <c r="AJ1337">
        <v>3</v>
      </c>
      <c r="AK1337">
        <v>3</v>
      </c>
      <c r="AL1337">
        <v>4</v>
      </c>
      <c r="AM1337">
        <v>2.8170000000000001E-2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142</v>
      </c>
      <c r="BJ1337">
        <v>1</v>
      </c>
      <c r="BK1337">
        <v>114.58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16.27</v>
      </c>
      <c r="BS1337">
        <v>1</v>
      </c>
      <c r="BT1337">
        <v>0</v>
      </c>
    </row>
    <row r="1338" spans="1:72" hidden="1">
      <c r="A1338" s="51" t="s">
        <v>635</v>
      </c>
      <c r="B1338" t="s">
        <v>376</v>
      </c>
      <c r="M1338">
        <v>177617244</v>
      </c>
      <c r="N1338" t="s">
        <v>475</v>
      </c>
      <c r="S1338">
        <v>2500</v>
      </c>
      <c r="T1338">
        <v>0</v>
      </c>
      <c r="U1338">
        <v>2500</v>
      </c>
      <c r="V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1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</row>
    <row r="1339" spans="1:72" hidden="1">
      <c r="A1339" s="51" t="s">
        <v>635</v>
      </c>
      <c r="B1339" t="s">
        <v>376</v>
      </c>
      <c r="M1339">
        <v>184457834</v>
      </c>
      <c r="N1339" t="s">
        <v>620</v>
      </c>
      <c r="S1339">
        <v>4424.78</v>
      </c>
      <c r="T1339">
        <v>110.63</v>
      </c>
      <c r="U1339">
        <v>4424.78</v>
      </c>
      <c r="V1339">
        <v>110.63</v>
      </c>
      <c r="X1339">
        <v>1541</v>
      </c>
      <c r="Y1339">
        <v>15</v>
      </c>
      <c r="Z1339">
        <v>9.7300000000000008E-3</v>
      </c>
      <c r="AA1339">
        <v>71.790000000000006</v>
      </c>
      <c r="AB1339">
        <v>7.38</v>
      </c>
      <c r="AF1339">
        <v>0</v>
      </c>
      <c r="AG1339">
        <v>1</v>
      </c>
      <c r="AH1339">
        <v>1</v>
      </c>
      <c r="AI1339">
        <v>0</v>
      </c>
      <c r="AJ1339">
        <v>14</v>
      </c>
      <c r="AK1339">
        <v>16</v>
      </c>
      <c r="AL1339">
        <v>31</v>
      </c>
      <c r="AM1339">
        <v>2.0119999999999999E-2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1541</v>
      </c>
      <c r="BJ1339">
        <v>1</v>
      </c>
      <c r="BK1339">
        <v>71.790000000000006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110.63</v>
      </c>
      <c r="BS1339">
        <v>15</v>
      </c>
      <c r="BT1339">
        <v>0</v>
      </c>
    </row>
    <row r="1340" spans="1:72" hidden="1">
      <c r="A1340" s="51" t="s">
        <v>635</v>
      </c>
      <c r="B1340" t="s">
        <v>376</v>
      </c>
      <c r="M1340">
        <v>184784764</v>
      </c>
      <c r="N1340" t="s">
        <v>617</v>
      </c>
      <c r="S1340">
        <v>3539.82</v>
      </c>
      <c r="T1340">
        <v>79.069999999999993</v>
      </c>
      <c r="U1340">
        <v>3539.82</v>
      </c>
      <c r="V1340">
        <v>79.069999999999993</v>
      </c>
      <c r="X1340">
        <v>1805</v>
      </c>
      <c r="Y1340">
        <v>5</v>
      </c>
      <c r="Z1340">
        <v>2.7699999999999999E-3</v>
      </c>
      <c r="AA1340">
        <v>43.81</v>
      </c>
      <c r="AB1340">
        <v>15.81</v>
      </c>
      <c r="AF1340">
        <v>1</v>
      </c>
      <c r="AG1340">
        <v>0</v>
      </c>
      <c r="AH1340">
        <v>0</v>
      </c>
      <c r="AI1340">
        <v>0</v>
      </c>
      <c r="AJ1340">
        <v>2</v>
      </c>
      <c r="AK1340">
        <v>3</v>
      </c>
      <c r="AL1340">
        <v>8</v>
      </c>
      <c r="AM1340">
        <v>4.4299999999999999E-3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1749</v>
      </c>
      <c r="BJ1340">
        <v>1.032</v>
      </c>
      <c r="BK1340">
        <v>45.21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79.069999999999993</v>
      </c>
      <c r="BS1340">
        <v>5</v>
      </c>
      <c r="BT1340">
        <v>0</v>
      </c>
    </row>
    <row r="1341" spans="1:72" hidden="1">
      <c r="A1341" s="51" t="s">
        <v>635</v>
      </c>
      <c r="B1341" t="s">
        <v>376</v>
      </c>
      <c r="M1341">
        <v>184786614</v>
      </c>
      <c r="N1341" t="s">
        <v>618</v>
      </c>
      <c r="S1341">
        <v>884.96</v>
      </c>
      <c r="T1341">
        <v>19.14</v>
      </c>
      <c r="U1341">
        <v>884.96</v>
      </c>
      <c r="V1341">
        <v>19.14</v>
      </c>
      <c r="X1341">
        <v>302</v>
      </c>
      <c r="Y1341">
        <v>2</v>
      </c>
      <c r="Z1341">
        <v>6.62E-3</v>
      </c>
      <c r="AA1341">
        <v>63.38</v>
      </c>
      <c r="AB1341">
        <v>9.57</v>
      </c>
      <c r="AF1341">
        <v>0</v>
      </c>
      <c r="AG1341">
        <v>0</v>
      </c>
      <c r="AH1341">
        <v>0</v>
      </c>
      <c r="AI1341">
        <v>0</v>
      </c>
      <c r="AJ1341">
        <v>1</v>
      </c>
      <c r="AK1341">
        <v>1</v>
      </c>
      <c r="AL1341">
        <v>3</v>
      </c>
      <c r="AM1341">
        <v>9.9299999999999996E-3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285</v>
      </c>
      <c r="BJ1341">
        <v>1.06</v>
      </c>
      <c r="BK1341">
        <v>67.16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19.14</v>
      </c>
      <c r="BS1341">
        <v>2</v>
      </c>
      <c r="BT1341">
        <v>0</v>
      </c>
    </row>
    <row r="1342" spans="1:72" hidden="1">
      <c r="A1342" s="51" t="s">
        <v>635</v>
      </c>
      <c r="B1342" t="s">
        <v>376</v>
      </c>
      <c r="M1342">
        <v>185339384</v>
      </c>
      <c r="N1342" t="s">
        <v>623</v>
      </c>
      <c r="S1342">
        <v>620</v>
      </c>
      <c r="T1342">
        <v>12.82</v>
      </c>
      <c r="U1342">
        <v>620</v>
      </c>
      <c r="V1342">
        <v>12.82</v>
      </c>
      <c r="X1342">
        <v>308</v>
      </c>
      <c r="Y1342">
        <v>1</v>
      </c>
      <c r="Z1342">
        <v>3.2499999999999999E-3</v>
      </c>
      <c r="AA1342">
        <v>41.62</v>
      </c>
      <c r="AB1342">
        <v>12.82</v>
      </c>
      <c r="AF1342">
        <v>0</v>
      </c>
      <c r="AG1342">
        <v>0</v>
      </c>
      <c r="AH1342">
        <v>0</v>
      </c>
      <c r="AI1342">
        <v>0</v>
      </c>
      <c r="AJ1342">
        <v>1</v>
      </c>
      <c r="AK1342">
        <v>1</v>
      </c>
      <c r="AL1342">
        <v>2</v>
      </c>
      <c r="AM1342">
        <v>6.4900000000000001E-3</v>
      </c>
      <c r="AN1342">
        <v>2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276</v>
      </c>
      <c r="BJ1342">
        <v>1.1160000000000001</v>
      </c>
      <c r="BK1342">
        <v>46.45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12.82</v>
      </c>
      <c r="BS1342">
        <v>1</v>
      </c>
      <c r="BT1342">
        <v>0</v>
      </c>
    </row>
    <row r="1343" spans="1:72" hidden="1">
      <c r="A1343" s="51" t="s">
        <v>635</v>
      </c>
      <c r="B1343" t="s">
        <v>376</v>
      </c>
      <c r="M1343">
        <v>185340264</v>
      </c>
      <c r="N1343" t="s">
        <v>624</v>
      </c>
      <c r="S1343">
        <v>2480</v>
      </c>
      <c r="T1343">
        <v>51.71</v>
      </c>
      <c r="U1343">
        <v>2480</v>
      </c>
      <c r="V1343">
        <v>51.71</v>
      </c>
      <c r="X1343">
        <v>778</v>
      </c>
      <c r="Y1343">
        <v>3</v>
      </c>
      <c r="Z1343">
        <v>3.8600000000000001E-3</v>
      </c>
      <c r="AA1343">
        <v>66.47</v>
      </c>
      <c r="AB1343">
        <v>17.239999999999998</v>
      </c>
      <c r="AF1343">
        <v>1</v>
      </c>
      <c r="AG1343">
        <v>0</v>
      </c>
      <c r="AH1343">
        <v>0</v>
      </c>
      <c r="AI1343">
        <v>0</v>
      </c>
      <c r="AJ1343">
        <v>3</v>
      </c>
      <c r="AK1343">
        <v>4</v>
      </c>
      <c r="AL1343">
        <v>7</v>
      </c>
      <c r="AM1343">
        <v>8.9999999999999993E-3</v>
      </c>
      <c r="AN1343">
        <v>1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734</v>
      </c>
      <c r="BJ1343">
        <v>1.06</v>
      </c>
      <c r="BK1343">
        <v>70.45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51.71</v>
      </c>
      <c r="BS1343">
        <v>3</v>
      </c>
      <c r="BT1343">
        <v>0</v>
      </c>
    </row>
    <row r="1344" spans="1:72" hidden="1">
      <c r="A1344" s="51" t="s">
        <v>635</v>
      </c>
      <c r="B1344" t="s">
        <v>376</v>
      </c>
      <c r="M1344">
        <v>185392194</v>
      </c>
      <c r="N1344" t="s">
        <v>625</v>
      </c>
      <c r="S1344">
        <v>2480</v>
      </c>
      <c r="T1344">
        <v>55.67</v>
      </c>
      <c r="U1344">
        <v>2480</v>
      </c>
      <c r="V1344">
        <v>55.67</v>
      </c>
      <c r="X1344">
        <v>1011</v>
      </c>
      <c r="Y1344">
        <v>5</v>
      </c>
      <c r="Z1344">
        <v>4.9500000000000004E-3</v>
      </c>
      <c r="AA1344">
        <v>55.06</v>
      </c>
      <c r="AB1344">
        <v>11.13</v>
      </c>
      <c r="AF1344">
        <v>0</v>
      </c>
      <c r="AG1344">
        <v>0</v>
      </c>
      <c r="AH1344">
        <v>0</v>
      </c>
      <c r="AI1344">
        <v>0</v>
      </c>
      <c r="AJ1344">
        <v>1</v>
      </c>
      <c r="AK1344">
        <v>1</v>
      </c>
      <c r="AL1344">
        <v>7</v>
      </c>
      <c r="AM1344">
        <v>6.9199999999999999E-3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1011</v>
      </c>
      <c r="BJ1344">
        <v>1</v>
      </c>
      <c r="BK1344">
        <v>55.06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55.67</v>
      </c>
      <c r="BS1344">
        <v>5</v>
      </c>
      <c r="BT1344">
        <v>1</v>
      </c>
    </row>
    <row r="1345" spans="1:72" hidden="1">
      <c r="A1345" s="51" t="s">
        <v>635</v>
      </c>
      <c r="B1345" t="s">
        <v>376</v>
      </c>
      <c r="M1345">
        <v>185392594</v>
      </c>
      <c r="N1345" t="s">
        <v>626</v>
      </c>
      <c r="S1345">
        <v>620</v>
      </c>
      <c r="T1345">
        <v>13.04</v>
      </c>
      <c r="U1345">
        <v>620</v>
      </c>
      <c r="V1345">
        <v>13.04</v>
      </c>
      <c r="X1345">
        <v>191</v>
      </c>
      <c r="Y1345">
        <v>0</v>
      </c>
      <c r="Z1345">
        <v>0</v>
      </c>
      <c r="AA1345">
        <v>68.27</v>
      </c>
      <c r="AB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191</v>
      </c>
      <c r="BJ1345">
        <v>1</v>
      </c>
      <c r="BK1345">
        <v>68.27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13.04</v>
      </c>
      <c r="BS1345">
        <v>0</v>
      </c>
      <c r="BT1345">
        <v>0</v>
      </c>
    </row>
    <row r="1346" spans="1:72" hidden="1">
      <c r="A1346" s="51" t="s">
        <v>635</v>
      </c>
      <c r="B1346" t="s">
        <v>376</v>
      </c>
      <c r="M1346">
        <v>185817164</v>
      </c>
      <c r="N1346" t="s">
        <v>628</v>
      </c>
      <c r="S1346">
        <v>2891.63</v>
      </c>
      <c r="T1346">
        <v>64.34</v>
      </c>
      <c r="U1346">
        <v>2891.63</v>
      </c>
      <c r="V1346">
        <v>64.34</v>
      </c>
      <c r="X1346">
        <v>1474</v>
      </c>
      <c r="Y1346">
        <v>7</v>
      </c>
      <c r="Z1346">
        <v>4.7499999999999999E-3</v>
      </c>
      <c r="AA1346">
        <v>43.65</v>
      </c>
      <c r="AB1346">
        <v>9.19</v>
      </c>
      <c r="AF1346">
        <v>1</v>
      </c>
      <c r="AG1346">
        <v>0</v>
      </c>
      <c r="AH1346">
        <v>0</v>
      </c>
      <c r="AI1346">
        <v>0</v>
      </c>
      <c r="AJ1346">
        <v>4</v>
      </c>
      <c r="AK1346">
        <v>5</v>
      </c>
      <c r="AL1346">
        <v>12</v>
      </c>
      <c r="AM1346">
        <v>8.1399999999999997E-3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1393</v>
      </c>
      <c r="BJ1346">
        <v>1.0580000000000001</v>
      </c>
      <c r="BK1346">
        <v>46.19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64.34</v>
      </c>
      <c r="BS1346">
        <v>7</v>
      </c>
      <c r="BT1346">
        <v>0</v>
      </c>
    </row>
    <row r="1347" spans="1:72" hidden="1">
      <c r="A1347" s="51" t="s">
        <v>635</v>
      </c>
      <c r="B1347" t="s">
        <v>376</v>
      </c>
      <c r="M1347">
        <v>185817444</v>
      </c>
      <c r="N1347" t="s">
        <v>629</v>
      </c>
      <c r="S1347">
        <v>722.91</v>
      </c>
      <c r="T1347">
        <v>15.46</v>
      </c>
      <c r="U1347">
        <v>722.91</v>
      </c>
      <c r="V1347">
        <v>15.46</v>
      </c>
      <c r="X1347">
        <v>240</v>
      </c>
      <c r="Y1347">
        <v>0</v>
      </c>
      <c r="Z1347">
        <v>0</v>
      </c>
      <c r="AA1347">
        <v>64.42</v>
      </c>
      <c r="AB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1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221</v>
      </c>
      <c r="BJ1347">
        <v>1.0860000000000001</v>
      </c>
      <c r="BK1347">
        <v>69.95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15.46</v>
      </c>
      <c r="BS1347">
        <v>0</v>
      </c>
      <c r="BT1347">
        <v>0</v>
      </c>
    </row>
    <row r="1348" spans="1:72" hidden="1">
      <c r="A1348" s="51" t="s">
        <v>635</v>
      </c>
      <c r="B1348" t="s">
        <v>376</v>
      </c>
      <c r="M1348">
        <v>185974474</v>
      </c>
      <c r="N1348" t="s">
        <v>631</v>
      </c>
      <c r="S1348">
        <v>2480</v>
      </c>
      <c r="T1348">
        <v>67.709999999999994</v>
      </c>
      <c r="U1348">
        <v>2480</v>
      </c>
      <c r="V1348">
        <v>67.709999999999994</v>
      </c>
      <c r="X1348">
        <v>800</v>
      </c>
      <c r="Y1348">
        <v>5</v>
      </c>
      <c r="Z1348">
        <v>6.2500000000000003E-3</v>
      </c>
      <c r="AA1348">
        <v>84.64</v>
      </c>
      <c r="AB1348">
        <v>13.54</v>
      </c>
      <c r="AF1348">
        <v>3</v>
      </c>
      <c r="AG1348">
        <v>0</v>
      </c>
      <c r="AH1348">
        <v>0</v>
      </c>
      <c r="AI1348">
        <v>0</v>
      </c>
      <c r="AJ1348">
        <v>5</v>
      </c>
      <c r="AK1348">
        <v>8</v>
      </c>
      <c r="AL1348">
        <v>14</v>
      </c>
      <c r="AM1348">
        <v>1.7500000000000002E-2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800</v>
      </c>
      <c r="BJ1348">
        <v>1</v>
      </c>
      <c r="BK1348">
        <v>84.64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67.709999999999994</v>
      </c>
      <c r="BS1348">
        <v>5</v>
      </c>
      <c r="BT1348">
        <v>1</v>
      </c>
    </row>
    <row r="1349" spans="1:72" hidden="1">
      <c r="A1349" s="51" t="s">
        <v>635</v>
      </c>
      <c r="B1349" t="s">
        <v>376</v>
      </c>
      <c r="M1349">
        <v>185974944</v>
      </c>
      <c r="N1349" t="s">
        <v>632</v>
      </c>
      <c r="S1349">
        <v>620</v>
      </c>
      <c r="T1349">
        <v>15.61</v>
      </c>
      <c r="U1349">
        <v>620</v>
      </c>
      <c r="V1349">
        <v>15.61</v>
      </c>
      <c r="W1349" s="39">
        <f>SUBTOTAL(9,V1278:V1349)</f>
        <v>0</v>
      </c>
      <c r="X1349">
        <v>115</v>
      </c>
      <c r="Y1349">
        <v>0</v>
      </c>
      <c r="Z1349">
        <v>0</v>
      </c>
      <c r="AA1349">
        <v>135.74</v>
      </c>
      <c r="AB1349">
        <v>0</v>
      </c>
      <c r="AF1349">
        <v>0</v>
      </c>
      <c r="AG1349">
        <v>0</v>
      </c>
      <c r="AH1349">
        <v>0</v>
      </c>
      <c r="AI1349">
        <v>0</v>
      </c>
      <c r="AJ1349">
        <v>1</v>
      </c>
      <c r="AK1349">
        <v>1</v>
      </c>
      <c r="AL1349">
        <v>1</v>
      </c>
      <c r="AM1349">
        <v>8.6999999999999994E-3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108</v>
      </c>
      <c r="BJ1349">
        <v>1.0649999999999999</v>
      </c>
      <c r="BK1349">
        <v>144.54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15.61</v>
      </c>
      <c r="BS1349">
        <v>0</v>
      </c>
      <c r="BT1349">
        <v>0</v>
      </c>
    </row>
    <row r="1350" spans="1:72">
      <c r="A1350" s="68" t="s">
        <v>636</v>
      </c>
      <c r="B1350" t="s">
        <v>376</v>
      </c>
      <c r="M1350">
        <v>184457834</v>
      </c>
      <c r="N1350" t="s">
        <v>620</v>
      </c>
      <c r="S1350">
        <v>4424.78</v>
      </c>
      <c r="T1350">
        <v>7.0000000000000007E-2</v>
      </c>
      <c r="U1350">
        <v>4424.78</v>
      </c>
      <c r="V1350">
        <v>7.0000000000000007E-2</v>
      </c>
      <c r="X1350">
        <v>2</v>
      </c>
      <c r="Y1350">
        <v>0</v>
      </c>
      <c r="Z1350">
        <v>0</v>
      </c>
      <c r="AA1350">
        <v>35</v>
      </c>
      <c r="AB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7.0000000000000007E-2</v>
      </c>
      <c r="BS1350">
        <v>0</v>
      </c>
      <c r="BT1350">
        <v>0</v>
      </c>
    </row>
    <row r="1351" spans="1:72">
      <c r="A1351" s="68" t="s">
        <v>636</v>
      </c>
      <c r="B1351" t="s">
        <v>376</v>
      </c>
      <c r="M1351">
        <v>184784764</v>
      </c>
      <c r="N1351" t="s">
        <v>617</v>
      </c>
      <c r="S1351">
        <v>3539.82</v>
      </c>
      <c r="T1351">
        <v>0.01</v>
      </c>
      <c r="U1351">
        <v>3539.82</v>
      </c>
      <c r="V1351">
        <v>0.01</v>
      </c>
      <c r="X1351">
        <v>1</v>
      </c>
      <c r="Y1351">
        <v>0</v>
      </c>
      <c r="Z1351">
        <v>0</v>
      </c>
      <c r="AA1351">
        <v>10</v>
      </c>
      <c r="AB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0.01</v>
      </c>
      <c r="BS1351">
        <v>0</v>
      </c>
      <c r="BT1351">
        <v>0</v>
      </c>
    </row>
    <row r="1352" spans="1:72">
      <c r="A1352" s="68" t="s">
        <v>636</v>
      </c>
      <c r="B1352" t="s">
        <v>376</v>
      </c>
      <c r="M1352">
        <v>185340264</v>
      </c>
      <c r="N1352" t="s">
        <v>624</v>
      </c>
      <c r="S1352">
        <v>2480</v>
      </c>
      <c r="T1352">
        <v>7.0000000000000007E-2</v>
      </c>
      <c r="U1352">
        <v>2480</v>
      </c>
      <c r="V1352">
        <v>7.0000000000000007E-2</v>
      </c>
      <c r="X1352">
        <v>1</v>
      </c>
      <c r="Y1352">
        <v>0</v>
      </c>
      <c r="Z1352">
        <v>0</v>
      </c>
      <c r="AA1352">
        <v>70</v>
      </c>
      <c r="AB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7.0000000000000007E-2</v>
      </c>
      <c r="BS1352">
        <v>0</v>
      </c>
      <c r="BT1352">
        <v>0</v>
      </c>
    </row>
    <row r="1353" spans="1:72">
      <c r="A1353" s="68" t="s">
        <v>636</v>
      </c>
      <c r="B1353" t="s">
        <v>376</v>
      </c>
      <c r="M1353">
        <v>185392194</v>
      </c>
      <c r="N1353" t="s">
        <v>625</v>
      </c>
      <c r="S1353">
        <v>2480</v>
      </c>
      <c r="T1353">
        <v>0.09</v>
      </c>
      <c r="U1353">
        <v>2480</v>
      </c>
      <c r="V1353">
        <v>0.09</v>
      </c>
      <c r="X1353">
        <v>2</v>
      </c>
      <c r="Y1353">
        <v>0</v>
      </c>
      <c r="Z1353">
        <v>0</v>
      </c>
      <c r="AA1353">
        <v>45</v>
      </c>
      <c r="AB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0.09</v>
      </c>
      <c r="BS1353">
        <v>0</v>
      </c>
      <c r="BT1353">
        <v>0</v>
      </c>
    </row>
    <row r="1354" spans="1:72">
      <c r="A1354" s="68" t="s">
        <v>636</v>
      </c>
      <c r="B1354" t="s">
        <v>376</v>
      </c>
      <c r="M1354">
        <v>185974474</v>
      </c>
      <c r="N1354" t="s">
        <v>631</v>
      </c>
      <c r="S1354">
        <v>2480</v>
      </c>
      <c r="T1354">
        <v>0.2</v>
      </c>
      <c r="U1354">
        <v>2480</v>
      </c>
      <c r="V1354">
        <v>0.2</v>
      </c>
      <c r="X1354">
        <v>4</v>
      </c>
      <c r="Y1354">
        <v>0</v>
      </c>
      <c r="Z1354">
        <v>0</v>
      </c>
      <c r="AA1354">
        <v>50</v>
      </c>
      <c r="AB1354">
        <v>0</v>
      </c>
      <c r="AF1354">
        <v>0</v>
      </c>
      <c r="AG1354">
        <v>0</v>
      </c>
      <c r="AH1354">
        <v>0</v>
      </c>
      <c r="AI1354">
        <v>0</v>
      </c>
      <c r="AJ1354">
        <v>1</v>
      </c>
      <c r="AK1354">
        <v>1</v>
      </c>
      <c r="AL1354">
        <v>1</v>
      </c>
      <c r="AM1354">
        <v>0.25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4</v>
      </c>
      <c r="BJ1354">
        <v>1</v>
      </c>
      <c r="BK1354">
        <v>50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0.2</v>
      </c>
      <c r="BS1354">
        <v>0</v>
      </c>
      <c r="BT1354">
        <v>0</v>
      </c>
    </row>
    <row r="1355" spans="1:72">
      <c r="A1355" s="68" t="s">
        <v>637</v>
      </c>
      <c r="B1355" t="s">
        <v>376</v>
      </c>
      <c r="M1355">
        <v>176232864</v>
      </c>
      <c r="N1355" t="s">
        <v>443</v>
      </c>
      <c r="S1355">
        <v>2500</v>
      </c>
      <c r="T1355">
        <v>0</v>
      </c>
      <c r="U1355">
        <v>2500</v>
      </c>
      <c r="V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1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</row>
    <row r="1356" spans="1:72">
      <c r="A1356" s="68" t="s">
        <v>637</v>
      </c>
      <c r="B1356" t="s">
        <v>376</v>
      </c>
      <c r="M1356">
        <v>183886434</v>
      </c>
      <c r="N1356" t="s">
        <v>616</v>
      </c>
      <c r="S1356">
        <v>3097.35</v>
      </c>
      <c r="T1356">
        <v>0</v>
      </c>
      <c r="U1356">
        <v>3097.35</v>
      </c>
      <c r="V1356">
        <v>0</v>
      </c>
      <c r="W1356" s="39">
        <f>SUBTOTAL(9,V1350:V1356)</f>
        <v>0.44000000000000006</v>
      </c>
      <c r="X1356">
        <v>0</v>
      </c>
      <c r="Y1356">
        <v>0</v>
      </c>
      <c r="Z1356">
        <v>0</v>
      </c>
      <c r="AA1356">
        <v>0</v>
      </c>
      <c r="AB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1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</row>
    <row r="1357" spans="1:72">
      <c r="A1357" s="68" t="s">
        <v>638</v>
      </c>
      <c r="B1357" t="s">
        <v>376</v>
      </c>
      <c r="M1357">
        <v>179694564</v>
      </c>
      <c r="N1357" t="s">
        <v>525</v>
      </c>
      <c r="S1357">
        <v>1750</v>
      </c>
      <c r="T1357">
        <v>0</v>
      </c>
      <c r="U1357">
        <v>1750</v>
      </c>
      <c r="V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1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</row>
    <row r="1358" spans="1:72">
      <c r="A1358" s="68" t="s">
        <v>638</v>
      </c>
      <c r="B1358" t="s">
        <v>376</v>
      </c>
      <c r="M1358">
        <v>180955464</v>
      </c>
      <c r="N1358" t="s">
        <v>561</v>
      </c>
      <c r="S1358">
        <v>2477.88</v>
      </c>
      <c r="T1358">
        <v>0</v>
      </c>
      <c r="U1358">
        <v>2477.88</v>
      </c>
      <c r="V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1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</row>
    <row r="1359" spans="1:72">
      <c r="A1359" s="68" t="s">
        <v>639</v>
      </c>
      <c r="B1359" t="s">
        <v>376</v>
      </c>
      <c r="M1359">
        <v>184457834</v>
      </c>
      <c r="N1359" t="s">
        <v>620</v>
      </c>
      <c r="S1359">
        <v>4424.78</v>
      </c>
      <c r="T1359">
        <v>504.64</v>
      </c>
      <c r="U1359">
        <v>4424.78</v>
      </c>
      <c r="V1359">
        <v>504.64</v>
      </c>
      <c r="X1359">
        <v>4570</v>
      </c>
      <c r="Y1359">
        <v>21</v>
      </c>
      <c r="Z1359">
        <v>4.5999999999999999E-3</v>
      </c>
      <c r="AA1359">
        <v>110.42</v>
      </c>
      <c r="AB1359">
        <v>24.03</v>
      </c>
      <c r="AF1359">
        <v>6</v>
      </c>
      <c r="AG1359">
        <v>0</v>
      </c>
      <c r="AH1359">
        <v>0</v>
      </c>
      <c r="AI1359">
        <v>0</v>
      </c>
      <c r="AJ1359">
        <v>56</v>
      </c>
      <c r="AK1359">
        <v>62</v>
      </c>
      <c r="AL1359">
        <v>87</v>
      </c>
      <c r="AM1359">
        <v>1.9040000000000001E-2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4570</v>
      </c>
      <c r="BJ1359">
        <v>1</v>
      </c>
      <c r="BK1359">
        <v>110.42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504.64</v>
      </c>
      <c r="BS1359">
        <v>21</v>
      </c>
      <c r="BT1359">
        <v>4</v>
      </c>
    </row>
    <row r="1360" spans="1:72">
      <c r="A1360" s="68" t="s">
        <v>639</v>
      </c>
      <c r="B1360" t="s">
        <v>376</v>
      </c>
      <c r="M1360">
        <v>184784764</v>
      </c>
      <c r="N1360" t="s">
        <v>617</v>
      </c>
      <c r="S1360">
        <v>3539.82</v>
      </c>
      <c r="T1360">
        <v>358.14</v>
      </c>
      <c r="U1360">
        <v>3539.82</v>
      </c>
      <c r="V1360">
        <v>358.14</v>
      </c>
      <c r="X1360">
        <v>8548</v>
      </c>
      <c r="Y1360">
        <v>20</v>
      </c>
      <c r="Z1360">
        <v>2.3400000000000001E-3</v>
      </c>
      <c r="AA1360">
        <v>41.9</v>
      </c>
      <c r="AB1360">
        <v>17.91</v>
      </c>
      <c r="AF1360">
        <v>4</v>
      </c>
      <c r="AG1360">
        <v>0</v>
      </c>
      <c r="AH1360">
        <v>0</v>
      </c>
      <c r="AI1360">
        <v>0</v>
      </c>
      <c r="AJ1360">
        <v>22</v>
      </c>
      <c r="AK1360">
        <v>26</v>
      </c>
      <c r="AL1360">
        <v>52</v>
      </c>
      <c r="AM1360">
        <v>6.0800000000000003E-3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8548</v>
      </c>
      <c r="BJ1360">
        <v>1</v>
      </c>
      <c r="BK1360">
        <v>41.9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358.14</v>
      </c>
      <c r="BS1360">
        <v>20</v>
      </c>
      <c r="BT1360">
        <v>6</v>
      </c>
    </row>
    <row r="1361" spans="1:72">
      <c r="A1361" s="68" t="s">
        <v>639</v>
      </c>
      <c r="B1361" t="s">
        <v>376</v>
      </c>
      <c r="M1361">
        <v>184786614</v>
      </c>
      <c r="N1361" t="s">
        <v>618</v>
      </c>
      <c r="S1361">
        <v>884.96</v>
      </c>
      <c r="T1361">
        <v>91.61</v>
      </c>
      <c r="U1361">
        <v>884.96</v>
      </c>
      <c r="V1361">
        <v>91.61</v>
      </c>
      <c r="X1361">
        <v>1677</v>
      </c>
      <c r="Y1361">
        <v>9</v>
      </c>
      <c r="Z1361">
        <v>5.3699999999999998E-3</v>
      </c>
      <c r="AA1361">
        <v>54.63</v>
      </c>
      <c r="AB1361">
        <v>10.18</v>
      </c>
      <c r="AF1361">
        <v>1</v>
      </c>
      <c r="AG1361">
        <v>0</v>
      </c>
      <c r="AH1361">
        <v>0</v>
      </c>
      <c r="AI1361">
        <v>0</v>
      </c>
      <c r="AJ1361">
        <v>3</v>
      </c>
      <c r="AK1361">
        <v>4</v>
      </c>
      <c r="AL1361">
        <v>14</v>
      </c>
      <c r="AM1361">
        <v>8.3499999999999998E-3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1630</v>
      </c>
      <c r="BJ1361">
        <v>1.0289999999999999</v>
      </c>
      <c r="BK1361">
        <v>56.2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91.61</v>
      </c>
      <c r="BS1361">
        <v>9</v>
      </c>
      <c r="BT1361">
        <v>1</v>
      </c>
    </row>
    <row r="1362" spans="1:72">
      <c r="A1362" s="68" t="s">
        <v>639</v>
      </c>
      <c r="B1362" t="s">
        <v>376</v>
      </c>
      <c r="M1362">
        <v>185339384</v>
      </c>
      <c r="N1362" t="s">
        <v>623</v>
      </c>
      <c r="S1362">
        <v>620</v>
      </c>
      <c r="T1362">
        <v>38.31</v>
      </c>
      <c r="U1362">
        <v>620</v>
      </c>
      <c r="V1362">
        <v>38.31</v>
      </c>
      <c r="X1362">
        <v>931</v>
      </c>
      <c r="Y1362">
        <v>10</v>
      </c>
      <c r="Z1362">
        <v>1.074E-2</v>
      </c>
      <c r="AA1362">
        <v>41.15</v>
      </c>
      <c r="AB1362">
        <v>3.83</v>
      </c>
      <c r="AF1362">
        <v>0</v>
      </c>
      <c r="AG1362">
        <v>0</v>
      </c>
      <c r="AH1362">
        <v>0</v>
      </c>
      <c r="AI1362">
        <v>0</v>
      </c>
      <c r="AJ1362">
        <v>8</v>
      </c>
      <c r="AK1362">
        <v>8</v>
      </c>
      <c r="AL1362">
        <v>18</v>
      </c>
      <c r="AM1362">
        <v>1.933E-2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908</v>
      </c>
      <c r="BJ1362">
        <v>1.0249999999999999</v>
      </c>
      <c r="BK1362">
        <v>42.19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38.31</v>
      </c>
      <c r="BS1362">
        <v>10</v>
      </c>
      <c r="BT1362">
        <v>0</v>
      </c>
    </row>
    <row r="1363" spans="1:72">
      <c r="A1363" s="68" t="s">
        <v>639</v>
      </c>
      <c r="B1363" t="s">
        <v>376</v>
      </c>
      <c r="M1363">
        <v>185340264</v>
      </c>
      <c r="N1363" t="s">
        <v>624</v>
      </c>
      <c r="S1363">
        <v>2480</v>
      </c>
      <c r="T1363">
        <v>151.63</v>
      </c>
      <c r="U1363">
        <v>2480</v>
      </c>
      <c r="V1363">
        <v>151.63</v>
      </c>
      <c r="X1363">
        <v>1882</v>
      </c>
      <c r="Y1363">
        <v>5</v>
      </c>
      <c r="Z1363">
        <v>2.66E-3</v>
      </c>
      <c r="AA1363">
        <v>80.569999999999993</v>
      </c>
      <c r="AB1363">
        <v>30.33</v>
      </c>
      <c r="AF1363">
        <v>1</v>
      </c>
      <c r="AG1363">
        <v>0</v>
      </c>
      <c r="AH1363">
        <v>0</v>
      </c>
      <c r="AI1363">
        <v>0</v>
      </c>
      <c r="AJ1363">
        <v>12</v>
      </c>
      <c r="AK1363">
        <v>13</v>
      </c>
      <c r="AL1363">
        <v>18</v>
      </c>
      <c r="AM1363">
        <v>9.5600000000000008E-3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1882</v>
      </c>
      <c r="BJ1363">
        <v>1</v>
      </c>
      <c r="BK1363">
        <v>80.569999999999993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151.63</v>
      </c>
      <c r="BS1363">
        <v>5</v>
      </c>
      <c r="BT1363">
        <v>0</v>
      </c>
    </row>
    <row r="1364" spans="1:72">
      <c r="A1364" s="68" t="s">
        <v>639</v>
      </c>
      <c r="B1364" t="s">
        <v>376</v>
      </c>
      <c r="M1364">
        <v>185392194</v>
      </c>
      <c r="N1364" t="s">
        <v>625</v>
      </c>
      <c r="S1364">
        <v>2480</v>
      </c>
      <c r="T1364">
        <v>163.62</v>
      </c>
      <c r="U1364">
        <v>2480</v>
      </c>
      <c r="V1364">
        <v>163.62</v>
      </c>
      <c r="X1364">
        <v>3308</v>
      </c>
      <c r="Y1364">
        <v>0</v>
      </c>
      <c r="Z1364">
        <v>0</v>
      </c>
      <c r="AA1364">
        <v>49.46</v>
      </c>
      <c r="AB1364">
        <v>0</v>
      </c>
      <c r="AF1364">
        <v>2</v>
      </c>
      <c r="AG1364">
        <v>0</v>
      </c>
      <c r="AH1364">
        <v>1</v>
      </c>
      <c r="AI1364">
        <v>0</v>
      </c>
      <c r="AJ1364">
        <v>7</v>
      </c>
      <c r="AK1364">
        <v>10</v>
      </c>
      <c r="AL1364">
        <v>12</v>
      </c>
      <c r="AM1364">
        <v>3.63E-3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3285</v>
      </c>
      <c r="BJ1364">
        <v>1.0069999999999999</v>
      </c>
      <c r="BK1364">
        <v>49.81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163.62</v>
      </c>
      <c r="BS1364">
        <v>0</v>
      </c>
      <c r="BT1364">
        <v>2</v>
      </c>
    </row>
    <row r="1365" spans="1:72">
      <c r="A1365" s="68" t="s">
        <v>639</v>
      </c>
      <c r="B1365" t="s">
        <v>376</v>
      </c>
      <c r="M1365">
        <v>185392594</v>
      </c>
      <c r="N1365" t="s">
        <v>626</v>
      </c>
      <c r="S1365">
        <v>620</v>
      </c>
      <c r="T1365">
        <v>44.24</v>
      </c>
      <c r="U1365">
        <v>620</v>
      </c>
      <c r="V1365">
        <v>44.24</v>
      </c>
      <c r="X1365">
        <v>561</v>
      </c>
      <c r="Y1365">
        <v>1</v>
      </c>
      <c r="Z1365">
        <v>1.7799999999999999E-3</v>
      </c>
      <c r="AA1365">
        <v>78.86</v>
      </c>
      <c r="AB1365">
        <v>44.24</v>
      </c>
      <c r="AF1365">
        <v>0</v>
      </c>
      <c r="AG1365">
        <v>0</v>
      </c>
      <c r="AH1365">
        <v>0</v>
      </c>
      <c r="AI1365">
        <v>0</v>
      </c>
      <c r="AJ1365">
        <v>5</v>
      </c>
      <c r="AK1365">
        <v>5</v>
      </c>
      <c r="AL1365">
        <v>7</v>
      </c>
      <c r="AM1365">
        <v>1.248E-2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549</v>
      </c>
      <c r="BJ1365">
        <v>1.022</v>
      </c>
      <c r="BK1365">
        <v>80.58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44.24</v>
      </c>
      <c r="BS1365">
        <v>1</v>
      </c>
      <c r="BT1365">
        <v>1</v>
      </c>
    </row>
    <row r="1366" spans="1:72">
      <c r="A1366" s="68" t="s">
        <v>639</v>
      </c>
      <c r="B1366" t="s">
        <v>376</v>
      </c>
      <c r="M1366">
        <v>185817164</v>
      </c>
      <c r="N1366" t="s">
        <v>628</v>
      </c>
      <c r="S1366">
        <v>2891.63</v>
      </c>
      <c r="T1366">
        <v>156.76</v>
      </c>
      <c r="U1366">
        <v>2891.63</v>
      </c>
      <c r="V1366">
        <v>156.76</v>
      </c>
      <c r="X1366">
        <v>4073</v>
      </c>
      <c r="Y1366">
        <v>7</v>
      </c>
      <c r="Z1366">
        <v>1.72E-3</v>
      </c>
      <c r="AA1366">
        <v>38.49</v>
      </c>
      <c r="AB1366">
        <v>22.39</v>
      </c>
      <c r="AF1366">
        <v>2</v>
      </c>
      <c r="AG1366">
        <v>0</v>
      </c>
      <c r="AH1366">
        <v>0</v>
      </c>
      <c r="AI1366">
        <v>0</v>
      </c>
      <c r="AJ1366">
        <v>11</v>
      </c>
      <c r="AK1366">
        <v>13</v>
      </c>
      <c r="AL1366">
        <v>21</v>
      </c>
      <c r="AM1366">
        <v>5.1599999999999997E-3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4073</v>
      </c>
      <c r="BJ1366">
        <v>1</v>
      </c>
      <c r="BK1366">
        <v>38.49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156.76</v>
      </c>
      <c r="BS1366">
        <v>7</v>
      </c>
      <c r="BT1366">
        <v>1</v>
      </c>
    </row>
    <row r="1367" spans="1:72">
      <c r="A1367" s="68" t="s">
        <v>639</v>
      </c>
      <c r="B1367" t="s">
        <v>376</v>
      </c>
      <c r="M1367">
        <v>185817444</v>
      </c>
      <c r="N1367" t="s">
        <v>629</v>
      </c>
      <c r="S1367">
        <v>722.91</v>
      </c>
      <c r="T1367">
        <v>39.1</v>
      </c>
      <c r="U1367">
        <v>722.91</v>
      </c>
      <c r="V1367">
        <v>39.1</v>
      </c>
      <c r="X1367">
        <v>663</v>
      </c>
      <c r="Y1367">
        <v>0</v>
      </c>
      <c r="Z1367">
        <v>0</v>
      </c>
      <c r="AA1367">
        <v>58.97</v>
      </c>
      <c r="AB1367">
        <v>0</v>
      </c>
      <c r="AF1367">
        <v>0</v>
      </c>
      <c r="AG1367">
        <v>0</v>
      </c>
      <c r="AH1367">
        <v>1</v>
      </c>
      <c r="AI1367">
        <v>0</v>
      </c>
      <c r="AJ1367">
        <v>2</v>
      </c>
      <c r="AK1367">
        <v>3</v>
      </c>
      <c r="AL1367">
        <v>4</v>
      </c>
      <c r="AM1367">
        <v>6.0299999999999998E-3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606</v>
      </c>
      <c r="BJ1367">
        <v>1.0940000000000001</v>
      </c>
      <c r="BK1367">
        <v>64.52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39.1</v>
      </c>
      <c r="BS1367">
        <v>0</v>
      </c>
      <c r="BT1367">
        <v>1</v>
      </c>
    </row>
    <row r="1368" spans="1:72">
      <c r="A1368" s="68" t="s">
        <v>639</v>
      </c>
      <c r="B1368" t="s">
        <v>376</v>
      </c>
      <c r="M1368">
        <v>185974474</v>
      </c>
      <c r="N1368" t="s">
        <v>631</v>
      </c>
      <c r="S1368">
        <v>2480</v>
      </c>
      <c r="T1368">
        <v>132.5</v>
      </c>
      <c r="U1368">
        <v>2480</v>
      </c>
      <c r="V1368">
        <v>132.5</v>
      </c>
      <c r="X1368">
        <v>1493</v>
      </c>
      <c r="Y1368">
        <v>7</v>
      </c>
      <c r="Z1368">
        <v>4.6899999999999997E-3</v>
      </c>
      <c r="AA1368">
        <v>88.75</v>
      </c>
      <c r="AB1368">
        <v>18.93</v>
      </c>
      <c r="AF1368">
        <v>0</v>
      </c>
      <c r="AG1368">
        <v>0</v>
      </c>
      <c r="AH1368">
        <v>0</v>
      </c>
      <c r="AI1368">
        <v>0</v>
      </c>
      <c r="AJ1368">
        <v>11</v>
      </c>
      <c r="AK1368">
        <v>11</v>
      </c>
      <c r="AL1368">
        <v>18</v>
      </c>
      <c r="AM1368">
        <v>1.206E-2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1493</v>
      </c>
      <c r="BJ1368">
        <v>1</v>
      </c>
      <c r="BK1368">
        <v>88.75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132.5</v>
      </c>
      <c r="BS1368">
        <v>7</v>
      </c>
      <c r="BT1368">
        <v>0</v>
      </c>
    </row>
    <row r="1369" spans="1:72">
      <c r="A1369" s="68" t="s">
        <v>639</v>
      </c>
      <c r="B1369" t="s">
        <v>376</v>
      </c>
      <c r="M1369">
        <v>185974944</v>
      </c>
      <c r="N1369" t="s">
        <v>632</v>
      </c>
      <c r="S1369">
        <v>620</v>
      </c>
      <c r="T1369">
        <v>7.82</v>
      </c>
      <c r="U1369">
        <v>620</v>
      </c>
      <c r="V1369">
        <v>7.82</v>
      </c>
      <c r="X1369">
        <v>73</v>
      </c>
      <c r="Y1369">
        <v>0</v>
      </c>
      <c r="Z1369">
        <v>0</v>
      </c>
      <c r="AA1369">
        <v>107.12</v>
      </c>
      <c r="AB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73</v>
      </c>
      <c r="BJ1369">
        <v>1</v>
      </c>
      <c r="BK1369">
        <v>107.12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7.82</v>
      </c>
      <c r="BS1369">
        <v>0</v>
      </c>
      <c r="BT1369">
        <v>0</v>
      </c>
    </row>
    <row r="1370" spans="1:72">
      <c r="A1370" s="68" t="s">
        <v>640</v>
      </c>
      <c r="B1370" t="s">
        <v>376</v>
      </c>
      <c r="M1370">
        <v>183823364</v>
      </c>
      <c r="N1370" t="s">
        <v>613</v>
      </c>
      <c r="S1370">
        <v>3097.35</v>
      </c>
      <c r="T1370">
        <v>0</v>
      </c>
      <c r="U1370">
        <v>3097.35</v>
      </c>
      <c r="V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1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</row>
    <row r="1371" spans="1:72">
      <c r="A1371" s="68" t="s">
        <v>640</v>
      </c>
      <c r="B1371" t="s">
        <v>376</v>
      </c>
      <c r="M1371">
        <v>184457834</v>
      </c>
      <c r="N1371" t="s">
        <v>620</v>
      </c>
      <c r="S1371">
        <v>4424.78</v>
      </c>
      <c r="T1371">
        <v>491.51</v>
      </c>
      <c r="U1371">
        <v>4424.78</v>
      </c>
      <c r="V1371">
        <v>491.51</v>
      </c>
      <c r="X1371">
        <v>4483</v>
      </c>
      <c r="Y1371">
        <v>39</v>
      </c>
      <c r="Z1371">
        <v>8.6999999999999994E-3</v>
      </c>
      <c r="AA1371">
        <v>109.64</v>
      </c>
      <c r="AB1371">
        <v>12.6</v>
      </c>
      <c r="AF1371">
        <v>3</v>
      </c>
      <c r="AG1371">
        <v>0</v>
      </c>
      <c r="AH1371">
        <v>2</v>
      </c>
      <c r="AI1371">
        <v>0</v>
      </c>
      <c r="AJ1371">
        <v>47</v>
      </c>
      <c r="AK1371">
        <v>52</v>
      </c>
      <c r="AL1371">
        <v>98</v>
      </c>
      <c r="AM1371">
        <v>2.1860000000000001E-2</v>
      </c>
      <c r="AN1371">
        <v>1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4124</v>
      </c>
      <c r="BJ1371">
        <v>1.087</v>
      </c>
      <c r="BK1371">
        <v>119.18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491.51</v>
      </c>
      <c r="BS1371">
        <v>39</v>
      </c>
      <c r="BT1371">
        <v>7</v>
      </c>
    </row>
    <row r="1372" spans="1:72">
      <c r="A1372" s="68" t="s">
        <v>640</v>
      </c>
      <c r="B1372" t="s">
        <v>376</v>
      </c>
      <c r="M1372">
        <v>184784764</v>
      </c>
      <c r="N1372" t="s">
        <v>617</v>
      </c>
      <c r="S1372">
        <v>3539.82</v>
      </c>
      <c r="T1372">
        <v>344.49</v>
      </c>
      <c r="U1372">
        <v>3539.82</v>
      </c>
      <c r="V1372">
        <v>344.49</v>
      </c>
      <c r="X1372">
        <v>6919</v>
      </c>
      <c r="Y1372">
        <v>17</v>
      </c>
      <c r="Z1372">
        <v>2.4599999999999999E-3</v>
      </c>
      <c r="AA1372">
        <v>49.79</v>
      </c>
      <c r="AB1372">
        <v>20.260000000000002</v>
      </c>
      <c r="AF1372">
        <v>10</v>
      </c>
      <c r="AG1372">
        <v>0</v>
      </c>
      <c r="AH1372">
        <v>0</v>
      </c>
      <c r="AI1372">
        <v>0</v>
      </c>
      <c r="AJ1372">
        <v>23</v>
      </c>
      <c r="AK1372">
        <v>33</v>
      </c>
      <c r="AL1372">
        <v>53</v>
      </c>
      <c r="AM1372">
        <v>7.6600000000000001E-3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6760</v>
      </c>
      <c r="BJ1372">
        <v>1.024</v>
      </c>
      <c r="BK1372">
        <v>50.96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344.49</v>
      </c>
      <c r="BS1372">
        <v>17</v>
      </c>
      <c r="BT1372">
        <v>3</v>
      </c>
    </row>
    <row r="1373" spans="1:72">
      <c r="A1373" s="68" t="s">
        <v>640</v>
      </c>
      <c r="B1373" t="s">
        <v>376</v>
      </c>
      <c r="M1373">
        <v>184786614</v>
      </c>
      <c r="N1373" t="s">
        <v>618</v>
      </c>
      <c r="S1373">
        <v>884.96</v>
      </c>
      <c r="T1373">
        <v>88.6</v>
      </c>
      <c r="U1373">
        <v>884.96</v>
      </c>
      <c r="V1373">
        <v>88.6</v>
      </c>
      <c r="X1373">
        <v>1689</v>
      </c>
      <c r="Y1373">
        <v>2</v>
      </c>
      <c r="Z1373">
        <v>1.1800000000000001E-3</v>
      </c>
      <c r="AA1373">
        <v>52.46</v>
      </c>
      <c r="AB1373">
        <v>44.3</v>
      </c>
      <c r="AF1373">
        <v>1</v>
      </c>
      <c r="AG1373">
        <v>0</v>
      </c>
      <c r="AH1373">
        <v>0</v>
      </c>
      <c r="AI1373">
        <v>0</v>
      </c>
      <c r="AJ1373">
        <v>7</v>
      </c>
      <c r="AK1373">
        <v>8</v>
      </c>
      <c r="AL1373">
        <v>11</v>
      </c>
      <c r="AM1373">
        <v>6.5100000000000002E-3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1689</v>
      </c>
      <c r="BJ1373">
        <v>1</v>
      </c>
      <c r="BK1373">
        <v>52.46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88.6</v>
      </c>
      <c r="BS1373">
        <v>2</v>
      </c>
      <c r="BT1373">
        <v>1</v>
      </c>
    </row>
    <row r="1374" spans="1:72">
      <c r="A1374" s="68" t="s">
        <v>640</v>
      </c>
      <c r="B1374" t="s">
        <v>376</v>
      </c>
      <c r="M1374">
        <v>185339384</v>
      </c>
      <c r="N1374" t="s">
        <v>623</v>
      </c>
      <c r="S1374">
        <v>620</v>
      </c>
      <c r="T1374">
        <v>36.49</v>
      </c>
      <c r="U1374">
        <v>620</v>
      </c>
      <c r="V1374">
        <v>36.49</v>
      </c>
      <c r="X1374">
        <v>907</v>
      </c>
      <c r="Y1374">
        <v>5</v>
      </c>
      <c r="Z1374">
        <v>5.5100000000000001E-3</v>
      </c>
      <c r="AA1374">
        <v>40.229999999999997</v>
      </c>
      <c r="AB1374">
        <v>7.3</v>
      </c>
      <c r="AF1374">
        <v>1</v>
      </c>
      <c r="AG1374">
        <v>0</v>
      </c>
      <c r="AH1374">
        <v>0</v>
      </c>
      <c r="AI1374">
        <v>0</v>
      </c>
      <c r="AJ1374">
        <v>6</v>
      </c>
      <c r="AK1374">
        <v>7</v>
      </c>
      <c r="AL1374">
        <v>13</v>
      </c>
      <c r="AM1374">
        <v>1.4330000000000001E-2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907</v>
      </c>
      <c r="BJ1374">
        <v>1</v>
      </c>
      <c r="BK1374">
        <v>40.229999999999997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36.49</v>
      </c>
      <c r="BS1374">
        <v>5</v>
      </c>
      <c r="BT1374">
        <v>1</v>
      </c>
    </row>
    <row r="1375" spans="1:72">
      <c r="A1375" s="68" t="s">
        <v>640</v>
      </c>
      <c r="B1375" t="s">
        <v>376</v>
      </c>
      <c r="M1375">
        <v>185340264</v>
      </c>
      <c r="N1375" t="s">
        <v>624</v>
      </c>
      <c r="S1375">
        <v>2480</v>
      </c>
      <c r="T1375">
        <v>145.72</v>
      </c>
      <c r="U1375">
        <v>2480</v>
      </c>
      <c r="V1375">
        <v>145.72</v>
      </c>
      <c r="X1375">
        <v>2033</v>
      </c>
      <c r="Y1375">
        <v>8</v>
      </c>
      <c r="Z1375">
        <v>3.9399999999999999E-3</v>
      </c>
      <c r="AA1375">
        <v>71.680000000000007</v>
      </c>
      <c r="AB1375">
        <v>18.22</v>
      </c>
      <c r="AF1375">
        <v>0</v>
      </c>
      <c r="AG1375">
        <v>0</v>
      </c>
      <c r="AH1375">
        <v>0</v>
      </c>
      <c r="AI1375">
        <v>0</v>
      </c>
      <c r="AJ1375">
        <v>14</v>
      </c>
      <c r="AK1375">
        <v>14</v>
      </c>
      <c r="AL1375">
        <v>23</v>
      </c>
      <c r="AM1375">
        <v>1.1310000000000001E-2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2033</v>
      </c>
      <c r="BJ1375">
        <v>1</v>
      </c>
      <c r="BK1375">
        <v>71.680000000000007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145.72</v>
      </c>
      <c r="BS1375">
        <v>8</v>
      </c>
      <c r="BT1375">
        <v>1</v>
      </c>
    </row>
    <row r="1376" spans="1:72">
      <c r="A1376" s="68" t="s">
        <v>640</v>
      </c>
      <c r="B1376" t="s">
        <v>376</v>
      </c>
      <c r="M1376">
        <v>185392194</v>
      </c>
      <c r="N1376" t="s">
        <v>625</v>
      </c>
      <c r="S1376">
        <v>2480</v>
      </c>
      <c r="T1376">
        <v>156.16</v>
      </c>
      <c r="U1376">
        <v>2480</v>
      </c>
      <c r="V1376">
        <v>156.16</v>
      </c>
      <c r="X1376">
        <v>2886</v>
      </c>
      <c r="Y1376">
        <v>8</v>
      </c>
      <c r="Z1376">
        <v>2.7699999999999999E-3</v>
      </c>
      <c r="AA1376">
        <v>54.11</v>
      </c>
      <c r="AB1376">
        <v>19.52</v>
      </c>
      <c r="AF1376">
        <v>1</v>
      </c>
      <c r="AG1376">
        <v>0</v>
      </c>
      <c r="AH1376">
        <v>0</v>
      </c>
      <c r="AI1376">
        <v>0</v>
      </c>
      <c r="AJ1376">
        <v>6</v>
      </c>
      <c r="AK1376">
        <v>7</v>
      </c>
      <c r="AL1376">
        <v>16</v>
      </c>
      <c r="AM1376">
        <v>5.5399999999999998E-3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2670</v>
      </c>
      <c r="BJ1376">
        <v>1.081</v>
      </c>
      <c r="BK1376">
        <v>58.49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156.16</v>
      </c>
      <c r="BS1376">
        <v>8</v>
      </c>
      <c r="BT1376">
        <v>1</v>
      </c>
    </row>
    <row r="1377" spans="1:72">
      <c r="A1377" s="68" t="s">
        <v>640</v>
      </c>
      <c r="B1377" t="s">
        <v>376</v>
      </c>
      <c r="M1377">
        <v>185392594</v>
      </c>
      <c r="N1377" t="s">
        <v>626</v>
      </c>
      <c r="S1377">
        <v>620</v>
      </c>
      <c r="T1377">
        <v>38.700000000000003</v>
      </c>
      <c r="U1377">
        <v>620</v>
      </c>
      <c r="V1377">
        <v>38.700000000000003</v>
      </c>
      <c r="X1377">
        <v>536</v>
      </c>
      <c r="Y1377">
        <v>2</v>
      </c>
      <c r="Z1377">
        <v>3.7299999999999998E-3</v>
      </c>
      <c r="AA1377">
        <v>72.2</v>
      </c>
      <c r="AB1377">
        <v>19.350000000000001</v>
      </c>
      <c r="AF1377">
        <v>0</v>
      </c>
      <c r="AG1377">
        <v>0</v>
      </c>
      <c r="AH1377">
        <v>0</v>
      </c>
      <c r="AI1377">
        <v>0</v>
      </c>
      <c r="AJ1377">
        <v>2</v>
      </c>
      <c r="AK1377">
        <v>2</v>
      </c>
      <c r="AL1377">
        <v>4</v>
      </c>
      <c r="AM1377">
        <v>7.4599999999999996E-3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509</v>
      </c>
      <c r="BJ1377">
        <v>1.0529999999999999</v>
      </c>
      <c r="BK1377">
        <v>76.03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38.700000000000003</v>
      </c>
      <c r="BS1377">
        <v>2</v>
      </c>
      <c r="BT1377">
        <v>0</v>
      </c>
    </row>
    <row r="1378" spans="1:72">
      <c r="A1378" s="68" t="s">
        <v>640</v>
      </c>
      <c r="B1378" t="s">
        <v>376</v>
      </c>
      <c r="M1378">
        <v>185817164</v>
      </c>
      <c r="N1378" t="s">
        <v>628</v>
      </c>
      <c r="S1378">
        <v>2891.63</v>
      </c>
      <c r="T1378">
        <v>150.01</v>
      </c>
      <c r="U1378">
        <v>2891.63</v>
      </c>
      <c r="V1378">
        <v>150.01</v>
      </c>
      <c r="X1378">
        <v>3221</v>
      </c>
      <c r="Y1378">
        <v>9</v>
      </c>
      <c r="Z1378">
        <v>2.7899999999999999E-3</v>
      </c>
      <c r="AA1378">
        <v>46.57</v>
      </c>
      <c r="AB1378">
        <v>16.670000000000002</v>
      </c>
      <c r="AF1378">
        <v>2</v>
      </c>
      <c r="AG1378">
        <v>0</v>
      </c>
      <c r="AH1378">
        <v>0</v>
      </c>
      <c r="AI1378">
        <v>0</v>
      </c>
      <c r="AJ1378">
        <v>7</v>
      </c>
      <c r="AK1378">
        <v>9</v>
      </c>
      <c r="AL1378">
        <v>19</v>
      </c>
      <c r="AM1378">
        <v>5.8999999999999999E-3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3221</v>
      </c>
      <c r="BJ1378">
        <v>1</v>
      </c>
      <c r="BK1378">
        <v>46.57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150.01</v>
      </c>
      <c r="BS1378">
        <v>9</v>
      </c>
      <c r="BT1378">
        <v>1</v>
      </c>
    </row>
    <row r="1379" spans="1:72">
      <c r="A1379" s="68" t="s">
        <v>640</v>
      </c>
      <c r="B1379" t="s">
        <v>376</v>
      </c>
      <c r="M1379">
        <v>185817444</v>
      </c>
      <c r="N1379" t="s">
        <v>629</v>
      </c>
      <c r="S1379">
        <v>722.91</v>
      </c>
      <c r="T1379">
        <v>37.42</v>
      </c>
      <c r="U1379">
        <v>722.91</v>
      </c>
      <c r="V1379">
        <v>37.42</v>
      </c>
      <c r="X1379">
        <v>624</v>
      </c>
      <c r="Y1379">
        <v>2</v>
      </c>
      <c r="Z1379">
        <v>3.2100000000000002E-3</v>
      </c>
      <c r="AA1379">
        <v>59.97</v>
      </c>
      <c r="AB1379">
        <v>18.71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4</v>
      </c>
      <c r="AM1379">
        <v>6.4099999999999999E-3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606</v>
      </c>
      <c r="BJ1379">
        <v>1.03</v>
      </c>
      <c r="BK1379">
        <v>61.75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37.42</v>
      </c>
      <c r="BS1379">
        <v>2</v>
      </c>
      <c r="BT1379">
        <v>2</v>
      </c>
    </row>
    <row r="1380" spans="1:72">
      <c r="A1380" s="68" t="s">
        <v>640</v>
      </c>
      <c r="B1380" t="s">
        <v>376</v>
      </c>
      <c r="M1380">
        <v>185974474</v>
      </c>
      <c r="N1380" t="s">
        <v>631</v>
      </c>
      <c r="S1380">
        <v>2480</v>
      </c>
      <c r="T1380">
        <v>127.7</v>
      </c>
      <c r="U1380">
        <v>2480</v>
      </c>
      <c r="V1380">
        <v>127.7</v>
      </c>
      <c r="X1380">
        <v>1708</v>
      </c>
      <c r="Y1380">
        <v>9</v>
      </c>
      <c r="Z1380">
        <v>5.2700000000000004E-3</v>
      </c>
      <c r="AA1380">
        <v>74.77</v>
      </c>
      <c r="AB1380">
        <v>14.19</v>
      </c>
      <c r="AF1380">
        <v>0</v>
      </c>
      <c r="AG1380">
        <v>0</v>
      </c>
      <c r="AH1380">
        <v>0</v>
      </c>
      <c r="AI1380">
        <v>0</v>
      </c>
      <c r="AJ1380">
        <v>10</v>
      </c>
      <c r="AK1380">
        <v>10</v>
      </c>
      <c r="AL1380">
        <v>20</v>
      </c>
      <c r="AM1380">
        <v>1.171E-2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1641</v>
      </c>
      <c r="BJ1380">
        <v>1.0409999999999999</v>
      </c>
      <c r="BK1380">
        <v>77.819999999999993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127.7</v>
      </c>
      <c r="BS1380">
        <v>9</v>
      </c>
      <c r="BT1380">
        <v>1</v>
      </c>
    </row>
    <row r="1381" spans="1:72">
      <c r="A1381" s="68" t="s">
        <v>640</v>
      </c>
      <c r="B1381" t="s">
        <v>376</v>
      </c>
      <c r="M1381">
        <v>185974944</v>
      </c>
      <c r="N1381" t="s">
        <v>632</v>
      </c>
      <c r="S1381">
        <v>620</v>
      </c>
      <c r="T1381">
        <v>33.82</v>
      </c>
      <c r="U1381">
        <v>620</v>
      </c>
      <c r="V1381">
        <v>33.82</v>
      </c>
      <c r="X1381">
        <v>237</v>
      </c>
      <c r="Y1381">
        <v>0</v>
      </c>
      <c r="Z1381">
        <v>0</v>
      </c>
      <c r="AA1381">
        <v>142.69999999999999</v>
      </c>
      <c r="AB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221</v>
      </c>
      <c r="BJ1381">
        <v>1.0720000000000001</v>
      </c>
      <c r="BK1381">
        <v>153.03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33.82</v>
      </c>
      <c r="BS1381">
        <v>0</v>
      </c>
      <c r="BT1381">
        <v>0</v>
      </c>
    </row>
    <row r="1382" spans="1:72">
      <c r="A1382" s="68" t="s">
        <v>641</v>
      </c>
      <c r="B1382" t="s">
        <v>376</v>
      </c>
      <c r="M1382">
        <v>184457834</v>
      </c>
      <c r="N1382" t="s">
        <v>620</v>
      </c>
      <c r="S1382">
        <v>4424.78</v>
      </c>
      <c r="T1382">
        <v>495.71</v>
      </c>
      <c r="U1382">
        <v>4424.78</v>
      </c>
      <c r="V1382">
        <v>495.71</v>
      </c>
      <c r="X1382">
        <v>3880</v>
      </c>
      <c r="Y1382">
        <v>31</v>
      </c>
      <c r="Z1382">
        <v>7.9900000000000006E-3</v>
      </c>
      <c r="AA1382">
        <v>127.76</v>
      </c>
      <c r="AB1382">
        <v>15.99</v>
      </c>
      <c r="AF1382">
        <v>4</v>
      </c>
      <c r="AG1382">
        <v>1</v>
      </c>
      <c r="AH1382">
        <v>0</v>
      </c>
      <c r="AI1382">
        <v>0</v>
      </c>
      <c r="AJ1382">
        <v>54</v>
      </c>
      <c r="AK1382">
        <v>59</v>
      </c>
      <c r="AL1382">
        <v>93</v>
      </c>
      <c r="AM1382">
        <v>2.3970000000000002E-2</v>
      </c>
      <c r="AN1382">
        <v>1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3880</v>
      </c>
      <c r="BJ1382">
        <v>1</v>
      </c>
      <c r="BK1382">
        <v>127.76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495.71</v>
      </c>
      <c r="BS1382">
        <v>31</v>
      </c>
      <c r="BT1382">
        <v>3</v>
      </c>
    </row>
    <row r="1383" spans="1:72">
      <c r="A1383" s="68" t="s">
        <v>641</v>
      </c>
      <c r="B1383" t="s">
        <v>376</v>
      </c>
      <c r="M1383">
        <v>184784764</v>
      </c>
      <c r="N1383" t="s">
        <v>617</v>
      </c>
      <c r="S1383">
        <v>3539.82</v>
      </c>
      <c r="T1383">
        <v>345.22</v>
      </c>
      <c r="U1383">
        <v>3539.82</v>
      </c>
      <c r="V1383">
        <v>345.22</v>
      </c>
      <c r="X1383">
        <v>5397</v>
      </c>
      <c r="Y1383">
        <v>14</v>
      </c>
      <c r="Z1383">
        <v>2.5899999999999999E-3</v>
      </c>
      <c r="AA1383">
        <v>63.97</v>
      </c>
      <c r="AB1383">
        <v>24.66</v>
      </c>
      <c r="AF1383">
        <v>7</v>
      </c>
      <c r="AG1383">
        <v>0</v>
      </c>
      <c r="AH1383">
        <v>0</v>
      </c>
      <c r="AI1383">
        <v>0</v>
      </c>
      <c r="AJ1383">
        <v>12</v>
      </c>
      <c r="AK1383">
        <v>19</v>
      </c>
      <c r="AL1383">
        <v>36</v>
      </c>
      <c r="AM1383">
        <v>6.6699999999999997E-3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5397</v>
      </c>
      <c r="BJ1383">
        <v>1</v>
      </c>
      <c r="BK1383">
        <v>63.97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345.22</v>
      </c>
      <c r="BS1383">
        <v>14</v>
      </c>
      <c r="BT1383">
        <v>3</v>
      </c>
    </row>
    <row r="1384" spans="1:72">
      <c r="A1384" s="68" t="s">
        <v>641</v>
      </c>
      <c r="B1384" t="s">
        <v>376</v>
      </c>
      <c r="M1384">
        <v>184786614</v>
      </c>
      <c r="N1384" t="s">
        <v>618</v>
      </c>
      <c r="S1384">
        <v>884.96</v>
      </c>
      <c r="T1384">
        <v>88.35</v>
      </c>
      <c r="U1384">
        <v>884.96</v>
      </c>
      <c r="V1384">
        <v>88.35</v>
      </c>
      <c r="X1384">
        <v>1723</v>
      </c>
      <c r="Y1384">
        <v>2</v>
      </c>
      <c r="Z1384">
        <v>1.16E-3</v>
      </c>
      <c r="AA1384">
        <v>51.28</v>
      </c>
      <c r="AB1384">
        <v>44.18</v>
      </c>
      <c r="AF1384">
        <v>0</v>
      </c>
      <c r="AG1384">
        <v>0</v>
      </c>
      <c r="AH1384">
        <v>0</v>
      </c>
      <c r="AI1384">
        <v>0</v>
      </c>
      <c r="AJ1384">
        <v>3</v>
      </c>
      <c r="AK1384">
        <v>3</v>
      </c>
      <c r="AL1384">
        <v>5</v>
      </c>
      <c r="AM1384">
        <v>2.8999999999999998E-3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1643</v>
      </c>
      <c r="BJ1384">
        <v>1.0489999999999999</v>
      </c>
      <c r="BK1384">
        <v>53.77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88.35</v>
      </c>
      <c r="BS1384">
        <v>2</v>
      </c>
      <c r="BT1384">
        <v>0</v>
      </c>
    </row>
    <row r="1385" spans="1:72">
      <c r="A1385" s="68" t="s">
        <v>641</v>
      </c>
      <c r="B1385" t="s">
        <v>376</v>
      </c>
      <c r="M1385">
        <v>185339384</v>
      </c>
      <c r="N1385" t="s">
        <v>623</v>
      </c>
      <c r="S1385">
        <v>620</v>
      </c>
      <c r="T1385">
        <v>36.36</v>
      </c>
      <c r="U1385">
        <v>620</v>
      </c>
      <c r="V1385">
        <v>36.36</v>
      </c>
      <c r="X1385">
        <v>982</v>
      </c>
      <c r="Y1385">
        <v>1</v>
      </c>
      <c r="Z1385">
        <v>1.0200000000000001E-3</v>
      </c>
      <c r="AA1385">
        <v>37.03</v>
      </c>
      <c r="AB1385">
        <v>36.36</v>
      </c>
      <c r="AF1385">
        <v>0</v>
      </c>
      <c r="AG1385">
        <v>0</v>
      </c>
      <c r="AH1385">
        <v>0</v>
      </c>
      <c r="AI1385">
        <v>0</v>
      </c>
      <c r="AJ1385">
        <v>1</v>
      </c>
      <c r="AK1385">
        <v>1</v>
      </c>
      <c r="AL1385">
        <v>3</v>
      </c>
      <c r="AM1385">
        <v>3.0500000000000002E-3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982</v>
      </c>
      <c r="BJ1385">
        <v>1</v>
      </c>
      <c r="BK1385">
        <v>37.03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36.36</v>
      </c>
      <c r="BS1385">
        <v>1</v>
      </c>
      <c r="BT1385">
        <v>1</v>
      </c>
    </row>
    <row r="1386" spans="1:72">
      <c r="A1386" s="68" t="s">
        <v>641</v>
      </c>
      <c r="B1386" t="s">
        <v>376</v>
      </c>
      <c r="M1386">
        <v>185340264</v>
      </c>
      <c r="N1386" t="s">
        <v>624</v>
      </c>
      <c r="S1386">
        <v>2480</v>
      </c>
      <c r="T1386">
        <v>143.86000000000001</v>
      </c>
      <c r="U1386">
        <v>2480</v>
      </c>
      <c r="V1386">
        <v>143.86000000000001</v>
      </c>
      <c r="X1386">
        <v>1750</v>
      </c>
      <c r="Y1386">
        <v>9</v>
      </c>
      <c r="Z1386">
        <v>5.1399999999999996E-3</v>
      </c>
      <c r="AA1386">
        <v>82.21</v>
      </c>
      <c r="AB1386">
        <v>15.98</v>
      </c>
      <c r="AF1386">
        <v>1</v>
      </c>
      <c r="AG1386">
        <v>0</v>
      </c>
      <c r="AH1386">
        <v>0</v>
      </c>
      <c r="AI1386">
        <v>0</v>
      </c>
      <c r="AJ1386">
        <v>10</v>
      </c>
      <c r="AK1386">
        <v>11</v>
      </c>
      <c r="AL1386">
        <v>20</v>
      </c>
      <c r="AM1386">
        <v>1.1429999999999999E-2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1664</v>
      </c>
      <c r="BJ1386">
        <v>1.052</v>
      </c>
      <c r="BK1386">
        <v>86.45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143.86000000000001</v>
      </c>
      <c r="BS1386">
        <v>9</v>
      </c>
      <c r="BT1386">
        <v>0</v>
      </c>
    </row>
    <row r="1387" spans="1:72">
      <c r="A1387" s="68" t="s">
        <v>641</v>
      </c>
      <c r="B1387" t="s">
        <v>376</v>
      </c>
      <c r="M1387">
        <v>185392194</v>
      </c>
      <c r="N1387" t="s">
        <v>625</v>
      </c>
      <c r="S1387">
        <v>2480</v>
      </c>
      <c r="T1387">
        <v>155.28</v>
      </c>
      <c r="U1387">
        <v>2480</v>
      </c>
      <c r="V1387">
        <v>155.28</v>
      </c>
      <c r="X1387">
        <v>2172</v>
      </c>
      <c r="Y1387">
        <v>8</v>
      </c>
      <c r="Z1387">
        <v>3.6800000000000001E-3</v>
      </c>
      <c r="AA1387">
        <v>71.489999999999995</v>
      </c>
      <c r="AB1387">
        <v>19.41</v>
      </c>
      <c r="AF1387">
        <v>0</v>
      </c>
      <c r="AG1387">
        <v>0</v>
      </c>
      <c r="AH1387">
        <v>0</v>
      </c>
      <c r="AI1387">
        <v>0</v>
      </c>
      <c r="AJ1387">
        <v>4</v>
      </c>
      <c r="AK1387">
        <v>4</v>
      </c>
      <c r="AL1387">
        <v>14</v>
      </c>
      <c r="AM1387">
        <v>6.45E-3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2032</v>
      </c>
      <c r="BJ1387">
        <v>1.069</v>
      </c>
      <c r="BK1387">
        <v>76.42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155.28</v>
      </c>
      <c r="BS1387">
        <v>8</v>
      </c>
      <c r="BT1387">
        <v>2</v>
      </c>
    </row>
    <row r="1388" spans="1:72">
      <c r="A1388" s="68" t="s">
        <v>641</v>
      </c>
      <c r="B1388" t="s">
        <v>376</v>
      </c>
      <c r="M1388">
        <v>185392594</v>
      </c>
      <c r="N1388" t="s">
        <v>626</v>
      </c>
      <c r="S1388">
        <v>620</v>
      </c>
      <c r="T1388">
        <v>38.81</v>
      </c>
      <c r="U1388">
        <v>620</v>
      </c>
      <c r="V1388">
        <v>38.81</v>
      </c>
      <c r="X1388">
        <v>731</v>
      </c>
      <c r="Y1388">
        <v>0</v>
      </c>
      <c r="Z1388">
        <v>0</v>
      </c>
      <c r="AA1388">
        <v>53.09</v>
      </c>
      <c r="AB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692</v>
      </c>
      <c r="BJ1388">
        <v>1.056</v>
      </c>
      <c r="BK1388">
        <v>56.08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38.81</v>
      </c>
      <c r="BS1388">
        <v>0</v>
      </c>
      <c r="BT1388">
        <v>0</v>
      </c>
    </row>
    <row r="1389" spans="1:72">
      <c r="A1389" s="68" t="s">
        <v>641</v>
      </c>
      <c r="B1389" t="s">
        <v>376</v>
      </c>
      <c r="M1389">
        <v>185817164</v>
      </c>
      <c r="N1389" t="s">
        <v>628</v>
      </c>
      <c r="S1389">
        <v>2891.63</v>
      </c>
      <c r="T1389">
        <v>149.65</v>
      </c>
      <c r="U1389">
        <v>2891.63</v>
      </c>
      <c r="V1389">
        <v>149.65</v>
      </c>
      <c r="X1389">
        <v>3072</v>
      </c>
      <c r="Y1389">
        <v>10</v>
      </c>
      <c r="Z1389">
        <v>3.2599999999999999E-3</v>
      </c>
      <c r="AA1389">
        <v>48.71</v>
      </c>
      <c r="AB1389">
        <v>14.97</v>
      </c>
      <c r="AF1389">
        <v>7</v>
      </c>
      <c r="AG1389">
        <v>0</v>
      </c>
      <c r="AH1389">
        <v>0</v>
      </c>
      <c r="AI1389">
        <v>0</v>
      </c>
      <c r="AJ1389">
        <v>6</v>
      </c>
      <c r="AK1389">
        <v>13</v>
      </c>
      <c r="AL1389">
        <v>24</v>
      </c>
      <c r="AM1389">
        <v>7.8100000000000001E-3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2650</v>
      </c>
      <c r="BJ1389">
        <v>1.159</v>
      </c>
      <c r="BK1389">
        <v>56.47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149.65</v>
      </c>
      <c r="BS1389">
        <v>10</v>
      </c>
      <c r="BT1389">
        <v>1</v>
      </c>
    </row>
    <row r="1390" spans="1:72">
      <c r="A1390" s="68" t="s">
        <v>641</v>
      </c>
      <c r="B1390" t="s">
        <v>376</v>
      </c>
      <c r="M1390">
        <v>185817444</v>
      </c>
      <c r="N1390" t="s">
        <v>629</v>
      </c>
      <c r="S1390">
        <v>722.91</v>
      </c>
      <c r="T1390">
        <v>37.46</v>
      </c>
      <c r="U1390">
        <v>722.91</v>
      </c>
      <c r="V1390">
        <v>37.46</v>
      </c>
      <c r="X1390">
        <v>531</v>
      </c>
      <c r="Y1390">
        <v>0</v>
      </c>
      <c r="Z1390">
        <v>0</v>
      </c>
      <c r="AA1390">
        <v>70.55</v>
      </c>
      <c r="AB1390">
        <v>0</v>
      </c>
      <c r="AF1390">
        <v>0</v>
      </c>
      <c r="AG1390">
        <v>0</v>
      </c>
      <c r="AH1390">
        <v>0</v>
      </c>
      <c r="AI1390">
        <v>0</v>
      </c>
      <c r="AJ1390">
        <v>1</v>
      </c>
      <c r="AK1390">
        <v>1</v>
      </c>
      <c r="AL1390">
        <v>1</v>
      </c>
      <c r="AM1390">
        <v>1.8799999999999999E-3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531</v>
      </c>
      <c r="BJ1390">
        <v>1</v>
      </c>
      <c r="BK1390">
        <v>70.55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37.46</v>
      </c>
      <c r="BS1390">
        <v>0</v>
      </c>
      <c r="BT1390">
        <v>0</v>
      </c>
    </row>
    <row r="1391" spans="1:72">
      <c r="A1391" s="68" t="s">
        <v>641</v>
      </c>
      <c r="B1391" t="s">
        <v>376</v>
      </c>
      <c r="M1391">
        <v>185974474</v>
      </c>
      <c r="N1391" t="s">
        <v>631</v>
      </c>
      <c r="S1391">
        <v>2480</v>
      </c>
      <c r="T1391">
        <v>127.24</v>
      </c>
      <c r="U1391">
        <v>2480</v>
      </c>
      <c r="V1391">
        <v>127.24</v>
      </c>
      <c r="X1391">
        <v>1082</v>
      </c>
      <c r="Y1391">
        <v>6</v>
      </c>
      <c r="Z1391">
        <v>5.5500000000000002E-3</v>
      </c>
      <c r="AA1391">
        <v>117.6</v>
      </c>
      <c r="AB1391">
        <v>21.21</v>
      </c>
      <c r="AF1391">
        <v>1</v>
      </c>
      <c r="AG1391">
        <v>0</v>
      </c>
      <c r="AH1391">
        <v>0</v>
      </c>
      <c r="AI1391">
        <v>0</v>
      </c>
      <c r="AJ1391">
        <v>7</v>
      </c>
      <c r="AK1391">
        <v>8</v>
      </c>
      <c r="AL1391">
        <v>17</v>
      </c>
      <c r="AM1391">
        <v>1.5709999999999998E-2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1082</v>
      </c>
      <c r="BJ1391">
        <v>1</v>
      </c>
      <c r="BK1391">
        <v>117.6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127.24</v>
      </c>
      <c r="BS1391">
        <v>6</v>
      </c>
      <c r="BT1391">
        <v>3</v>
      </c>
    </row>
    <row r="1392" spans="1:72">
      <c r="A1392" s="68" t="s">
        <v>641</v>
      </c>
      <c r="B1392" t="s">
        <v>376</v>
      </c>
      <c r="M1392">
        <v>185974944</v>
      </c>
      <c r="N1392" t="s">
        <v>632</v>
      </c>
      <c r="S1392">
        <v>620</v>
      </c>
      <c r="T1392">
        <v>33.630000000000003</v>
      </c>
      <c r="U1392">
        <v>620</v>
      </c>
      <c r="V1392">
        <v>33.630000000000003</v>
      </c>
      <c r="X1392">
        <v>284</v>
      </c>
      <c r="Y1392">
        <v>6</v>
      </c>
      <c r="Z1392">
        <v>2.1129999999999999E-2</v>
      </c>
      <c r="AA1392">
        <v>118.42</v>
      </c>
      <c r="AB1392">
        <v>5.61</v>
      </c>
      <c r="AF1392">
        <v>0</v>
      </c>
      <c r="AG1392">
        <v>0</v>
      </c>
      <c r="AH1392">
        <v>0</v>
      </c>
      <c r="AI1392">
        <v>0</v>
      </c>
      <c r="AJ1392">
        <v>4</v>
      </c>
      <c r="AK1392">
        <v>4</v>
      </c>
      <c r="AL1392">
        <v>10</v>
      </c>
      <c r="AM1392">
        <v>3.5209999999999998E-2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268</v>
      </c>
      <c r="BJ1392">
        <v>1.06</v>
      </c>
      <c r="BK1392">
        <v>125.49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33.630000000000003</v>
      </c>
      <c r="BS1392">
        <v>6</v>
      </c>
      <c r="BT1392">
        <v>0</v>
      </c>
    </row>
    <row r="1393" spans="1:72">
      <c r="A1393" s="68" t="s">
        <v>642</v>
      </c>
      <c r="B1393" t="s">
        <v>376</v>
      </c>
      <c r="M1393">
        <v>184457834</v>
      </c>
      <c r="N1393" t="s">
        <v>620</v>
      </c>
      <c r="S1393">
        <v>4424.78</v>
      </c>
      <c r="T1393">
        <v>483.84</v>
      </c>
      <c r="U1393">
        <v>4424.78</v>
      </c>
      <c r="V1393">
        <v>483.84</v>
      </c>
      <c r="X1393">
        <v>4495</v>
      </c>
      <c r="Y1393">
        <v>42</v>
      </c>
      <c r="Z1393">
        <v>9.3399999999999993E-3</v>
      </c>
      <c r="AA1393">
        <v>107.64</v>
      </c>
      <c r="AB1393">
        <v>11.52</v>
      </c>
      <c r="AF1393">
        <v>4</v>
      </c>
      <c r="AG1393">
        <v>0</v>
      </c>
      <c r="AH1393">
        <v>0</v>
      </c>
      <c r="AI1393">
        <v>0</v>
      </c>
      <c r="AJ1393">
        <v>52</v>
      </c>
      <c r="AK1393">
        <v>56</v>
      </c>
      <c r="AL1393">
        <v>103</v>
      </c>
      <c r="AM1393">
        <v>2.291E-2</v>
      </c>
      <c r="AN1393">
        <v>1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4495</v>
      </c>
      <c r="BJ1393">
        <v>1</v>
      </c>
      <c r="BK1393">
        <v>107.64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483.84</v>
      </c>
      <c r="BS1393">
        <v>42</v>
      </c>
      <c r="BT1393">
        <v>5</v>
      </c>
    </row>
    <row r="1394" spans="1:72">
      <c r="A1394" s="68" t="s">
        <v>642</v>
      </c>
      <c r="B1394" t="s">
        <v>376</v>
      </c>
      <c r="M1394">
        <v>184784764</v>
      </c>
      <c r="N1394" t="s">
        <v>617</v>
      </c>
      <c r="S1394">
        <v>3539.82</v>
      </c>
      <c r="T1394">
        <v>333.42</v>
      </c>
      <c r="U1394">
        <v>3539.82</v>
      </c>
      <c r="V1394">
        <v>333.42</v>
      </c>
      <c r="X1394">
        <v>6090</v>
      </c>
      <c r="Y1394">
        <v>20</v>
      </c>
      <c r="Z1394">
        <v>3.2799999999999999E-3</v>
      </c>
      <c r="AA1394">
        <v>54.75</v>
      </c>
      <c r="AB1394">
        <v>16.670000000000002</v>
      </c>
      <c r="AF1394">
        <v>5</v>
      </c>
      <c r="AG1394">
        <v>0</v>
      </c>
      <c r="AH1394">
        <v>0</v>
      </c>
      <c r="AI1394">
        <v>0</v>
      </c>
      <c r="AJ1394">
        <v>27</v>
      </c>
      <c r="AK1394">
        <v>32</v>
      </c>
      <c r="AL1394">
        <v>55</v>
      </c>
      <c r="AM1394">
        <v>9.0299999999999998E-3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5715</v>
      </c>
      <c r="BJ1394">
        <v>1.0660000000000001</v>
      </c>
      <c r="BK1394">
        <v>58.34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333.42</v>
      </c>
      <c r="BS1394">
        <v>20</v>
      </c>
      <c r="BT1394">
        <v>3</v>
      </c>
    </row>
    <row r="1395" spans="1:72">
      <c r="A1395" s="68" t="s">
        <v>642</v>
      </c>
      <c r="B1395" t="s">
        <v>376</v>
      </c>
      <c r="M1395">
        <v>184786614</v>
      </c>
      <c r="N1395" t="s">
        <v>618</v>
      </c>
      <c r="S1395">
        <v>884.96</v>
      </c>
      <c r="T1395">
        <v>85.64</v>
      </c>
      <c r="U1395">
        <v>884.96</v>
      </c>
      <c r="V1395">
        <v>85.64</v>
      </c>
      <c r="X1395">
        <v>1610</v>
      </c>
      <c r="Y1395">
        <v>3</v>
      </c>
      <c r="Z1395">
        <v>1.8600000000000001E-3</v>
      </c>
      <c r="AA1395">
        <v>53.19</v>
      </c>
      <c r="AB1395">
        <v>28.55</v>
      </c>
      <c r="AF1395">
        <v>4</v>
      </c>
      <c r="AG1395">
        <v>0</v>
      </c>
      <c r="AH1395">
        <v>0</v>
      </c>
      <c r="AI1395">
        <v>0</v>
      </c>
      <c r="AJ1395">
        <v>2</v>
      </c>
      <c r="AK1395">
        <v>6</v>
      </c>
      <c r="AL1395">
        <v>9</v>
      </c>
      <c r="AM1395">
        <v>5.5900000000000004E-3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1590</v>
      </c>
      <c r="BJ1395">
        <v>1.0129999999999999</v>
      </c>
      <c r="BK1395">
        <v>53.86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85.64</v>
      </c>
      <c r="BS1395">
        <v>3</v>
      </c>
      <c r="BT1395">
        <v>0</v>
      </c>
    </row>
    <row r="1396" spans="1:72">
      <c r="A1396" s="68" t="s">
        <v>642</v>
      </c>
      <c r="B1396" t="s">
        <v>376</v>
      </c>
      <c r="M1396">
        <v>185339384</v>
      </c>
      <c r="N1396" t="s">
        <v>623</v>
      </c>
      <c r="S1396">
        <v>620</v>
      </c>
      <c r="T1396">
        <v>35.549999999999997</v>
      </c>
      <c r="U1396">
        <v>620</v>
      </c>
      <c r="V1396">
        <v>35.549999999999997</v>
      </c>
      <c r="X1396">
        <v>817</v>
      </c>
      <c r="Y1396">
        <v>4</v>
      </c>
      <c r="Z1396">
        <v>4.8999999999999998E-3</v>
      </c>
      <c r="AA1396">
        <v>43.51</v>
      </c>
      <c r="AB1396">
        <v>8.89</v>
      </c>
      <c r="AF1396">
        <v>3</v>
      </c>
      <c r="AG1396">
        <v>0</v>
      </c>
      <c r="AH1396">
        <v>0</v>
      </c>
      <c r="AI1396">
        <v>0</v>
      </c>
      <c r="AJ1396">
        <v>7</v>
      </c>
      <c r="AK1396">
        <v>10</v>
      </c>
      <c r="AL1396">
        <v>15</v>
      </c>
      <c r="AM1396">
        <v>1.8360000000000001E-2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733</v>
      </c>
      <c r="BJ1396">
        <v>1.115</v>
      </c>
      <c r="BK1396">
        <v>48.5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35.549999999999997</v>
      </c>
      <c r="BS1396">
        <v>4</v>
      </c>
      <c r="BT1396">
        <v>1</v>
      </c>
    </row>
    <row r="1397" spans="1:72">
      <c r="A1397" s="68" t="s">
        <v>642</v>
      </c>
      <c r="B1397" t="s">
        <v>376</v>
      </c>
      <c r="M1397">
        <v>185340264</v>
      </c>
      <c r="N1397" t="s">
        <v>624</v>
      </c>
      <c r="S1397">
        <v>2480</v>
      </c>
      <c r="T1397">
        <v>143.28</v>
      </c>
      <c r="U1397">
        <v>2480</v>
      </c>
      <c r="V1397">
        <v>143.28</v>
      </c>
      <c r="X1397">
        <v>1497</v>
      </c>
      <c r="Y1397">
        <v>11</v>
      </c>
      <c r="Z1397">
        <v>7.3499999999999998E-3</v>
      </c>
      <c r="AA1397">
        <v>95.71</v>
      </c>
      <c r="AB1397">
        <v>13.03</v>
      </c>
      <c r="AF1397">
        <v>1</v>
      </c>
      <c r="AG1397">
        <v>0</v>
      </c>
      <c r="AH1397">
        <v>0</v>
      </c>
      <c r="AI1397">
        <v>0</v>
      </c>
      <c r="AJ1397">
        <v>13</v>
      </c>
      <c r="AK1397">
        <v>14</v>
      </c>
      <c r="AL1397">
        <v>28</v>
      </c>
      <c r="AM1397">
        <v>1.8700000000000001E-2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1497</v>
      </c>
      <c r="BJ1397">
        <v>1</v>
      </c>
      <c r="BK1397">
        <v>95.71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143.28</v>
      </c>
      <c r="BS1397">
        <v>11</v>
      </c>
      <c r="BT1397">
        <v>3</v>
      </c>
    </row>
    <row r="1398" spans="1:72">
      <c r="A1398" s="68" t="s">
        <v>642</v>
      </c>
      <c r="B1398" t="s">
        <v>376</v>
      </c>
      <c r="M1398">
        <v>185392194</v>
      </c>
      <c r="N1398" t="s">
        <v>625</v>
      </c>
      <c r="S1398">
        <v>2480</v>
      </c>
      <c r="T1398">
        <v>151.94</v>
      </c>
      <c r="U1398">
        <v>2480</v>
      </c>
      <c r="V1398">
        <v>151.94</v>
      </c>
      <c r="X1398">
        <v>2013</v>
      </c>
      <c r="Y1398">
        <v>8</v>
      </c>
      <c r="Z1398">
        <v>3.9699999999999996E-3</v>
      </c>
      <c r="AA1398">
        <v>75.48</v>
      </c>
      <c r="AB1398">
        <v>18.989999999999998</v>
      </c>
      <c r="AF1398">
        <v>0</v>
      </c>
      <c r="AG1398">
        <v>0</v>
      </c>
      <c r="AH1398">
        <v>0</v>
      </c>
      <c r="AI1398">
        <v>0</v>
      </c>
      <c r="AJ1398">
        <v>2</v>
      </c>
      <c r="AK1398">
        <v>2</v>
      </c>
      <c r="AL1398">
        <v>10</v>
      </c>
      <c r="AM1398">
        <v>4.9699999999999996E-3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2013</v>
      </c>
      <c r="BJ1398">
        <v>1</v>
      </c>
      <c r="BK1398">
        <v>75.48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151.94</v>
      </c>
      <c r="BS1398">
        <v>8</v>
      </c>
      <c r="BT1398">
        <v>0</v>
      </c>
    </row>
    <row r="1399" spans="1:72">
      <c r="A1399" s="68" t="s">
        <v>642</v>
      </c>
      <c r="B1399" t="s">
        <v>376</v>
      </c>
      <c r="M1399">
        <v>185392594</v>
      </c>
      <c r="N1399" t="s">
        <v>626</v>
      </c>
      <c r="S1399">
        <v>620</v>
      </c>
      <c r="T1399">
        <v>38.69</v>
      </c>
      <c r="U1399">
        <v>620</v>
      </c>
      <c r="V1399">
        <v>38.69</v>
      </c>
      <c r="X1399">
        <v>652</v>
      </c>
      <c r="Y1399">
        <v>2</v>
      </c>
      <c r="Z1399">
        <v>3.0699999999999998E-3</v>
      </c>
      <c r="AA1399">
        <v>59.34</v>
      </c>
      <c r="AB1399">
        <v>19.350000000000001</v>
      </c>
      <c r="AF1399">
        <v>0</v>
      </c>
      <c r="AG1399">
        <v>0</v>
      </c>
      <c r="AH1399">
        <v>0</v>
      </c>
      <c r="AI1399">
        <v>0</v>
      </c>
      <c r="AJ1399">
        <v>1</v>
      </c>
      <c r="AK1399">
        <v>1</v>
      </c>
      <c r="AL1399">
        <v>3</v>
      </c>
      <c r="AM1399">
        <v>4.5999999999999999E-3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652</v>
      </c>
      <c r="BJ1399">
        <v>1</v>
      </c>
      <c r="BK1399">
        <v>59.34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38.69</v>
      </c>
      <c r="BS1399">
        <v>2</v>
      </c>
      <c r="BT1399">
        <v>0</v>
      </c>
    </row>
    <row r="1400" spans="1:72">
      <c r="A1400" s="68" t="s">
        <v>642</v>
      </c>
      <c r="B1400" t="s">
        <v>376</v>
      </c>
      <c r="M1400">
        <v>185817164</v>
      </c>
      <c r="N1400" t="s">
        <v>628</v>
      </c>
      <c r="S1400">
        <v>2891.63</v>
      </c>
      <c r="T1400">
        <v>144.96</v>
      </c>
      <c r="U1400">
        <v>2891.63</v>
      </c>
      <c r="V1400">
        <v>144.96</v>
      </c>
      <c r="X1400">
        <v>2664</v>
      </c>
      <c r="Y1400">
        <v>10</v>
      </c>
      <c r="Z1400">
        <v>3.7499999999999999E-3</v>
      </c>
      <c r="AA1400">
        <v>54.41</v>
      </c>
      <c r="AB1400">
        <v>14.5</v>
      </c>
      <c r="AF1400">
        <v>5</v>
      </c>
      <c r="AG1400">
        <v>0</v>
      </c>
      <c r="AH1400">
        <v>0</v>
      </c>
      <c r="AI1400">
        <v>0</v>
      </c>
      <c r="AJ1400">
        <v>6</v>
      </c>
      <c r="AK1400">
        <v>11</v>
      </c>
      <c r="AL1400">
        <v>22</v>
      </c>
      <c r="AM1400">
        <v>8.26E-3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2424</v>
      </c>
      <c r="BJ1400">
        <v>1.099</v>
      </c>
      <c r="BK1400">
        <v>59.8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144.96</v>
      </c>
      <c r="BS1400">
        <v>10</v>
      </c>
      <c r="BT1400">
        <v>1</v>
      </c>
    </row>
    <row r="1401" spans="1:72">
      <c r="A1401" s="68" t="s">
        <v>642</v>
      </c>
      <c r="B1401" t="s">
        <v>376</v>
      </c>
      <c r="M1401">
        <v>185817444</v>
      </c>
      <c r="N1401" t="s">
        <v>629</v>
      </c>
      <c r="S1401">
        <v>722.91</v>
      </c>
      <c r="T1401">
        <v>36.909999999999997</v>
      </c>
      <c r="U1401">
        <v>722.91</v>
      </c>
      <c r="V1401">
        <v>36.909999999999997</v>
      </c>
      <c r="X1401">
        <v>518</v>
      </c>
      <c r="Y1401">
        <v>3</v>
      </c>
      <c r="Z1401">
        <v>5.79E-3</v>
      </c>
      <c r="AA1401">
        <v>71.25</v>
      </c>
      <c r="AB1401">
        <v>12.3</v>
      </c>
      <c r="AF1401">
        <v>1</v>
      </c>
      <c r="AG1401">
        <v>0</v>
      </c>
      <c r="AH1401">
        <v>0</v>
      </c>
      <c r="AI1401">
        <v>0</v>
      </c>
      <c r="AJ1401">
        <v>1</v>
      </c>
      <c r="AK1401">
        <v>2</v>
      </c>
      <c r="AL1401">
        <v>6</v>
      </c>
      <c r="AM1401">
        <v>1.158E-2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518</v>
      </c>
      <c r="BJ1401">
        <v>1</v>
      </c>
      <c r="BK1401">
        <v>71.25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36.909999999999997</v>
      </c>
      <c r="BS1401">
        <v>3</v>
      </c>
      <c r="BT1401">
        <v>1</v>
      </c>
    </row>
    <row r="1402" spans="1:72">
      <c r="A1402" s="68" t="s">
        <v>642</v>
      </c>
      <c r="B1402" t="s">
        <v>376</v>
      </c>
      <c r="M1402">
        <v>185974474</v>
      </c>
      <c r="N1402" t="s">
        <v>631</v>
      </c>
      <c r="S1402">
        <v>2480</v>
      </c>
      <c r="T1402">
        <v>118.67</v>
      </c>
      <c r="U1402">
        <v>2480</v>
      </c>
      <c r="V1402">
        <v>118.67</v>
      </c>
      <c r="X1402">
        <v>1398</v>
      </c>
      <c r="Y1402">
        <v>7</v>
      </c>
      <c r="Z1402">
        <v>5.0099999999999997E-3</v>
      </c>
      <c r="AA1402">
        <v>84.89</v>
      </c>
      <c r="AB1402">
        <v>16.95</v>
      </c>
      <c r="AF1402">
        <v>1</v>
      </c>
      <c r="AG1402">
        <v>0</v>
      </c>
      <c r="AH1402">
        <v>0</v>
      </c>
      <c r="AI1402">
        <v>0</v>
      </c>
      <c r="AJ1402">
        <v>5</v>
      </c>
      <c r="AK1402">
        <v>6</v>
      </c>
      <c r="AL1402">
        <v>13</v>
      </c>
      <c r="AM1402">
        <v>9.2999999999999992E-3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1398</v>
      </c>
      <c r="BJ1402">
        <v>1</v>
      </c>
      <c r="BK1402">
        <v>84.89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118.67</v>
      </c>
      <c r="BS1402">
        <v>7</v>
      </c>
      <c r="BT1402">
        <v>0</v>
      </c>
    </row>
    <row r="1403" spans="1:72">
      <c r="A1403" s="68" t="s">
        <v>642</v>
      </c>
      <c r="B1403" t="s">
        <v>376</v>
      </c>
      <c r="M1403">
        <v>185974944</v>
      </c>
      <c r="N1403" t="s">
        <v>632</v>
      </c>
      <c r="S1403">
        <v>620</v>
      </c>
      <c r="T1403">
        <v>33.43</v>
      </c>
      <c r="U1403">
        <v>620</v>
      </c>
      <c r="V1403">
        <v>33.43</v>
      </c>
      <c r="X1403">
        <v>265</v>
      </c>
      <c r="Y1403">
        <v>2</v>
      </c>
      <c r="Z1403">
        <v>7.5500000000000003E-3</v>
      </c>
      <c r="AA1403">
        <v>126.15</v>
      </c>
      <c r="AB1403">
        <v>16.72</v>
      </c>
      <c r="AF1403">
        <v>0</v>
      </c>
      <c r="AG1403">
        <v>0</v>
      </c>
      <c r="AH1403">
        <v>0</v>
      </c>
      <c r="AI1403">
        <v>0</v>
      </c>
      <c r="AJ1403">
        <v>3</v>
      </c>
      <c r="AK1403">
        <v>3</v>
      </c>
      <c r="AL1403">
        <v>6</v>
      </c>
      <c r="AM1403">
        <v>2.264E-2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246</v>
      </c>
      <c r="BJ1403">
        <v>1.077</v>
      </c>
      <c r="BK1403">
        <v>135.88999999999999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33.43</v>
      </c>
      <c r="BS1403">
        <v>2</v>
      </c>
      <c r="BT1403">
        <v>1</v>
      </c>
    </row>
    <row r="1404" spans="1:72">
      <c r="A1404" s="68" t="s">
        <v>643</v>
      </c>
      <c r="B1404" t="s">
        <v>376</v>
      </c>
      <c r="M1404">
        <v>179368814</v>
      </c>
      <c r="N1404" t="s">
        <v>510</v>
      </c>
      <c r="S1404">
        <v>1750</v>
      </c>
      <c r="T1404">
        <v>0</v>
      </c>
      <c r="U1404">
        <v>1750</v>
      </c>
      <c r="V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1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</row>
    <row r="1405" spans="1:72">
      <c r="A1405" s="68" t="s">
        <v>643</v>
      </c>
      <c r="B1405" t="s">
        <v>376</v>
      </c>
      <c r="M1405">
        <v>185339384</v>
      </c>
      <c r="N1405" t="s">
        <v>623</v>
      </c>
      <c r="S1405">
        <v>620</v>
      </c>
      <c r="T1405">
        <v>23.68</v>
      </c>
      <c r="U1405">
        <v>620</v>
      </c>
      <c r="V1405">
        <v>23.68</v>
      </c>
      <c r="X1405">
        <v>615</v>
      </c>
      <c r="Y1405">
        <v>1</v>
      </c>
      <c r="Z1405">
        <v>1.6299999999999999E-3</v>
      </c>
      <c r="AA1405">
        <v>38.5</v>
      </c>
      <c r="AB1405">
        <v>23.68</v>
      </c>
      <c r="AF1405">
        <v>0</v>
      </c>
      <c r="AG1405">
        <v>0</v>
      </c>
      <c r="AH1405">
        <v>0</v>
      </c>
      <c r="AI1405">
        <v>0</v>
      </c>
      <c r="AJ1405">
        <v>6</v>
      </c>
      <c r="AK1405">
        <v>6</v>
      </c>
      <c r="AL1405">
        <v>7</v>
      </c>
      <c r="AM1405">
        <v>1.1379999999999999E-2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615</v>
      </c>
      <c r="BJ1405">
        <v>1</v>
      </c>
      <c r="BK1405">
        <v>38.5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23.68</v>
      </c>
      <c r="BS1405">
        <v>1</v>
      </c>
      <c r="BT1405">
        <v>0</v>
      </c>
    </row>
    <row r="1406" spans="1:72">
      <c r="A1406" s="68" t="s">
        <v>643</v>
      </c>
      <c r="B1406" t="s">
        <v>376</v>
      </c>
      <c r="M1406">
        <v>185340264</v>
      </c>
      <c r="N1406" t="s">
        <v>624</v>
      </c>
      <c r="S1406">
        <v>2480</v>
      </c>
      <c r="T1406">
        <v>98.33</v>
      </c>
      <c r="U1406">
        <v>2480</v>
      </c>
      <c r="V1406">
        <v>98.33</v>
      </c>
      <c r="X1406">
        <v>1131</v>
      </c>
      <c r="Y1406">
        <v>5</v>
      </c>
      <c r="Z1406">
        <v>4.4200000000000003E-3</v>
      </c>
      <c r="AA1406">
        <v>86.94</v>
      </c>
      <c r="AB1406">
        <v>19.670000000000002</v>
      </c>
      <c r="AF1406">
        <v>0</v>
      </c>
      <c r="AG1406">
        <v>0</v>
      </c>
      <c r="AH1406">
        <v>0</v>
      </c>
      <c r="AI1406">
        <v>0</v>
      </c>
      <c r="AJ1406">
        <v>6</v>
      </c>
      <c r="AK1406">
        <v>6</v>
      </c>
      <c r="AL1406">
        <v>11</v>
      </c>
      <c r="AM1406">
        <v>9.7300000000000008E-3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1131</v>
      </c>
      <c r="BJ1406">
        <v>1</v>
      </c>
      <c r="BK1406">
        <v>86.94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98.33</v>
      </c>
      <c r="BS1406">
        <v>5</v>
      </c>
      <c r="BT1406">
        <v>0</v>
      </c>
    </row>
    <row r="1407" spans="1:72">
      <c r="A1407" s="68" t="s">
        <v>643</v>
      </c>
      <c r="B1407" t="s">
        <v>376</v>
      </c>
      <c r="M1407">
        <v>185392194</v>
      </c>
      <c r="N1407" t="s">
        <v>625</v>
      </c>
      <c r="S1407">
        <v>2480</v>
      </c>
      <c r="T1407">
        <v>109.09</v>
      </c>
      <c r="U1407">
        <v>2480</v>
      </c>
      <c r="V1407">
        <v>109.09</v>
      </c>
      <c r="X1407">
        <v>1959</v>
      </c>
      <c r="Y1407">
        <v>5</v>
      </c>
      <c r="Z1407">
        <v>2.5500000000000002E-3</v>
      </c>
      <c r="AA1407">
        <v>55.69</v>
      </c>
      <c r="AB1407">
        <v>21.82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6</v>
      </c>
      <c r="AM1407">
        <v>3.0599999999999998E-3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1959</v>
      </c>
      <c r="BJ1407">
        <v>1</v>
      </c>
      <c r="BK1407">
        <v>55.69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109.09</v>
      </c>
      <c r="BS1407">
        <v>5</v>
      </c>
      <c r="BT1407">
        <v>1</v>
      </c>
    </row>
    <row r="1408" spans="1:72">
      <c r="A1408" s="68" t="s">
        <v>643</v>
      </c>
      <c r="B1408" t="s">
        <v>376</v>
      </c>
      <c r="M1408">
        <v>185392594</v>
      </c>
      <c r="N1408" t="s">
        <v>626</v>
      </c>
      <c r="S1408">
        <v>620</v>
      </c>
      <c r="T1408">
        <v>25.66</v>
      </c>
      <c r="U1408">
        <v>620</v>
      </c>
      <c r="V1408">
        <v>25.66</v>
      </c>
      <c r="X1408">
        <v>434</v>
      </c>
      <c r="Y1408">
        <v>1</v>
      </c>
      <c r="Z1408">
        <v>2.3E-3</v>
      </c>
      <c r="AA1408">
        <v>59.12</v>
      </c>
      <c r="AB1408">
        <v>25.66</v>
      </c>
      <c r="AF1408">
        <v>0</v>
      </c>
      <c r="AG1408">
        <v>0</v>
      </c>
      <c r="AH1408">
        <v>0</v>
      </c>
      <c r="AI1408">
        <v>0</v>
      </c>
      <c r="AJ1408">
        <v>2</v>
      </c>
      <c r="AK1408">
        <v>2</v>
      </c>
      <c r="AL1408">
        <v>3</v>
      </c>
      <c r="AM1408">
        <v>6.9100000000000003E-3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434</v>
      </c>
      <c r="BJ1408">
        <v>1</v>
      </c>
      <c r="BK1408">
        <v>59.12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25.66</v>
      </c>
      <c r="BS1408">
        <v>1</v>
      </c>
      <c r="BT1408">
        <v>0</v>
      </c>
    </row>
    <row r="1409" spans="1:72">
      <c r="A1409" s="68" t="s">
        <v>643</v>
      </c>
      <c r="B1409" t="s">
        <v>376</v>
      </c>
      <c r="M1409">
        <v>185817164</v>
      </c>
      <c r="N1409" t="s">
        <v>628</v>
      </c>
      <c r="S1409">
        <v>2891.63</v>
      </c>
      <c r="T1409">
        <v>103.16</v>
      </c>
      <c r="U1409">
        <v>2891.63</v>
      </c>
      <c r="V1409">
        <v>103.16</v>
      </c>
      <c r="X1409">
        <v>2215</v>
      </c>
      <c r="Y1409">
        <v>6</v>
      </c>
      <c r="Z1409">
        <v>2.7100000000000002E-3</v>
      </c>
      <c r="AA1409">
        <v>46.57</v>
      </c>
      <c r="AB1409">
        <v>17.190000000000001</v>
      </c>
      <c r="AF1409">
        <v>6</v>
      </c>
      <c r="AG1409">
        <v>0</v>
      </c>
      <c r="AH1409">
        <v>1</v>
      </c>
      <c r="AI1409">
        <v>0</v>
      </c>
      <c r="AJ1409">
        <v>9</v>
      </c>
      <c r="AK1409">
        <v>16</v>
      </c>
      <c r="AL1409">
        <v>22</v>
      </c>
      <c r="AM1409">
        <v>9.9299999999999996E-3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2201</v>
      </c>
      <c r="BJ1409">
        <v>1.006</v>
      </c>
      <c r="BK1409">
        <v>46.87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103.16</v>
      </c>
      <c r="BS1409">
        <v>6</v>
      </c>
      <c r="BT1409">
        <v>0</v>
      </c>
    </row>
    <row r="1410" spans="1:72">
      <c r="A1410" s="68" t="s">
        <v>643</v>
      </c>
      <c r="B1410" t="s">
        <v>376</v>
      </c>
      <c r="M1410">
        <v>185817444</v>
      </c>
      <c r="N1410" t="s">
        <v>629</v>
      </c>
      <c r="S1410">
        <v>722.91</v>
      </c>
      <c r="T1410">
        <v>24.65</v>
      </c>
      <c r="U1410">
        <v>722.91</v>
      </c>
      <c r="V1410">
        <v>24.65</v>
      </c>
      <c r="X1410">
        <v>455</v>
      </c>
      <c r="Y1410">
        <v>0</v>
      </c>
      <c r="Z1410">
        <v>0</v>
      </c>
      <c r="AA1410">
        <v>54.18</v>
      </c>
      <c r="AB1410">
        <v>0</v>
      </c>
      <c r="AF1410">
        <v>0</v>
      </c>
      <c r="AG1410">
        <v>0</v>
      </c>
      <c r="AH1410">
        <v>0</v>
      </c>
      <c r="AI1410">
        <v>0</v>
      </c>
      <c r="AJ1410">
        <v>1</v>
      </c>
      <c r="AK1410">
        <v>1</v>
      </c>
      <c r="AL1410">
        <v>1</v>
      </c>
      <c r="AM1410">
        <v>2.2000000000000001E-3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455</v>
      </c>
      <c r="BJ1410">
        <v>1</v>
      </c>
      <c r="BK1410">
        <v>54.18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24.65</v>
      </c>
      <c r="BS1410">
        <v>0</v>
      </c>
      <c r="BT1410">
        <v>0</v>
      </c>
    </row>
    <row r="1411" spans="1:72">
      <c r="A1411" s="68" t="s">
        <v>643</v>
      </c>
      <c r="B1411" t="s">
        <v>376</v>
      </c>
      <c r="M1411">
        <v>185974474</v>
      </c>
      <c r="N1411" t="s">
        <v>631</v>
      </c>
      <c r="S1411">
        <v>2480</v>
      </c>
      <c r="T1411">
        <v>101.58</v>
      </c>
      <c r="U1411">
        <v>2480</v>
      </c>
      <c r="V1411">
        <v>101.58</v>
      </c>
      <c r="X1411">
        <v>1475</v>
      </c>
      <c r="Y1411">
        <v>7</v>
      </c>
      <c r="Z1411">
        <v>4.7499999999999999E-3</v>
      </c>
      <c r="AA1411">
        <v>68.87</v>
      </c>
      <c r="AB1411">
        <v>14.51</v>
      </c>
      <c r="AF1411">
        <v>2</v>
      </c>
      <c r="AG1411">
        <v>0</v>
      </c>
      <c r="AH1411">
        <v>0</v>
      </c>
      <c r="AI1411">
        <v>0</v>
      </c>
      <c r="AJ1411">
        <v>12</v>
      </c>
      <c r="AK1411">
        <v>14</v>
      </c>
      <c r="AL1411">
        <v>24</v>
      </c>
      <c r="AM1411">
        <v>1.627E-2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1391</v>
      </c>
      <c r="BJ1411">
        <v>1.06</v>
      </c>
      <c r="BK1411">
        <v>73.03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101.58</v>
      </c>
      <c r="BS1411">
        <v>7</v>
      </c>
      <c r="BT1411">
        <v>3</v>
      </c>
    </row>
    <row r="1412" spans="1:72">
      <c r="A1412" s="68" t="s">
        <v>643</v>
      </c>
      <c r="B1412" t="s">
        <v>376</v>
      </c>
      <c r="M1412">
        <v>185974944</v>
      </c>
      <c r="N1412" t="s">
        <v>632</v>
      </c>
      <c r="S1412">
        <v>620</v>
      </c>
      <c r="T1412">
        <v>24.5</v>
      </c>
      <c r="U1412">
        <v>620</v>
      </c>
      <c r="V1412">
        <v>24.5</v>
      </c>
      <c r="X1412">
        <v>238</v>
      </c>
      <c r="Y1412">
        <v>0</v>
      </c>
      <c r="Z1412">
        <v>0</v>
      </c>
      <c r="AA1412">
        <v>102.94</v>
      </c>
      <c r="AB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238</v>
      </c>
      <c r="BJ1412">
        <v>1</v>
      </c>
      <c r="BK1412">
        <v>102.94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24.5</v>
      </c>
      <c r="BS1412">
        <v>0</v>
      </c>
      <c r="BT1412">
        <v>0</v>
      </c>
    </row>
    <row r="1413" spans="1:72">
      <c r="A1413" s="68" t="s">
        <v>644</v>
      </c>
      <c r="B1413" t="s">
        <v>376</v>
      </c>
      <c r="M1413">
        <v>184457834</v>
      </c>
      <c r="N1413" t="s">
        <v>620</v>
      </c>
      <c r="S1413">
        <v>4424.78</v>
      </c>
      <c r="T1413">
        <v>0</v>
      </c>
      <c r="U1413">
        <v>4424.78</v>
      </c>
      <c r="V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1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</row>
    <row r="1414" spans="1:72">
      <c r="A1414" s="68" t="s">
        <v>644</v>
      </c>
      <c r="B1414" t="s">
        <v>376</v>
      </c>
      <c r="M1414">
        <v>185339384</v>
      </c>
      <c r="N1414" t="s">
        <v>623</v>
      </c>
      <c r="S1414">
        <v>620</v>
      </c>
      <c r="T1414">
        <v>21.36</v>
      </c>
      <c r="U1414">
        <v>620</v>
      </c>
      <c r="V1414">
        <v>21.36</v>
      </c>
      <c r="X1414">
        <v>508</v>
      </c>
      <c r="Y1414">
        <v>3</v>
      </c>
      <c r="Z1414">
        <v>5.9100000000000003E-3</v>
      </c>
      <c r="AA1414">
        <v>42.05</v>
      </c>
      <c r="AB1414">
        <v>7.12</v>
      </c>
      <c r="AF1414">
        <v>0</v>
      </c>
      <c r="AG1414">
        <v>0</v>
      </c>
      <c r="AH1414">
        <v>0</v>
      </c>
      <c r="AI1414">
        <v>0</v>
      </c>
      <c r="AJ1414">
        <v>4</v>
      </c>
      <c r="AK1414">
        <v>4</v>
      </c>
      <c r="AL1414">
        <v>7</v>
      </c>
      <c r="AM1414">
        <v>1.3780000000000001E-2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508</v>
      </c>
      <c r="BJ1414">
        <v>1</v>
      </c>
      <c r="BK1414">
        <v>42.05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21.36</v>
      </c>
      <c r="BS1414">
        <v>3</v>
      </c>
      <c r="BT1414">
        <v>0</v>
      </c>
    </row>
    <row r="1415" spans="1:72">
      <c r="A1415" s="68" t="s">
        <v>644</v>
      </c>
      <c r="B1415" t="s">
        <v>376</v>
      </c>
      <c r="M1415">
        <v>185340264</v>
      </c>
      <c r="N1415" t="s">
        <v>624</v>
      </c>
      <c r="S1415">
        <v>2480</v>
      </c>
      <c r="T1415">
        <v>88.48</v>
      </c>
      <c r="U1415">
        <v>2480</v>
      </c>
      <c r="V1415">
        <v>88.48</v>
      </c>
      <c r="X1415">
        <v>1340</v>
      </c>
      <c r="Y1415">
        <v>7</v>
      </c>
      <c r="Z1415">
        <v>5.2199999999999998E-3</v>
      </c>
      <c r="AA1415">
        <v>66.03</v>
      </c>
      <c r="AB1415">
        <v>12.64</v>
      </c>
      <c r="AF1415">
        <v>0</v>
      </c>
      <c r="AG1415">
        <v>0</v>
      </c>
      <c r="AH1415">
        <v>0</v>
      </c>
      <c r="AI1415">
        <v>0</v>
      </c>
      <c r="AJ1415">
        <v>7</v>
      </c>
      <c r="AK1415">
        <v>7</v>
      </c>
      <c r="AL1415">
        <v>16</v>
      </c>
      <c r="AM1415">
        <v>1.1939999999999999E-2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1340</v>
      </c>
      <c r="BJ1415">
        <v>1</v>
      </c>
      <c r="BK1415">
        <v>66.03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88.48</v>
      </c>
      <c r="BS1415">
        <v>7</v>
      </c>
      <c r="BT1415">
        <v>2</v>
      </c>
    </row>
    <row r="1416" spans="1:72">
      <c r="A1416" s="68" t="s">
        <v>644</v>
      </c>
      <c r="B1416" t="s">
        <v>376</v>
      </c>
      <c r="M1416">
        <v>185392194</v>
      </c>
      <c r="N1416" t="s">
        <v>625</v>
      </c>
      <c r="S1416">
        <v>2480</v>
      </c>
      <c r="T1416">
        <v>97.04</v>
      </c>
      <c r="U1416">
        <v>2480</v>
      </c>
      <c r="V1416">
        <v>97.04</v>
      </c>
      <c r="X1416">
        <v>1980</v>
      </c>
      <c r="Y1416">
        <v>8</v>
      </c>
      <c r="Z1416">
        <v>4.0400000000000002E-3</v>
      </c>
      <c r="AA1416">
        <v>49.01</v>
      </c>
      <c r="AB1416">
        <v>12.13</v>
      </c>
      <c r="AF1416">
        <v>1</v>
      </c>
      <c r="AG1416">
        <v>0</v>
      </c>
      <c r="AH1416">
        <v>0</v>
      </c>
      <c r="AI1416">
        <v>0</v>
      </c>
      <c r="AJ1416">
        <v>2</v>
      </c>
      <c r="AK1416">
        <v>3</v>
      </c>
      <c r="AL1416">
        <v>11</v>
      </c>
      <c r="AM1416">
        <v>5.5599999999999998E-3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1879</v>
      </c>
      <c r="BJ1416">
        <v>1.054</v>
      </c>
      <c r="BK1416">
        <v>51.64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97.04</v>
      </c>
      <c r="BS1416">
        <v>8</v>
      </c>
      <c r="BT1416">
        <v>0</v>
      </c>
    </row>
    <row r="1417" spans="1:72">
      <c r="A1417" s="68" t="s">
        <v>644</v>
      </c>
      <c r="B1417" t="s">
        <v>376</v>
      </c>
      <c r="M1417">
        <v>185392594</v>
      </c>
      <c r="N1417" t="s">
        <v>626</v>
      </c>
      <c r="S1417">
        <v>620</v>
      </c>
      <c r="T1417">
        <v>22.94</v>
      </c>
      <c r="U1417">
        <v>620</v>
      </c>
      <c r="V1417">
        <v>22.94</v>
      </c>
      <c r="X1417">
        <v>447</v>
      </c>
      <c r="Y1417">
        <v>1</v>
      </c>
      <c r="Z1417">
        <v>2.2399999999999998E-3</v>
      </c>
      <c r="AA1417">
        <v>51.32</v>
      </c>
      <c r="AB1417">
        <v>22.94</v>
      </c>
      <c r="AF1417">
        <v>0</v>
      </c>
      <c r="AG1417">
        <v>0</v>
      </c>
      <c r="AH1417">
        <v>0</v>
      </c>
      <c r="AI1417">
        <v>0</v>
      </c>
      <c r="AJ1417">
        <v>1</v>
      </c>
      <c r="AK1417">
        <v>1</v>
      </c>
      <c r="AL1417">
        <v>2</v>
      </c>
      <c r="AM1417">
        <v>4.47E-3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447</v>
      </c>
      <c r="BJ1417">
        <v>1</v>
      </c>
      <c r="BK1417">
        <v>51.32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22.94</v>
      </c>
      <c r="BS1417">
        <v>1</v>
      </c>
      <c r="BT1417">
        <v>0</v>
      </c>
    </row>
    <row r="1418" spans="1:72">
      <c r="A1418" s="68" t="s">
        <v>644</v>
      </c>
      <c r="B1418" t="s">
        <v>376</v>
      </c>
      <c r="M1418">
        <v>185817164</v>
      </c>
      <c r="N1418" t="s">
        <v>628</v>
      </c>
      <c r="S1418">
        <v>2891.63</v>
      </c>
      <c r="T1418">
        <v>92.63</v>
      </c>
      <c r="U1418">
        <v>2891.63</v>
      </c>
      <c r="V1418">
        <v>92.63</v>
      </c>
      <c r="X1418">
        <v>2101</v>
      </c>
      <c r="Y1418">
        <v>11</v>
      </c>
      <c r="Z1418">
        <v>5.2399999999999999E-3</v>
      </c>
      <c r="AA1418">
        <v>44.09</v>
      </c>
      <c r="AB1418">
        <v>8.42</v>
      </c>
      <c r="AF1418">
        <v>3</v>
      </c>
      <c r="AG1418">
        <v>0</v>
      </c>
      <c r="AH1418">
        <v>0</v>
      </c>
      <c r="AI1418">
        <v>0</v>
      </c>
      <c r="AJ1418">
        <v>5</v>
      </c>
      <c r="AK1418">
        <v>8</v>
      </c>
      <c r="AL1418">
        <v>20</v>
      </c>
      <c r="AM1418">
        <v>9.5200000000000007E-3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2101</v>
      </c>
      <c r="BJ1418">
        <v>1</v>
      </c>
      <c r="BK1418">
        <v>44.09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92.63</v>
      </c>
      <c r="BS1418">
        <v>11</v>
      </c>
      <c r="BT1418">
        <v>1</v>
      </c>
    </row>
    <row r="1419" spans="1:72">
      <c r="A1419" s="68" t="s">
        <v>644</v>
      </c>
      <c r="B1419" t="s">
        <v>376</v>
      </c>
      <c r="M1419">
        <v>185817444</v>
      </c>
      <c r="N1419" t="s">
        <v>629</v>
      </c>
      <c r="S1419">
        <v>722.91</v>
      </c>
      <c r="T1419">
        <v>22.3</v>
      </c>
      <c r="U1419">
        <v>722.91</v>
      </c>
      <c r="V1419">
        <v>22.3</v>
      </c>
      <c r="X1419">
        <v>360</v>
      </c>
      <c r="Y1419">
        <v>1</v>
      </c>
      <c r="Z1419">
        <v>2.7799999999999999E-3</v>
      </c>
      <c r="AA1419">
        <v>61.94</v>
      </c>
      <c r="AB1419">
        <v>22.3</v>
      </c>
      <c r="AF1419">
        <v>1</v>
      </c>
      <c r="AG1419">
        <v>0</v>
      </c>
      <c r="AH1419">
        <v>0</v>
      </c>
      <c r="AI1419">
        <v>0</v>
      </c>
      <c r="AJ1419">
        <v>0</v>
      </c>
      <c r="AK1419">
        <v>1</v>
      </c>
      <c r="AL1419">
        <v>2</v>
      </c>
      <c r="AM1419">
        <v>5.5599999999999998E-3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332</v>
      </c>
      <c r="BJ1419">
        <v>1.0840000000000001</v>
      </c>
      <c r="BK1419">
        <v>67.17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22.3</v>
      </c>
      <c r="BS1419">
        <v>1</v>
      </c>
      <c r="BT1419">
        <v>0</v>
      </c>
    </row>
    <row r="1420" spans="1:72">
      <c r="A1420" s="68" t="s">
        <v>644</v>
      </c>
      <c r="B1420" t="s">
        <v>376</v>
      </c>
      <c r="M1420">
        <v>185974474</v>
      </c>
      <c r="N1420" t="s">
        <v>631</v>
      </c>
      <c r="S1420">
        <v>2480</v>
      </c>
      <c r="T1420">
        <v>93.33</v>
      </c>
      <c r="U1420">
        <v>2480</v>
      </c>
      <c r="V1420">
        <v>93.33</v>
      </c>
      <c r="X1420">
        <v>1397</v>
      </c>
      <c r="Y1420">
        <v>3</v>
      </c>
      <c r="Z1420">
        <v>2.15E-3</v>
      </c>
      <c r="AA1420">
        <v>66.81</v>
      </c>
      <c r="AB1420">
        <v>31.11</v>
      </c>
      <c r="AF1420">
        <v>3</v>
      </c>
      <c r="AG1420">
        <v>0</v>
      </c>
      <c r="AH1420">
        <v>0</v>
      </c>
      <c r="AI1420">
        <v>0</v>
      </c>
      <c r="AJ1420">
        <v>13</v>
      </c>
      <c r="AK1420">
        <v>16</v>
      </c>
      <c r="AL1420">
        <v>19</v>
      </c>
      <c r="AM1420">
        <v>1.3599999999999999E-2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1193</v>
      </c>
      <c r="BJ1420">
        <v>1.171</v>
      </c>
      <c r="BK1420">
        <v>78.23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93.33</v>
      </c>
      <c r="BS1420">
        <v>3</v>
      </c>
      <c r="BT1420">
        <v>0</v>
      </c>
    </row>
    <row r="1421" spans="1:72">
      <c r="A1421" s="68" t="s">
        <v>644</v>
      </c>
      <c r="B1421" t="s">
        <v>376</v>
      </c>
      <c r="M1421">
        <v>185974944</v>
      </c>
      <c r="N1421" t="s">
        <v>632</v>
      </c>
      <c r="S1421">
        <v>620</v>
      </c>
      <c r="T1421">
        <v>22.26</v>
      </c>
      <c r="U1421">
        <v>620</v>
      </c>
      <c r="V1421">
        <v>22.26</v>
      </c>
      <c r="W1421" s="39">
        <f>SUBTOTAL(9,V1357:V1421)</f>
        <v>7567.8799999999974</v>
      </c>
      <c r="X1421">
        <v>202</v>
      </c>
      <c r="Y1421">
        <v>1</v>
      </c>
      <c r="Z1421">
        <v>4.9500000000000004E-3</v>
      </c>
      <c r="AA1421">
        <v>110.2</v>
      </c>
      <c r="AB1421">
        <v>22.26</v>
      </c>
      <c r="AF1421">
        <v>0</v>
      </c>
      <c r="AG1421">
        <v>0</v>
      </c>
      <c r="AH1421">
        <v>0</v>
      </c>
      <c r="AI1421">
        <v>0</v>
      </c>
      <c r="AJ1421">
        <v>4</v>
      </c>
      <c r="AK1421">
        <v>4</v>
      </c>
      <c r="AL1421">
        <v>5</v>
      </c>
      <c r="AM1421">
        <v>2.4750000000000001E-2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202</v>
      </c>
      <c r="BJ1421">
        <v>1</v>
      </c>
      <c r="BK1421">
        <v>110.2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22.26</v>
      </c>
      <c r="BS1421">
        <v>1</v>
      </c>
      <c r="BT1421">
        <v>0</v>
      </c>
    </row>
    <row r="1422" spans="1:72">
      <c r="A1422" s="68" t="s">
        <v>645</v>
      </c>
      <c r="B1422" t="s">
        <v>376</v>
      </c>
      <c r="M1422">
        <v>184457834</v>
      </c>
      <c r="N1422" t="s">
        <v>620</v>
      </c>
      <c r="S1422">
        <v>4424.78</v>
      </c>
      <c r="T1422">
        <v>0</v>
      </c>
      <c r="U1422">
        <v>4424.78</v>
      </c>
      <c r="V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1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</row>
    <row r="1423" spans="1:72">
      <c r="A1423" s="68" t="s">
        <v>645</v>
      </c>
      <c r="B1423" t="s">
        <v>376</v>
      </c>
      <c r="M1423">
        <v>184786614</v>
      </c>
      <c r="N1423" t="s">
        <v>618</v>
      </c>
      <c r="S1423">
        <v>884.96</v>
      </c>
      <c r="T1423">
        <v>0</v>
      </c>
      <c r="U1423">
        <v>884.96</v>
      </c>
      <c r="V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1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</row>
    <row r="1424" spans="1:72">
      <c r="A1424" s="68" t="s">
        <v>645</v>
      </c>
      <c r="B1424" t="s">
        <v>376</v>
      </c>
      <c r="M1424">
        <v>185339384</v>
      </c>
      <c r="N1424" t="s">
        <v>623</v>
      </c>
      <c r="S1424">
        <v>620</v>
      </c>
      <c r="T1424">
        <v>35.4</v>
      </c>
      <c r="U1424">
        <v>620</v>
      </c>
      <c r="V1424">
        <v>35.4</v>
      </c>
      <c r="X1424">
        <v>834</v>
      </c>
      <c r="Y1424">
        <v>2</v>
      </c>
      <c r="Z1424">
        <v>2.3999999999999998E-3</v>
      </c>
      <c r="AA1424">
        <v>42.45</v>
      </c>
      <c r="AB1424">
        <v>17.7</v>
      </c>
      <c r="AF1424">
        <v>1</v>
      </c>
      <c r="AG1424">
        <v>0</v>
      </c>
      <c r="AH1424">
        <v>0</v>
      </c>
      <c r="AI1424">
        <v>0</v>
      </c>
      <c r="AJ1424">
        <v>3</v>
      </c>
      <c r="AK1424">
        <v>4</v>
      </c>
      <c r="AL1424">
        <v>6</v>
      </c>
      <c r="AM1424">
        <v>7.1900000000000002E-3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832</v>
      </c>
      <c r="BJ1424">
        <v>1.002</v>
      </c>
      <c r="BK1424">
        <v>42.55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35.4</v>
      </c>
      <c r="BS1424">
        <v>2</v>
      </c>
      <c r="BT1424">
        <v>0</v>
      </c>
    </row>
    <row r="1425" spans="1:72">
      <c r="A1425" s="68" t="s">
        <v>645</v>
      </c>
      <c r="B1425" t="s">
        <v>376</v>
      </c>
      <c r="M1425">
        <v>185340264</v>
      </c>
      <c r="N1425" t="s">
        <v>624</v>
      </c>
      <c r="S1425">
        <v>2480</v>
      </c>
      <c r="T1425">
        <v>139.49</v>
      </c>
      <c r="U1425">
        <v>2480</v>
      </c>
      <c r="V1425">
        <v>139.49</v>
      </c>
      <c r="X1425">
        <v>1851</v>
      </c>
      <c r="Y1425">
        <v>9</v>
      </c>
      <c r="Z1425">
        <v>4.8599999999999997E-3</v>
      </c>
      <c r="AA1425">
        <v>75.36</v>
      </c>
      <c r="AB1425">
        <v>15.5</v>
      </c>
      <c r="AF1425">
        <v>1</v>
      </c>
      <c r="AG1425">
        <v>0</v>
      </c>
      <c r="AH1425">
        <v>0</v>
      </c>
      <c r="AI1425">
        <v>0</v>
      </c>
      <c r="AJ1425">
        <v>7</v>
      </c>
      <c r="AK1425">
        <v>8</v>
      </c>
      <c r="AL1425">
        <v>17</v>
      </c>
      <c r="AM1425">
        <v>9.1800000000000007E-3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1720</v>
      </c>
      <c r="BJ1425">
        <v>1.0760000000000001</v>
      </c>
      <c r="BK1425">
        <v>81.099999999999994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139.49</v>
      </c>
      <c r="BS1425">
        <v>9</v>
      </c>
      <c r="BT1425">
        <v>0</v>
      </c>
    </row>
    <row r="1426" spans="1:72">
      <c r="A1426" s="68" t="s">
        <v>645</v>
      </c>
      <c r="B1426" t="s">
        <v>376</v>
      </c>
      <c r="M1426">
        <v>185392194</v>
      </c>
      <c r="N1426" t="s">
        <v>625</v>
      </c>
      <c r="S1426">
        <v>2480</v>
      </c>
      <c r="T1426">
        <v>150.41</v>
      </c>
      <c r="U1426">
        <v>2480</v>
      </c>
      <c r="V1426">
        <v>150.41</v>
      </c>
      <c r="X1426">
        <v>2700</v>
      </c>
      <c r="Y1426">
        <v>9</v>
      </c>
      <c r="Z1426">
        <v>3.3300000000000001E-3</v>
      </c>
      <c r="AA1426">
        <v>55.71</v>
      </c>
      <c r="AB1426">
        <v>16.71</v>
      </c>
      <c r="AF1426">
        <v>3</v>
      </c>
      <c r="AG1426">
        <v>0</v>
      </c>
      <c r="AH1426">
        <v>0</v>
      </c>
      <c r="AI1426">
        <v>0</v>
      </c>
      <c r="AJ1426">
        <v>4</v>
      </c>
      <c r="AK1426">
        <v>7</v>
      </c>
      <c r="AL1426">
        <v>16</v>
      </c>
      <c r="AM1426">
        <v>5.9300000000000004E-3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2412</v>
      </c>
      <c r="BJ1426">
        <v>1.119</v>
      </c>
      <c r="BK1426">
        <v>62.36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150.41</v>
      </c>
      <c r="BS1426">
        <v>9</v>
      </c>
      <c r="BT1426">
        <v>0</v>
      </c>
    </row>
    <row r="1427" spans="1:72">
      <c r="A1427" s="68" t="s">
        <v>645</v>
      </c>
      <c r="B1427" t="s">
        <v>376</v>
      </c>
      <c r="M1427">
        <v>185392594</v>
      </c>
      <c r="N1427" t="s">
        <v>626</v>
      </c>
      <c r="S1427">
        <v>620</v>
      </c>
      <c r="T1427">
        <v>36.93</v>
      </c>
      <c r="U1427">
        <v>620</v>
      </c>
      <c r="V1427">
        <v>36.93</v>
      </c>
      <c r="X1427">
        <v>583</v>
      </c>
      <c r="Y1427">
        <v>1</v>
      </c>
      <c r="Z1427">
        <v>1.72E-3</v>
      </c>
      <c r="AA1427">
        <v>63.34</v>
      </c>
      <c r="AB1427">
        <v>36.93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1</v>
      </c>
      <c r="AM1427">
        <v>1.72E-3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583</v>
      </c>
      <c r="BJ1427">
        <v>1</v>
      </c>
      <c r="BK1427">
        <v>63.34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36.93</v>
      </c>
      <c r="BS1427">
        <v>1</v>
      </c>
      <c r="BT1427">
        <v>0</v>
      </c>
    </row>
    <row r="1428" spans="1:72">
      <c r="A1428" s="68" t="s">
        <v>645</v>
      </c>
      <c r="B1428" t="s">
        <v>376</v>
      </c>
      <c r="M1428">
        <v>185817164</v>
      </c>
      <c r="N1428" t="s">
        <v>628</v>
      </c>
      <c r="S1428">
        <v>2891.63</v>
      </c>
      <c r="T1428">
        <v>145.24</v>
      </c>
      <c r="U1428">
        <v>2891.63</v>
      </c>
      <c r="V1428">
        <v>145.24</v>
      </c>
      <c r="X1428">
        <v>2805</v>
      </c>
      <c r="Y1428">
        <v>8</v>
      </c>
      <c r="Z1428">
        <v>2.8500000000000001E-3</v>
      </c>
      <c r="AA1428">
        <v>51.78</v>
      </c>
      <c r="AB1428">
        <v>18.16</v>
      </c>
      <c r="AF1428">
        <v>3</v>
      </c>
      <c r="AG1428">
        <v>0</v>
      </c>
      <c r="AH1428">
        <v>1</v>
      </c>
      <c r="AI1428">
        <v>0</v>
      </c>
      <c r="AJ1428">
        <v>6</v>
      </c>
      <c r="AK1428">
        <v>10</v>
      </c>
      <c r="AL1428">
        <v>19</v>
      </c>
      <c r="AM1428">
        <v>6.77E-3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2805</v>
      </c>
      <c r="BJ1428">
        <v>1</v>
      </c>
      <c r="BK1428">
        <v>51.78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145.24</v>
      </c>
      <c r="BS1428">
        <v>8</v>
      </c>
      <c r="BT1428">
        <v>1</v>
      </c>
    </row>
    <row r="1429" spans="1:72">
      <c r="A1429" s="68" t="s">
        <v>645</v>
      </c>
      <c r="B1429" t="s">
        <v>376</v>
      </c>
      <c r="M1429">
        <v>185817444</v>
      </c>
      <c r="N1429" t="s">
        <v>629</v>
      </c>
      <c r="S1429">
        <v>722.91</v>
      </c>
      <c r="T1429">
        <v>36.32</v>
      </c>
      <c r="U1429">
        <v>722.91</v>
      </c>
      <c r="V1429">
        <v>36.32</v>
      </c>
      <c r="X1429">
        <v>568</v>
      </c>
      <c r="Y1429">
        <v>0</v>
      </c>
      <c r="Z1429">
        <v>0</v>
      </c>
      <c r="AA1429">
        <v>63.94</v>
      </c>
      <c r="AB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568</v>
      </c>
      <c r="BJ1429">
        <v>1</v>
      </c>
      <c r="BK1429">
        <v>63.94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36.32</v>
      </c>
      <c r="BS1429">
        <v>0</v>
      </c>
      <c r="BT1429">
        <v>0</v>
      </c>
    </row>
    <row r="1430" spans="1:72">
      <c r="A1430" s="68" t="s">
        <v>645</v>
      </c>
      <c r="B1430" t="s">
        <v>376</v>
      </c>
      <c r="M1430">
        <v>185974474</v>
      </c>
      <c r="N1430" t="s">
        <v>631</v>
      </c>
      <c r="S1430">
        <v>2480</v>
      </c>
      <c r="T1430">
        <v>115.75</v>
      </c>
      <c r="U1430">
        <v>2480</v>
      </c>
      <c r="V1430">
        <v>115.75</v>
      </c>
      <c r="X1430">
        <v>1230</v>
      </c>
      <c r="Y1430">
        <v>5</v>
      </c>
      <c r="Z1430">
        <v>4.0699999999999998E-3</v>
      </c>
      <c r="AA1430">
        <v>94.11</v>
      </c>
      <c r="AB1430">
        <v>23.15</v>
      </c>
      <c r="AF1430">
        <v>0</v>
      </c>
      <c r="AG1430">
        <v>0</v>
      </c>
      <c r="AH1430">
        <v>0</v>
      </c>
      <c r="AI1430">
        <v>0</v>
      </c>
      <c r="AJ1430">
        <v>7</v>
      </c>
      <c r="AK1430">
        <v>7</v>
      </c>
      <c r="AL1430">
        <v>14</v>
      </c>
      <c r="AM1430">
        <v>1.1379999999999999E-2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1101</v>
      </c>
      <c r="BJ1430">
        <v>1.117</v>
      </c>
      <c r="BK1430">
        <v>105.13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115.75</v>
      </c>
      <c r="BS1430">
        <v>5</v>
      </c>
      <c r="BT1430">
        <v>2</v>
      </c>
    </row>
    <row r="1431" spans="1:72">
      <c r="A1431" s="68" t="s">
        <v>645</v>
      </c>
      <c r="B1431" t="s">
        <v>376</v>
      </c>
      <c r="M1431">
        <v>185974944</v>
      </c>
      <c r="N1431" t="s">
        <v>632</v>
      </c>
      <c r="S1431">
        <v>620</v>
      </c>
      <c r="T1431">
        <v>31.14</v>
      </c>
      <c r="U1431">
        <v>620</v>
      </c>
      <c r="V1431">
        <v>31.14</v>
      </c>
      <c r="X1431">
        <v>243</v>
      </c>
      <c r="Y1431">
        <v>0</v>
      </c>
      <c r="Z1431">
        <v>0</v>
      </c>
      <c r="AA1431">
        <v>128.15</v>
      </c>
      <c r="AB1431">
        <v>0</v>
      </c>
      <c r="AF1431">
        <v>0</v>
      </c>
      <c r="AG1431">
        <v>0</v>
      </c>
      <c r="AH1431">
        <v>0</v>
      </c>
      <c r="AI1431">
        <v>0</v>
      </c>
      <c r="AJ1431">
        <v>1</v>
      </c>
      <c r="AK1431">
        <v>1</v>
      </c>
      <c r="AL1431">
        <v>1</v>
      </c>
      <c r="AM1431">
        <v>4.1200000000000004E-3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243</v>
      </c>
      <c r="BJ1431">
        <v>1</v>
      </c>
      <c r="BK1431">
        <v>128.15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31.14</v>
      </c>
      <c r="BS1431">
        <v>0</v>
      </c>
      <c r="BT1431">
        <v>0</v>
      </c>
    </row>
    <row r="1432" spans="1:72">
      <c r="A1432" s="68" t="s">
        <v>646</v>
      </c>
      <c r="B1432" t="s">
        <v>376</v>
      </c>
      <c r="M1432">
        <v>183888574</v>
      </c>
      <c r="N1432" t="s">
        <v>614</v>
      </c>
      <c r="S1432">
        <v>3893.81</v>
      </c>
      <c r="T1432">
        <v>0</v>
      </c>
      <c r="U1432">
        <v>3893.81</v>
      </c>
      <c r="V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1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</row>
    <row r="1433" spans="1:72">
      <c r="A1433" s="68" t="s">
        <v>646</v>
      </c>
      <c r="B1433" t="s">
        <v>376</v>
      </c>
      <c r="M1433">
        <v>185339384</v>
      </c>
      <c r="N1433" t="s">
        <v>623</v>
      </c>
      <c r="S1433">
        <v>620</v>
      </c>
      <c r="T1433">
        <v>37.4</v>
      </c>
      <c r="U1433">
        <v>620</v>
      </c>
      <c r="V1433">
        <v>37.4</v>
      </c>
      <c r="X1433">
        <v>879</v>
      </c>
      <c r="Y1433">
        <v>3</v>
      </c>
      <c r="Z1433">
        <v>3.4099999999999998E-3</v>
      </c>
      <c r="AA1433">
        <v>42.55</v>
      </c>
      <c r="AB1433">
        <v>12.47</v>
      </c>
      <c r="AF1433">
        <v>0</v>
      </c>
      <c r="AG1433">
        <v>0</v>
      </c>
      <c r="AH1433">
        <v>0</v>
      </c>
      <c r="AI1433">
        <v>0</v>
      </c>
      <c r="AJ1433">
        <v>2</v>
      </c>
      <c r="AK1433">
        <v>2</v>
      </c>
      <c r="AL1433">
        <v>7</v>
      </c>
      <c r="AM1433">
        <v>7.9600000000000001E-3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866</v>
      </c>
      <c r="BJ1433">
        <v>1.0149999999999999</v>
      </c>
      <c r="BK1433">
        <v>43.19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37.4</v>
      </c>
      <c r="BS1433">
        <v>3</v>
      </c>
      <c r="BT1433">
        <v>2</v>
      </c>
    </row>
    <row r="1434" spans="1:72">
      <c r="A1434" s="68" t="s">
        <v>646</v>
      </c>
      <c r="B1434" t="s">
        <v>376</v>
      </c>
      <c r="M1434">
        <v>185340264</v>
      </c>
      <c r="N1434" t="s">
        <v>624</v>
      </c>
      <c r="S1434">
        <v>2480</v>
      </c>
      <c r="T1434">
        <v>150.38</v>
      </c>
      <c r="U1434">
        <v>2480</v>
      </c>
      <c r="V1434">
        <v>150.38</v>
      </c>
      <c r="X1434">
        <v>2206</v>
      </c>
      <c r="Y1434">
        <v>4</v>
      </c>
      <c r="Z1434">
        <v>1.81E-3</v>
      </c>
      <c r="AA1434">
        <v>68.17</v>
      </c>
      <c r="AB1434">
        <v>37.6</v>
      </c>
      <c r="AF1434">
        <v>0</v>
      </c>
      <c r="AG1434">
        <v>0</v>
      </c>
      <c r="AH1434">
        <v>0</v>
      </c>
      <c r="AI1434">
        <v>0</v>
      </c>
      <c r="AJ1434">
        <v>13</v>
      </c>
      <c r="AK1434">
        <v>13</v>
      </c>
      <c r="AL1434">
        <v>18</v>
      </c>
      <c r="AM1434">
        <v>8.1600000000000006E-3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2142</v>
      </c>
      <c r="BJ1434">
        <v>1.03</v>
      </c>
      <c r="BK1434">
        <v>70.209999999999994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150.38</v>
      </c>
      <c r="BS1434">
        <v>4</v>
      </c>
      <c r="BT1434">
        <v>1</v>
      </c>
    </row>
    <row r="1435" spans="1:72">
      <c r="A1435" s="68" t="s">
        <v>646</v>
      </c>
      <c r="B1435" t="s">
        <v>376</v>
      </c>
      <c r="M1435">
        <v>185392194</v>
      </c>
      <c r="N1435" t="s">
        <v>625</v>
      </c>
      <c r="S1435">
        <v>2480</v>
      </c>
      <c r="T1435">
        <v>160.91</v>
      </c>
      <c r="U1435">
        <v>2480</v>
      </c>
      <c r="V1435">
        <v>160.91</v>
      </c>
      <c r="X1435">
        <v>3118</v>
      </c>
      <c r="Y1435">
        <v>8</v>
      </c>
      <c r="Z1435">
        <v>2.5699999999999998E-3</v>
      </c>
      <c r="AA1435">
        <v>51.61</v>
      </c>
      <c r="AB1435">
        <v>20.11</v>
      </c>
      <c r="AF1435">
        <v>3</v>
      </c>
      <c r="AG1435">
        <v>0</v>
      </c>
      <c r="AH1435">
        <v>0</v>
      </c>
      <c r="AI1435">
        <v>0</v>
      </c>
      <c r="AJ1435">
        <v>7</v>
      </c>
      <c r="AK1435">
        <v>10</v>
      </c>
      <c r="AL1435">
        <v>19</v>
      </c>
      <c r="AM1435">
        <v>6.0899999999999999E-3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3058</v>
      </c>
      <c r="BJ1435">
        <v>1.02</v>
      </c>
      <c r="BK1435">
        <v>52.62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160.91</v>
      </c>
      <c r="BS1435">
        <v>8</v>
      </c>
      <c r="BT1435">
        <v>1</v>
      </c>
    </row>
    <row r="1436" spans="1:72">
      <c r="A1436" s="68" t="s">
        <v>646</v>
      </c>
      <c r="B1436" t="s">
        <v>376</v>
      </c>
      <c r="M1436">
        <v>185392594</v>
      </c>
      <c r="N1436" t="s">
        <v>626</v>
      </c>
      <c r="S1436">
        <v>620</v>
      </c>
      <c r="T1436">
        <v>40.200000000000003</v>
      </c>
      <c r="U1436">
        <v>620</v>
      </c>
      <c r="V1436">
        <v>40.200000000000003</v>
      </c>
      <c r="X1436">
        <v>486</v>
      </c>
      <c r="Y1436">
        <v>1</v>
      </c>
      <c r="Z1436">
        <v>2.0600000000000002E-3</v>
      </c>
      <c r="AA1436">
        <v>82.72</v>
      </c>
      <c r="AB1436">
        <v>40.200000000000003</v>
      </c>
      <c r="AF1436">
        <v>0</v>
      </c>
      <c r="AG1436">
        <v>0</v>
      </c>
      <c r="AH1436">
        <v>0</v>
      </c>
      <c r="AI1436">
        <v>0</v>
      </c>
      <c r="AJ1436">
        <v>4</v>
      </c>
      <c r="AK1436">
        <v>4</v>
      </c>
      <c r="AL1436">
        <v>5</v>
      </c>
      <c r="AM1436">
        <v>1.0290000000000001E-2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486</v>
      </c>
      <c r="BJ1436">
        <v>1</v>
      </c>
      <c r="BK1436">
        <v>82.72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40.200000000000003</v>
      </c>
      <c r="BS1436">
        <v>1</v>
      </c>
      <c r="BT1436">
        <v>0</v>
      </c>
    </row>
    <row r="1437" spans="1:72">
      <c r="A1437" s="68" t="s">
        <v>646</v>
      </c>
      <c r="B1437" t="s">
        <v>376</v>
      </c>
      <c r="M1437">
        <v>185817164</v>
      </c>
      <c r="N1437" t="s">
        <v>628</v>
      </c>
      <c r="S1437">
        <v>2891.63</v>
      </c>
      <c r="T1437">
        <v>154.43</v>
      </c>
      <c r="U1437">
        <v>2891.63</v>
      </c>
      <c r="V1437">
        <v>154.43</v>
      </c>
      <c r="X1437">
        <v>2967</v>
      </c>
      <c r="Y1437">
        <v>11</v>
      </c>
      <c r="Z1437">
        <v>3.7100000000000002E-3</v>
      </c>
      <c r="AA1437">
        <v>52.05</v>
      </c>
      <c r="AB1437">
        <v>14.04</v>
      </c>
      <c r="AF1437">
        <v>4</v>
      </c>
      <c r="AG1437">
        <v>0</v>
      </c>
      <c r="AH1437">
        <v>0</v>
      </c>
      <c r="AI1437">
        <v>0</v>
      </c>
      <c r="AJ1437">
        <v>10</v>
      </c>
      <c r="AK1437">
        <v>14</v>
      </c>
      <c r="AL1437">
        <v>26</v>
      </c>
      <c r="AM1437">
        <v>8.7600000000000004E-3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2967</v>
      </c>
      <c r="BJ1437">
        <v>1</v>
      </c>
      <c r="BK1437">
        <v>52.05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154.43</v>
      </c>
      <c r="BS1437">
        <v>11</v>
      </c>
      <c r="BT1437">
        <v>1</v>
      </c>
    </row>
    <row r="1438" spans="1:72">
      <c r="A1438" s="68" t="s">
        <v>646</v>
      </c>
      <c r="B1438" t="s">
        <v>376</v>
      </c>
      <c r="M1438">
        <v>185817444</v>
      </c>
      <c r="N1438" t="s">
        <v>629</v>
      </c>
      <c r="S1438">
        <v>722.91</v>
      </c>
      <c r="T1438">
        <v>39.57</v>
      </c>
      <c r="U1438">
        <v>722.91</v>
      </c>
      <c r="V1438">
        <v>39.57</v>
      </c>
      <c r="X1438">
        <v>639</v>
      </c>
      <c r="Y1438">
        <v>3</v>
      </c>
      <c r="Z1438">
        <v>4.6899999999999997E-3</v>
      </c>
      <c r="AA1438">
        <v>61.92</v>
      </c>
      <c r="AB1438">
        <v>13.19</v>
      </c>
      <c r="AF1438">
        <v>0</v>
      </c>
      <c r="AG1438">
        <v>0</v>
      </c>
      <c r="AH1438">
        <v>0</v>
      </c>
      <c r="AI1438">
        <v>0</v>
      </c>
      <c r="AJ1438">
        <v>4</v>
      </c>
      <c r="AK1438">
        <v>4</v>
      </c>
      <c r="AL1438">
        <v>9</v>
      </c>
      <c r="AM1438">
        <v>1.4080000000000001E-2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596</v>
      </c>
      <c r="BJ1438">
        <v>1.0720000000000001</v>
      </c>
      <c r="BK1438">
        <v>66.39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39.57</v>
      </c>
      <c r="BS1438">
        <v>3</v>
      </c>
      <c r="BT1438">
        <v>2</v>
      </c>
    </row>
    <row r="1439" spans="1:72">
      <c r="A1439" s="68" t="s">
        <v>646</v>
      </c>
      <c r="B1439" t="s">
        <v>376</v>
      </c>
      <c r="M1439">
        <v>185974474</v>
      </c>
      <c r="N1439" t="s">
        <v>631</v>
      </c>
      <c r="S1439">
        <v>2480</v>
      </c>
      <c r="T1439">
        <v>126.09</v>
      </c>
      <c r="U1439">
        <v>2480</v>
      </c>
      <c r="V1439">
        <v>126.09</v>
      </c>
      <c r="X1439">
        <v>1584</v>
      </c>
      <c r="Y1439">
        <v>5</v>
      </c>
      <c r="Z1439">
        <v>3.16E-3</v>
      </c>
      <c r="AA1439">
        <v>79.599999999999994</v>
      </c>
      <c r="AB1439">
        <v>25.22</v>
      </c>
      <c r="AF1439">
        <v>2</v>
      </c>
      <c r="AG1439">
        <v>0</v>
      </c>
      <c r="AH1439">
        <v>0</v>
      </c>
      <c r="AI1439">
        <v>0</v>
      </c>
      <c r="AJ1439">
        <v>10</v>
      </c>
      <c r="AK1439">
        <v>12</v>
      </c>
      <c r="AL1439">
        <v>18</v>
      </c>
      <c r="AM1439">
        <v>1.136E-2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1526</v>
      </c>
      <c r="BJ1439">
        <v>1.038</v>
      </c>
      <c r="BK1439">
        <v>82.63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126.09</v>
      </c>
      <c r="BS1439">
        <v>5</v>
      </c>
      <c r="BT1439">
        <v>1</v>
      </c>
    </row>
    <row r="1440" spans="1:72">
      <c r="A1440" s="68" t="s">
        <v>646</v>
      </c>
      <c r="B1440" t="s">
        <v>376</v>
      </c>
      <c r="M1440">
        <v>185974944</v>
      </c>
      <c r="N1440" t="s">
        <v>632</v>
      </c>
      <c r="S1440">
        <v>620</v>
      </c>
      <c r="T1440">
        <v>34.86</v>
      </c>
      <c r="U1440">
        <v>620</v>
      </c>
      <c r="V1440">
        <v>34.86</v>
      </c>
      <c r="X1440">
        <v>274</v>
      </c>
      <c r="Y1440">
        <v>1</v>
      </c>
      <c r="Z1440">
        <v>3.65E-3</v>
      </c>
      <c r="AA1440">
        <v>127.23</v>
      </c>
      <c r="AB1440">
        <v>34.86</v>
      </c>
      <c r="AF1440">
        <v>0</v>
      </c>
      <c r="AG1440">
        <v>0</v>
      </c>
      <c r="AH1440">
        <v>0</v>
      </c>
      <c r="AI1440">
        <v>0</v>
      </c>
      <c r="AJ1440">
        <v>2</v>
      </c>
      <c r="AK1440">
        <v>2</v>
      </c>
      <c r="AL1440">
        <v>3</v>
      </c>
      <c r="AM1440">
        <v>1.095E-2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274</v>
      </c>
      <c r="BJ1440">
        <v>1</v>
      </c>
      <c r="BK1440">
        <v>127.23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34.86</v>
      </c>
      <c r="BS1440">
        <v>1</v>
      </c>
      <c r="BT1440">
        <v>0</v>
      </c>
    </row>
    <row r="1441" spans="1:72">
      <c r="A1441" s="68" t="s">
        <v>315</v>
      </c>
      <c r="B1441" t="s">
        <v>376</v>
      </c>
      <c r="M1441">
        <v>185339384</v>
      </c>
      <c r="N1441" t="s">
        <v>623</v>
      </c>
      <c r="S1441">
        <v>620</v>
      </c>
      <c r="T1441">
        <v>36.74</v>
      </c>
      <c r="U1441">
        <v>620</v>
      </c>
      <c r="V1441">
        <v>36.74</v>
      </c>
      <c r="X1441">
        <v>806</v>
      </c>
      <c r="Y1441">
        <v>3</v>
      </c>
      <c r="Z1441">
        <v>3.7200000000000002E-3</v>
      </c>
      <c r="AA1441">
        <v>45.58</v>
      </c>
      <c r="AB1441">
        <v>12.25</v>
      </c>
      <c r="AF1441">
        <v>2</v>
      </c>
      <c r="AG1441">
        <v>0</v>
      </c>
      <c r="AH1441">
        <v>0</v>
      </c>
      <c r="AI1441">
        <v>0</v>
      </c>
      <c r="AJ1441">
        <v>8</v>
      </c>
      <c r="AK1441">
        <v>10</v>
      </c>
      <c r="AL1441">
        <v>13</v>
      </c>
      <c r="AM1441">
        <v>1.6129999999999999E-2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806</v>
      </c>
      <c r="BJ1441">
        <v>1</v>
      </c>
      <c r="BK1441">
        <v>45.58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36.74</v>
      </c>
      <c r="BS1441">
        <v>3</v>
      </c>
      <c r="BT1441">
        <v>0</v>
      </c>
    </row>
    <row r="1442" spans="1:72">
      <c r="A1442" s="68" t="s">
        <v>315</v>
      </c>
      <c r="B1442" t="s">
        <v>376</v>
      </c>
      <c r="M1442">
        <v>185340264</v>
      </c>
      <c r="N1442" t="s">
        <v>624</v>
      </c>
      <c r="S1442">
        <v>2480</v>
      </c>
      <c r="T1442">
        <v>145.29</v>
      </c>
      <c r="U1442">
        <v>2480</v>
      </c>
      <c r="V1442">
        <v>145.29</v>
      </c>
      <c r="X1442">
        <v>2115</v>
      </c>
      <c r="Y1442">
        <v>4</v>
      </c>
      <c r="Z1442">
        <v>1.89E-3</v>
      </c>
      <c r="AA1442">
        <v>68.7</v>
      </c>
      <c r="AB1442">
        <v>36.32</v>
      </c>
      <c r="AF1442">
        <v>2</v>
      </c>
      <c r="AG1442">
        <v>0</v>
      </c>
      <c r="AH1442">
        <v>0</v>
      </c>
      <c r="AI1442">
        <v>0</v>
      </c>
      <c r="AJ1442">
        <v>10</v>
      </c>
      <c r="AK1442">
        <v>12</v>
      </c>
      <c r="AL1442">
        <v>16</v>
      </c>
      <c r="AM1442">
        <v>7.5700000000000003E-3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2115</v>
      </c>
      <c r="BJ1442">
        <v>1</v>
      </c>
      <c r="BK1442">
        <v>68.7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145.29</v>
      </c>
      <c r="BS1442">
        <v>4</v>
      </c>
      <c r="BT1442">
        <v>0</v>
      </c>
    </row>
    <row r="1443" spans="1:72">
      <c r="A1443" s="68" t="s">
        <v>315</v>
      </c>
      <c r="B1443" t="s">
        <v>376</v>
      </c>
      <c r="M1443">
        <v>185392194</v>
      </c>
      <c r="N1443" t="s">
        <v>625</v>
      </c>
      <c r="S1443">
        <v>2480</v>
      </c>
      <c r="T1443">
        <v>156.49</v>
      </c>
      <c r="U1443">
        <v>2480</v>
      </c>
      <c r="V1443">
        <v>156.49</v>
      </c>
      <c r="X1443">
        <v>3161</v>
      </c>
      <c r="Y1443">
        <v>8</v>
      </c>
      <c r="Z1443">
        <v>2.5300000000000001E-3</v>
      </c>
      <c r="AA1443">
        <v>49.51</v>
      </c>
      <c r="AB1443">
        <v>19.559999999999999</v>
      </c>
      <c r="AF1443">
        <v>4</v>
      </c>
      <c r="AG1443">
        <v>0</v>
      </c>
      <c r="AH1443">
        <v>1</v>
      </c>
      <c r="AI1443">
        <v>0</v>
      </c>
      <c r="AJ1443">
        <v>7</v>
      </c>
      <c r="AK1443">
        <v>12</v>
      </c>
      <c r="AL1443">
        <v>21</v>
      </c>
      <c r="AM1443">
        <v>6.6400000000000001E-3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2953</v>
      </c>
      <c r="BJ1443">
        <v>1.07</v>
      </c>
      <c r="BK1443">
        <v>52.99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156.49</v>
      </c>
      <c r="BS1443">
        <v>8</v>
      </c>
      <c r="BT1443">
        <v>1</v>
      </c>
    </row>
    <row r="1444" spans="1:72">
      <c r="A1444" s="68" t="s">
        <v>315</v>
      </c>
      <c r="B1444" t="s">
        <v>376</v>
      </c>
      <c r="M1444">
        <v>185392594</v>
      </c>
      <c r="N1444" t="s">
        <v>626</v>
      </c>
      <c r="S1444">
        <v>620</v>
      </c>
      <c r="T1444">
        <v>39.43</v>
      </c>
      <c r="U1444">
        <v>620</v>
      </c>
      <c r="V1444">
        <v>39.43</v>
      </c>
      <c r="X1444">
        <v>610</v>
      </c>
      <c r="Y1444">
        <v>2</v>
      </c>
      <c r="Z1444">
        <v>3.2799999999999999E-3</v>
      </c>
      <c r="AA1444">
        <v>64.64</v>
      </c>
      <c r="AB1444">
        <v>19.72</v>
      </c>
      <c r="AF1444">
        <v>0</v>
      </c>
      <c r="AG1444">
        <v>0</v>
      </c>
      <c r="AH1444">
        <v>0</v>
      </c>
      <c r="AI1444">
        <v>0</v>
      </c>
      <c r="AJ1444">
        <v>2</v>
      </c>
      <c r="AK1444">
        <v>2</v>
      </c>
      <c r="AL1444">
        <v>4</v>
      </c>
      <c r="AM1444">
        <v>6.5599999999999999E-3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610</v>
      </c>
      <c r="BJ1444">
        <v>1</v>
      </c>
      <c r="BK1444">
        <v>64.64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39.43</v>
      </c>
      <c r="BS1444">
        <v>2</v>
      </c>
      <c r="BT1444">
        <v>0</v>
      </c>
    </row>
    <row r="1445" spans="1:72">
      <c r="A1445" s="68" t="s">
        <v>315</v>
      </c>
      <c r="B1445" t="s">
        <v>376</v>
      </c>
      <c r="M1445">
        <v>185817164</v>
      </c>
      <c r="N1445" t="s">
        <v>628</v>
      </c>
      <c r="S1445">
        <v>2891.63</v>
      </c>
      <c r="T1445">
        <v>150.66</v>
      </c>
      <c r="U1445">
        <v>2891.63</v>
      </c>
      <c r="V1445">
        <v>150.66</v>
      </c>
      <c r="X1445">
        <v>2918</v>
      </c>
      <c r="Y1445">
        <v>8</v>
      </c>
      <c r="Z1445">
        <v>2.7399999999999998E-3</v>
      </c>
      <c r="AA1445">
        <v>51.63</v>
      </c>
      <c r="AB1445">
        <v>18.829999999999998</v>
      </c>
      <c r="AF1445">
        <v>2</v>
      </c>
      <c r="AG1445">
        <v>0</v>
      </c>
      <c r="AH1445">
        <v>0</v>
      </c>
      <c r="AI1445">
        <v>0</v>
      </c>
      <c r="AJ1445">
        <v>13</v>
      </c>
      <c r="AK1445">
        <v>15</v>
      </c>
      <c r="AL1445">
        <v>23</v>
      </c>
      <c r="AM1445">
        <v>7.8799999999999999E-3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2832</v>
      </c>
      <c r="BJ1445">
        <v>1.03</v>
      </c>
      <c r="BK1445">
        <v>53.2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150.66</v>
      </c>
      <c r="BS1445">
        <v>8</v>
      </c>
      <c r="BT1445">
        <v>0</v>
      </c>
    </row>
    <row r="1446" spans="1:72">
      <c r="A1446" s="68" t="s">
        <v>315</v>
      </c>
      <c r="B1446" t="s">
        <v>376</v>
      </c>
      <c r="M1446">
        <v>185817444</v>
      </c>
      <c r="N1446" t="s">
        <v>629</v>
      </c>
      <c r="S1446">
        <v>722.91</v>
      </c>
      <c r="T1446">
        <v>38.42</v>
      </c>
      <c r="U1446">
        <v>722.91</v>
      </c>
      <c r="V1446">
        <v>38.42</v>
      </c>
      <c r="X1446">
        <v>538</v>
      </c>
      <c r="Y1446">
        <v>0</v>
      </c>
      <c r="Z1446">
        <v>0</v>
      </c>
      <c r="AA1446">
        <v>71.41</v>
      </c>
      <c r="AB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538</v>
      </c>
      <c r="BJ1446">
        <v>1</v>
      </c>
      <c r="BK1446">
        <v>71.41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38.42</v>
      </c>
      <c r="BS1446">
        <v>0</v>
      </c>
      <c r="BT1446">
        <v>0</v>
      </c>
    </row>
    <row r="1447" spans="1:72">
      <c r="A1447" s="68" t="s">
        <v>315</v>
      </c>
      <c r="B1447" t="s">
        <v>376</v>
      </c>
      <c r="M1447">
        <v>185974474</v>
      </c>
      <c r="N1447" t="s">
        <v>631</v>
      </c>
      <c r="S1447">
        <v>2480</v>
      </c>
      <c r="T1447">
        <v>122.46</v>
      </c>
      <c r="U1447">
        <v>2480</v>
      </c>
      <c r="V1447">
        <v>122.46</v>
      </c>
      <c r="X1447">
        <v>1491</v>
      </c>
      <c r="Y1447">
        <v>5</v>
      </c>
      <c r="Z1447">
        <v>3.3500000000000001E-3</v>
      </c>
      <c r="AA1447">
        <v>82.13</v>
      </c>
      <c r="AB1447">
        <v>24.49</v>
      </c>
      <c r="AF1447">
        <v>3</v>
      </c>
      <c r="AG1447">
        <v>0</v>
      </c>
      <c r="AH1447">
        <v>0</v>
      </c>
      <c r="AI1447">
        <v>0</v>
      </c>
      <c r="AJ1447">
        <v>7</v>
      </c>
      <c r="AK1447">
        <v>10</v>
      </c>
      <c r="AL1447">
        <v>16</v>
      </c>
      <c r="AM1447">
        <v>1.073E-2</v>
      </c>
      <c r="AN1447">
        <v>1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1491</v>
      </c>
      <c r="BJ1447">
        <v>1</v>
      </c>
      <c r="BK1447">
        <v>82.13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122.46</v>
      </c>
      <c r="BS1447">
        <v>5</v>
      </c>
      <c r="BT1447">
        <v>1</v>
      </c>
    </row>
    <row r="1448" spans="1:72">
      <c r="A1448" s="68" t="s">
        <v>315</v>
      </c>
      <c r="B1448" t="s">
        <v>376</v>
      </c>
      <c r="M1448">
        <v>185974944</v>
      </c>
      <c r="N1448" t="s">
        <v>632</v>
      </c>
      <c r="S1448">
        <v>620</v>
      </c>
      <c r="T1448">
        <v>34.14</v>
      </c>
      <c r="U1448">
        <v>620</v>
      </c>
      <c r="V1448">
        <v>34.14</v>
      </c>
      <c r="X1448">
        <v>256</v>
      </c>
      <c r="Y1448">
        <v>1</v>
      </c>
      <c r="Z1448">
        <v>3.9100000000000003E-3</v>
      </c>
      <c r="AA1448">
        <v>133.36000000000001</v>
      </c>
      <c r="AB1448">
        <v>34.14</v>
      </c>
      <c r="AF1448">
        <v>0</v>
      </c>
      <c r="AG1448">
        <v>0</v>
      </c>
      <c r="AH1448">
        <v>0</v>
      </c>
      <c r="AI1448">
        <v>0</v>
      </c>
      <c r="AJ1448">
        <v>2</v>
      </c>
      <c r="AK1448">
        <v>2</v>
      </c>
      <c r="AL1448">
        <v>3</v>
      </c>
      <c r="AM1448">
        <v>1.172E-2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256</v>
      </c>
      <c r="BJ1448">
        <v>1</v>
      </c>
      <c r="BK1448">
        <v>133.36000000000001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34.14</v>
      </c>
      <c r="BS1448">
        <v>1</v>
      </c>
      <c r="BT1448">
        <v>0</v>
      </c>
    </row>
    <row r="1449" spans="1:72">
      <c r="A1449" s="68" t="s">
        <v>313</v>
      </c>
      <c r="B1449" t="s">
        <v>376</v>
      </c>
      <c r="M1449">
        <v>185339384</v>
      </c>
      <c r="N1449" t="s">
        <v>623</v>
      </c>
      <c r="S1449">
        <v>620</v>
      </c>
      <c r="T1449">
        <v>37.83</v>
      </c>
      <c r="U1449">
        <v>620</v>
      </c>
      <c r="V1449">
        <v>37.83</v>
      </c>
      <c r="X1449">
        <v>858</v>
      </c>
      <c r="Y1449">
        <v>5</v>
      </c>
      <c r="Z1449">
        <v>5.8300000000000001E-3</v>
      </c>
      <c r="AA1449">
        <v>44.09</v>
      </c>
      <c r="AB1449">
        <v>7.57</v>
      </c>
      <c r="AF1449">
        <v>1</v>
      </c>
      <c r="AG1449">
        <v>0</v>
      </c>
      <c r="AH1449">
        <v>0</v>
      </c>
      <c r="AI1449">
        <v>0</v>
      </c>
      <c r="AJ1449">
        <v>5</v>
      </c>
      <c r="AK1449">
        <v>6</v>
      </c>
      <c r="AL1449">
        <v>12</v>
      </c>
      <c r="AM1449">
        <v>1.3990000000000001E-2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850</v>
      </c>
      <c r="BJ1449">
        <v>1.0089999999999999</v>
      </c>
      <c r="BK1449">
        <v>44.51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37.83</v>
      </c>
      <c r="BS1449">
        <v>5</v>
      </c>
      <c r="BT1449">
        <v>1</v>
      </c>
    </row>
    <row r="1450" spans="1:72">
      <c r="A1450" s="68" t="s">
        <v>313</v>
      </c>
      <c r="B1450" t="s">
        <v>376</v>
      </c>
      <c r="M1450">
        <v>185340264</v>
      </c>
      <c r="N1450" t="s">
        <v>624</v>
      </c>
      <c r="S1450">
        <v>2480</v>
      </c>
      <c r="T1450">
        <v>147.16</v>
      </c>
      <c r="U1450">
        <v>2480</v>
      </c>
      <c r="V1450">
        <v>147.16</v>
      </c>
      <c r="X1450">
        <v>1471</v>
      </c>
      <c r="Y1450">
        <v>5</v>
      </c>
      <c r="Z1450">
        <v>3.3999999999999998E-3</v>
      </c>
      <c r="AA1450">
        <v>100.04</v>
      </c>
      <c r="AB1450">
        <v>29.43</v>
      </c>
      <c r="AF1450">
        <v>0</v>
      </c>
      <c r="AG1450">
        <v>0</v>
      </c>
      <c r="AH1450">
        <v>0</v>
      </c>
      <c r="AI1450">
        <v>0</v>
      </c>
      <c r="AJ1450">
        <v>6</v>
      </c>
      <c r="AK1450">
        <v>6</v>
      </c>
      <c r="AL1450">
        <v>13</v>
      </c>
      <c r="AM1450">
        <v>8.8400000000000006E-3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1471</v>
      </c>
      <c r="BJ1450">
        <v>1</v>
      </c>
      <c r="BK1450">
        <v>100.04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147.16</v>
      </c>
      <c r="BS1450">
        <v>5</v>
      </c>
      <c r="BT1450">
        <v>2</v>
      </c>
    </row>
    <row r="1451" spans="1:72">
      <c r="A1451" s="68" t="s">
        <v>313</v>
      </c>
      <c r="B1451" t="s">
        <v>376</v>
      </c>
      <c r="M1451">
        <v>185392194</v>
      </c>
      <c r="N1451" t="s">
        <v>625</v>
      </c>
      <c r="S1451">
        <v>2480</v>
      </c>
      <c r="T1451">
        <v>156.33000000000001</v>
      </c>
      <c r="U1451">
        <v>2480</v>
      </c>
      <c r="V1451">
        <v>156.33000000000001</v>
      </c>
      <c r="X1451">
        <v>2647</v>
      </c>
      <c r="Y1451">
        <v>9</v>
      </c>
      <c r="Z1451">
        <v>3.3999999999999998E-3</v>
      </c>
      <c r="AA1451">
        <v>59.06</v>
      </c>
      <c r="AB1451">
        <v>17.37</v>
      </c>
      <c r="AF1451">
        <v>0</v>
      </c>
      <c r="AG1451">
        <v>0</v>
      </c>
      <c r="AH1451">
        <v>1</v>
      </c>
      <c r="AI1451">
        <v>0</v>
      </c>
      <c r="AJ1451">
        <v>3</v>
      </c>
      <c r="AK1451">
        <v>4</v>
      </c>
      <c r="AL1451">
        <v>13</v>
      </c>
      <c r="AM1451">
        <v>4.9100000000000003E-3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2525</v>
      </c>
      <c r="BJ1451">
        <v>1.048</v>
      </c>
      <c r="BK1451">
        <v>61.91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156.33000000000001</v>
      </c>
      <c r="BS1451">
        <v>9</v>
      </c>
      <c r="BT1451">
        <v>0</v>
      </c>
    </row>
    <row r="1452" spans="1:72">
      <c r="A1452" s="68" t="s">
        <v>313</v>
      </c>
      <c r="B1452" t="s">
        <v>376</v>
      </c>
      <c r="M1452">
        <v>185392594</v>
      </c>
      <c r="N1452" t="s">
        <v>626</v>
      </c>
      <c r="S1452">
        <v>620</v>
      </c>
      <c r="T1452">
        <v>24.09</v>
      </c>
      <c r="U1452">
        <v>620</v>
      </c>
      <c r="V1452">
        <v>24.09</v>
      </c>
      <c r="X1452">
        <v>291</v>
      </c>
      <c r="Y1452">
        <v>0</v>
      </c>
      <c r="Z1452">
        <v>0</v>
      </c>
      <c r="AA1452">
        <v>82.78</v>
      </c>
      <c r="AB1452">
        <v>0</v>
      </c>
      <c r="AF1452">
        <v>0</v>
      </c>
      <c r="AG1452">
        <v>0</v>
      </c>
      <c r="AH1452">
        <v>0</v>
      </c>
      <c r="AI1452">
        <v>0</v>
      </c>
      <c r="AJ1452">
        <v>1</v>
      </c>
      <c r="AK1452">
        <v>1</v>
      </c>
      <c r="AL1452">
        <v>1</v>
      </c>
      <c r="AM1452">
        <v>3.4399999999999999E-3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291</v>
      </c>
      <c r="BJ1452">
        <v>1</v>
      </c>
      <c r="BK1452">
        <v>82.78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24.09</v>
      </c>
      <c r="BS1452">
        <v>0</v>
      </c>
      <c r="BT1452">
        <v>0</v>
      </c>
    </row>
    <row r="1453" spans="1:72">
      <c r="A1453" s="68" t="s">
        <v>313</v>
      </c>
      <c r="B1453" t="s">
        <v>376</v>
      </c>
      <c r="M1453">
        <v>185817164</v>
      </c>
      <c r="N1453" t="s">
        <v>628</v>
      </c>
      <c r="S1453">
        <v>2891.63</v>
      </c>
      <c r="T1453">
        <v>152.05000000000001</v>
      </c>
      <c r="U1453">
        <v>2891.63</v>
      </c>
      <c r="V1453">
        <v>152.05000000000001</v>
      </c>
      <c r="X1453">
        <v>3129</v>
      </c>
      <c r="Y1453">
        <v>7</v>
      </c>
      <c r="Z1453">
        <v>2.2399999999999998E-3</v>
      </c>
      <c r="AA1453">
        <v>48.59</v>
      </c>
      <c r="AB1453">
        <v>21.72</v>
      </c>
      <c r="AF1453">
        <v>3</v>
      </c>
      <c r="AG1453">
        <v>0</v>
      </c>
      <c r="AH1453">
        <v>1</v>
      </c>
      <c r="AI1453">
        <v>0</v>
      </c>
      <c r="AJ1453">
        <v>5</v>
      </c>
      <c r="AK1453">
        <v>9</v>
      </c>
      <c r="AL1453">
        <v>18</v>
      </c>
      <c r="AM1453">
        <v>5.7499999999999999E-3</v>
      </c>
      <c r="AN1453">
        <v>1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3006</v>
      </c>
      <c r="BJ1453">
        <v>1.0409999999999999</v>
      </c>
      <c r="BK1453">
        <v>50.58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152.05000000000001</v>
      </c>
      <c r="BS1453">
        <v>7</v>
      </c>
      <c r="BT1453">
        <v>2</v>
      </c>
    </row>
    <row r="1454" spans="1:72">
      <c r="A1454" s="68" t="s">
        <v>313</v>
      </c>
      <c r="B1454" t="s">
        <v>376</v>
      </c>
      <c r="M1454">
        <v>185817444</v>
      </c>
      <c r="N1454" t="s">
        <v>629</v>
      </c>
      <c r="S1454">
        <v>722.91</v>
      </c>
      <c r="T1454">
        <v>38.450000000000003</v>
      </c>
      <c r="U1454">
        <v>722.91</v>
      </c>
      <c r="V1454">
        <v>38.450000000000003</v>
      </c>
      <c r="X1454">
        <v>582</v>
      </c>
      <c r="Y1454">
        <v>0</v>
      </c>
      <c r="Z1454">
        <v>0</v>
      </c>
      <c r="AA1454">
        <v>66.069999999999993</v>
      </c>
      <c r="AB1454">
        <v>0</v>
      </c>
      <c r="AF1454">
        <v>0</v>
      </c>
      <c r="AG1454">
        <v>0</v>
      </c>
      <c r="AH1454">
        <v>0</v>
      </c>
      <c r="AI1454">
        <v>0</v>
      </c>
      <c r="AJ1454">
        <v>2</v>
      </c>
      <c r="AK1454">
        <v>2</v>
      </c>
      <c r="AL1454">
        <v>2</v>
      </c>
      <c r="AM1454">
        <v>3.4399999999999999E-3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549</v>
      </c>
      <c r="BJ1454">
        <v>1.06</v>
      </c>
      <c r="BK1454">
        <v>70.040000000000006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38.450000000000003</v>
      </c>
      <c r="BS1454">
        <v>0</v>
      </c>
      <c r="BT1454">
        <v>0</v>
      </c>
    </row>
    <row r="1455" spans="1:72">
      <c r="A1455" s="68" t="s">
        <v>313</v>
      </c>
      <c r="B1455" t="s">
        <v>376</v>
      </c>
      <c r="M1455">
        <v>185974474</v>
      </c>
      <c r="N1455" t="s">
        <v>631</v>
      </c>
      <c r="S1455">
        <v>2480</v>
      </c>
      <c r="T1455">
        <v>125.52</v>
      </c>
      <c r="U1455">
        <v>2480</v>
      </c>
      <c r="V1455">
        <v>125.52</v>
      </c>
      <c r="X1455">
        <v>1319</v>
      </c>
      <c r="Y1455">
        <v>8</v>
      </c>
      <c r="Z1455">
        <v>6.0699999999999999E-3</v>
      </c>
      <c r="AA1455">
        <v>95.16</v>
      </c>
      <c r="AB1455">
        <v>15.69</v>
      </c>
      <c r="AF1455">
        <v>2</v>
      </c>
      <c r="AG1455">
        <v>0</v>
      </c>
      <c r="AH1455">
        <v>0</v>
      </c>
      <c r="AI1455">
        <v>0</v>
      </c>
      <c r="AJ1455">
        <v>9</v>
      </c>
      <c r="AK1455">
        <v>11</v>
      </c>
      <c r="AL1455">
        <v>20</v>
      </c>
      <c r="AM1455">
        <v>1.516E-2</v>
      </c>
      <c r="AN1455">
        <v>2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1302</v>
      </c>
      <c r="BJ1455">
        <v>1.0129999999999999</v>
      </c>
      <c r="BK1455">
        <v>96.41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125.52</v>
      </c>
      <c r="BS1455">
        <v>8</v>
      </c>
      <c r="BT1455">
        <v>1</v>
      </c>
    </row>
    <row r="1456" spans="1:72">
      <c r="A1456" s="68" t="s">
        <v>313</v>
      </c>
      <c r="B1456" t="s">
        <v>376</v>
      </c>
      <c r="M1456">
        <v>185974944</v>
      </c>
      <c r="N1456" t="s">
        <v>632</v>
      </c>
      <c r="S1456">
        <v>620</v>
      </c>
      <c r="T1456">
        <v>33.36</v>
      </c>
      <c r="U1456">
        <v>620</v>
      </c>
      <c r="V1456">
        <v>33.36</v>
      </c>
      <c r="X1456">
        <v>275</v>
      </c>
      <c r="Y1456">
        <v>3</v>
      </c>
      <c r="Z1456">
        <v>1.091E-2</v>
      </c>
      <c r="AA1456">
        <v>121.31</v>
      </c>
      <c r="AB1456">
        <v>11.12</v>
      </c>
      <c r="AF1456">
        <v>0</v>
      </c>
      <c r="AG1456">
        <v>0</v>
      </c>
      <c r="AH1456">
        <v>0</v>
      </c>
      <c r="AI1456">
        <v>0</v>
      </c>
      <c r="AJ1456">
        <v>2</v>
      </c>
      <c r="AK1456">
        <v>2</v>
      </c>
      <c r="AL1456">
        <v>5</v>
      </c>
      <c r="AM1456">
        <v>1.8180000000000002E-2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270</v>
      </c>
      <c r="BJ1456">
        <v>1.0189999999999999</v>
      </c>
      <c r="BK1456">
        <v>123.56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33.36</v>
      </c>
      <c r="BS1456">
        <v>3</v>
      </c>
      <c r="BT1456">
        <v>0</v>
      </c>
    </row>
    <row r="1457" spans="1:72">
      <c r="A1457" s="68" t="s">
        <v>319</v>
      </c>
      <c r="B1457" t="s">
        <v>376</v>
      </c>
      <c r="M1457">
        <v>185339384</v>
      </c>
      <c r="N1457" t="s">
        <v>623</v>
      </c>
      <c r="S1457">
        <v>620</v>
      </c>
      <c r="T1457">
        <v>34.56</v>
      </c>
      <c r="U1457">
        <v>620</v>
      </c>
      <c r="V1457">
        <v>34.56</v>
      </c>
      <c r="X1457">
        <v>774</v>
      </c>
      <c r="Y1457">
        <v>3</v>
      </c>
      <c r="Z1457">
        <v>3.8800000000000002E-3</v>
      </c>
      <c r="AA1457">
        <v>44.65</v>
      </c>
      <c r="AB1457">
        <v>11.52</v>
      </c>
      <c r="AF1457">
        <v>0</v>
      </c>
      <c r="AG1457">
        <v>0</v>
      </c>
      <c r="AH1457">
        <v>0</v>
      </c>
      <c r="AI1457">
        <v>0</v>
      </c>
      <c r="AJ1457">
        <v>7</v>
      </c>
      <c r="AK1457">
        <v>7</v>
      </c>
      <c r="AL1457">
        <v>10</v>
      </c>
      <c r="AM1457">
        <v>1.2919999999999999E-2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774</v>
      </c>
      <c r="BJ1457">
        <v>1</v>
      </c>
      <c r="BK1457">
        <v>44.65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34.56</v>
      </c>
      <c r="BS1457">
        <v>3</v>
      </c>
      <c r="BT1457">
        <v>0</v>
      </c>
    </row>
    <row r="1458" spans="1:72">
      <c r="A1458" s="68" t="s">
        <v>319</v>
      </c>
      <c r="B1458" t="s">
        <v>376</v>
      </c>
      <c r="M1458">
        <v>185340264</v>
      </c>
      <c r="N1458" t="s">
        <v>624</v>
      </c>
      <c r="S1458">
        <v>2480</v>
      </c>
      <c r="T1458">
        <v>140.66</v>
      </c>
      <c r="U1458">
        <v>2480</v>
      </c>
      <c r="V1458">
        <v>140.66</v>
      </c>
      <c r="X1458">
        <v>1501</v>
      </c>
      <c r="Y1458">
        <v>7</v>
      </c>
      <c r="Z1458">
        <v>4.6600000000000001E-3</v>
      </c>
      <c r="AA1458">
        <v>93.71</v>
      </c>
      <c r="AB1458">
        <v>20.09</v>
      </c>
      <c r="AF1458">
        <v>2</v>
      </c>
      <c r="AG1458">
        <v>0</v>
      </c>
      <c r="AH1458">
        <v>0</v>
      </c>
      <c r="AI1458">
        <v>0</v>
      </c>
      <c r="AJ1458">
        <v>6</v>
      </c>
      <c r="AK1458">
        <v>8</v>
      </c>
      <c r="AL1458">
        <v>17</v>
      </c>
      <c r="AM1458">
        <v>1.133E-2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1472</v>
      </c>
      <c r="BJ1458">
        <v>1.02</v>
      </c>
      <c r="BK1458">
        <v>95.56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140.66</v>
      </c>
      <c r="BS1458">
        <v>7</v>
      </c>
      <c r="BT1458">
        <v>2</v>
      </c>
    </row>
    <row r="1459" spans="1:72">
      <c r="A1459" s="68" t="s">
        <v>319</v>
      </c>
      <c r="B1459" t="s">
        <v>376</v>
      </c>
      <c r="M1459">
        <v>185817164</v>
      </c>
      <c r="N1459" t="s">
        <v>628</v>
      </c>
      <c r="S1459">
        <v>2891.63</v>
      </c>
      <c r="T1459">
        <v>144.12</v>
      </c>
      <c r="U1459">
        <v>2891.63</v>
      </c>
      <c r="V1459">
        <v>144.12</v>
      </c>
      <c r="X1459">
        <v>2670</v>
      </c>
      <c r="Y1459">
        <v>11</v>
      </c>
      <c r="Z1459">
        <v>4.1200000000000004E-3</v>
      </c>
      <c r="AA1459">
        <v>53.98</v>
      </c>
      <c r="AB1459">
        <v>13.1</v>
      </c>
      <c r="AF1459">
        <v>4</v>
      </c>
      <c r="AG1459">
        <v>0</v>
      </c>
      <c r="AH1459">
        <v>1</v>
      </c>
      <c r="AI1459">
        <v>0</v>
      </c>
      <c r="AJ1459">
        <v>7</v>
      </c>
      <c r="AK1459">
        <v>12</v>
      </c>
      <c r="AL1459">
        <v>23</v>
      </c>
      <c r="AM1459">
        <v>8.6099999999999996E-3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2594</v>
      </c>
      <c r="BJ1459">
        <v>1.0289999999999999</v>
      </c>
      <c r="BK1459">
        <v>55.56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144.12</v>
      </c>
      <c r="BS1459">
        <v>11</v>
      </c>
      <c r="BT1459">
        <v>0</v>
      </c>
    </row>
    <row r="1460" spans="1:72">
      <c r="A1460" s="68" t="s">
        <v>319</v>
      </c>
      <c r="B1460" t="s">
        <v>376</v>
      </c>
      <c r="M1460">
        <v>185817444</v>
      </c>
      <c r="N1460" t="s">
        <v>629</v>
      </c>
      <c r="S1460">
        <v>722.91</v>
      </c>
      <c r="T1460">
        <v>36.54</v>
      </c>
      <c r="U1460">
        <v>722.91</v>
      </c>
      <c r="V1460">
        <v>36.54</v>
      </c>
      <c r="X1460">
        <v>539</v>
      </c>
      <c r="Y1460">
        <v>1</v>
      </c>
      <c r="Z1460">
        <v>1.8600000000000001E-3</v>
      </c>
      <c r="AA1460">
        <v>67.790000000000006</v>
      </c>
      <c r="AB1460">
        <v>36.54</v>
      </c>
      <c r="AF1460">
        <v>0</v>
      </c>
      <c r="AG1460">
        <v>0</v>
      </c>
      <c r="AH1460">
        <v>0</v>
      </c>
      <c r="AI1460">
        <v>0</v>
      </c>
      <c r="AJ1460">
        <v>2</v>
      </c>
      <c r="AK1460">
        <v>2</v>
      </c>
      <c r="AL1460">
        <v>3</v>
      </c>
      <c r="AM1460">
        <v>5.5700000000000003E-3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539</v>
      </c>
      <c r="BJ1460">
        <v>1</v>
      </c>
      <c r="BK1460">
        <v>67.790000000000006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36.54</v>
      </c>
      <c r="BS1460">
        <v>1</v>
      </c>
      <c r="BT1460">
        <v>0</v>
      </c>
    </row>
    <row r="1461" spans="1:72">
      <c r="A1461" s="68" t="s">
        <v>319</v>
      </c>
      <c r="B1461" t="s">
        <v>376</v>
      </c>
      <c r="M1461">
        <v>185974474</v>
      </c>
      <c r="N1461" t="s">
        <v>631</v>
      </c>
      <c r="S1461">
        <v>2480</v>
      </c>
      <c r="T1461">
        <v>118.87</v>
      </c>
      <c r="U1461">
        <v>2480</v>
      </c>
      <c r="V1461">
        <v>118.87</v>
      </c>
      <c r="X1461">
        <v>1447</v>
      </c>
      <c r="Y1461">
        <v>10</v>
      </c>
      <c r="Z1461">
        <v>6.9100000000000003E-3</v>
      </c>
      <c r="AA1461">
        <v>82.15</v>
      </c>
      <c r="AB1461">
        <v>11.89</v>
      </c>
      <c r="AF1461">
        <v>2</v>
      </c>
      <c r="AG1461">
        <v>0</v>
      </c>
      <c r="AH1461">
        <v>0</v>
      </c>
      <c r="AI1461">
        <v>0</v>
      </c>
      <c r="AJ1461">
        <v>11</v>
      </c>
      <c r="AK1461">
        <v>13</v>
      </c>
      <c r="AL1461">
        <v>23</v>
      </c>
      <c r="AM1461">
        <v>1.5890000000000001E-2</v>
      </c>
      <c r="AN1461">
        <v>3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1447</v>
      </c>
      <c r="BJ1461">
        <v>1</v>
      </c>
      <c r="BK1461">
        <v>82.15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118.87</v>
      </c>
      <c r="BS1461">
        <v>10</v>
      </c>
      <c r="BT1461">
        <v>0</v>
      </c>
    </row>
    <row r="1462" spans="1:72">
      <c r="A1462" s="68" t="s">
        <v>319</v>
      </c>
      <c r="B1462" t="s">
        <v>376</v>
      </c>
      <c r="M1462">
        <v>185974944</v>
      </c>
      <c r="N1462" t="s">
        <v>632</v>
      </c>
      <c r="S1462">
        <v>620</v>
      </c>
      <c r="T1462">
        <v>33.19</v>
      </c>
      <c r="U1462">
        <v>620</v>
      </c>
      <c r="V1462">
        <v>33.19</v>
      </c>
      <c r="X1462">
        <v>327</v>
      </c>
      <c r="Y1462">
        <v>3</v>
      </c>
      <c r="Z1462">
        <v>9.1699999999999993E-3</v>
      </c>
      <c r="AA1462">
        <v>101.5</v>
      </c>
      <c r="AB1462">
        <v>11.06</v>
      </c>
      <c r="AF1462">
        <v>0</v>
      </c>
      <c r="AG1462">
        <v>0</v>
      </c>
      <c r="AH1462">
        <v>1</v>
      </c>
      <c r="AI1462">
        <v>0</v>
      </c>
      <c r="AJ1462">
        <v>0</v>
      </c>
      <c r="AK1462">
        <v>1</v>
      </c>
      <c r="AL1462">
        <v>4</v>
      </c>
      <c r="AM1462">
        <v>1.223E-2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327</v>
      </c>
      <c r="BJ1462">
        <v>1</v>
      </c>
      <c r="BK1462">
        <v>101.5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33.19</v>
      </c>
      <c r="BS1462">
        <v>3</v>
      </c>
      <c r="BT1462">
        <v>0</v>
      </c>
    </row>
    <row r="1463" spans="1:72">
      <c r="A1463" s="68" t="s">
        <v>320</v>
      </c>
      <c r="B1463" t="s">
        <v>376</v>
      </c>
      <c r="M1463">
        <v>185392194</v>
      </c>
      <c r="N1463" t="s">
        <v>625</v>
      </c>
      <c r="S1463">
        <v>2480</v>
      </c>
      <c r="T1463">
        <v>0</v>
      </c>
      <c r="U1463">
        <v>2480</v>
      </c>
      <c r="V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1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1</v>
      </c>
    </row>
    <row r="1464" spans="1:72">
      <c r="A1464" s="68" t="s">
        <v>320</v>
      </c>
      <c r="B1464" t="s">
        <v>376</v>
      </c>
      <c r="M1464">
        <v>185817164</v>
      </c>
      <c r="N1464" t="s">
        <v>628</v>
      </c>
      <c r="S1464">
        <v>2891.63</v>
      </c>
      <c r="T1464">
        <v>100.24</v>
      </c>
      <c r="U1464">
        <v>2891.63</v>
      </c>
      <c r="V1464">
        <v>100.24</v>
      </c>
      <c r="X1464">
        <v>2014</v>
      </c>
      <c r="Y1464">
        <v>5</v>
      </c>
      <c r="Z1464">
        <v>2.48E-3</v>
      </c>
      <c r="AA1464">
        <v>49.77</v>
      </c>
      <c r="AB1464">
        <v>20.05</v>
      </c>
      <c r="AF1464">
        <v>4</v>
      </c>
      <c r="AG1464">
        <v>0</v>
      </c>
      <c r="AH1464">
        <v>1</v>
      </c>
      <c r="AI1464">
        <v>0</v>
      </c>
      <c r="AJ1464">
        <v>4</v>
      </c>
      <c r="AK1464">
        <v>9</v>
      </c>
      <c r="AL1464">
        <v>14</v>
      </c>
      <c r="AM1464">
        <v>6.9499999999999996E-3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2014</v>
      </c>
      <c r="BJ1464">
        <v>1</v>
      </c>
      <c r="BK1464">
        <v>49.77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100.24</v>
      </c>
      <c r="BS1464">
        <v>5</v>
      </c>
      <c r="BT1464">
        <v>0</v>
      </c>
    </row>
    <row r="1465" spans="1:72">
      <c r="A1465" s="68" t="s">
        <v>320</v>
      </c>
      <c r="B1465" t="s">
        <v>376</v>
      </c>
      <c r="M1465">
        <v>185817444</v>
      </c>
      <c r="N1465" t="s">
        <v>629</v>
      </c>
      <c r="S1465">
        <v>722.91</v>
      </c>
      <c r="T1465">
        <v>23.73</v>
      </c>
      <c r="U1465">
        <v>722.91</v>
      </c>
      <c r="V1465">
        <v>23.73</v>
      </c>
      <c r="X1465">
        <v>317</v>
      </c>
      <c r="Y1465">
        <v>0</v>
      </c>
      <c r="Z1465">
        <v>0</v>
      </c>
      <c r="AA1465">
        <v>74.86</v>
      </c>
      <c r="AB1465">
        <v>0</v>
      </c>
      <c r="AF1465">
        <v>1</v>
      </c>
      <c r="AG1465">
        <v>0</v>
      </c>
      <c r="AH1465">
        <v>0</v>
      </c>
      <c r="AI1465">
        <v>0</v>
      </c>
      <c r="AJ1465">
        <v>2</v>
      </c>
      <c r="AK1465">
        <v>3</v>
      </c>
      <c r="AL1465">
        <v>3</v>
      </c>
      <c r="AM1465">
        <v>9.4599999999999997E-3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317</v>
      </c>
      <c r="BJ1465">
        <v>1</v>
      </c>
      <c r="BK1465">
        <v>74.86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23.73</v>
      </c>
      <c r="BS1465">
        <v>0</v>
      </c>
      <c r="BT1465">
        <v>0</v>
      </c>
    </row>
    <row r="1466" spans="1:72">
      <c r="A1466" s="68" t="s">
        <v>320</v>
      </c>
      <c r="B1466" t="s">
        <v>376</v>
      </c>
      <c r="M1466">
        <v>185974474</v>
      </c>
      <c r="N1466" t="s">
        <v>631</v>
      </c>
      <c r="S1466">
        <v>2480</v>
      </c>
      <c r="T1466">
        <v>98.45</v>
      </c>
      <c r="U1466">
        <v>2480</v>
      </c>
      <c r="V1466">
        <v>98.45</v>
      </c>
      <c r="X1466">
        <v>1132</v>
      </c>
      <c r="Y1466">
        <v>5</v>
      </c>
      <c r="Z1466">
        <v>4.4200000000000003E-3</v>
      </c>
      <c r="AA1466">
        <v>86.97</v>
      </c>
      <c r="AB1466">
        <v>19.690000000000001</v>
      </c>
      <c r="AF1466">
        <v>2</v>
      </c>
      <c r="AG1466">
        <v>0</v>
      </c>
      <c r="AH1466">
        <v>1</v>
      </c>
      <c r="AI1466">
        <v>0</v>
      </c>
      <c r="AJ1466">
        <v>7</v>
      </c>
      <c r="AK1466">
        <v>10</v>
      </c>
      <c r="AL1466">
        <v>16</v>
      </c>
      <c r="AM1466">
        <v>1.413E-2</v>
      </c>
      <c r="AN1466">
        <v>5</v>
      </c>
      <c r="AO1466">
        <v>1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1110</v>
      </c>
      <c r="BJ1466">
        <v>1.02</v>
      </c>
      <c r="BK1466">
        <v>88.69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98.45</v>
      </c>
      <c r="BS1466">
        <v>5</v>
      </c>
      <c r="BT1466">
        <v>1</v>
      </c>
    </row>
    <row r="1467" spans="1:72">
      <c r="A1467" s="68" t="s">
        <v>320</v>
      </c>
      <c r="B1467" t="s">
        <v>376</v>
      </c>
      <c r="M1467">
        <v>185974944</v>
      </c>
      <c r="N1467" t="s">
        <v>632</v>
      </c>
      <c r="S1467">
        <v>620</v>
      </c>
      <c r="T1467">
        <v>24.57</v>
      </c>
      <c r="U1467">
        <v>620</v>
      </c>
      <c r="V1467">
        <v>24.57</v>
      </c>
      <c r="X1467">
        <v>189</v>
      </c>
      <c r="Y1467">
        <v>0</v>
      </c>
      <c r="Z1467">
        <v>0</v>
      </c>
      <c r="AA1467">
        <v>130</v>
      </c>
      <c r="AB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172</v>
      </c>
      <c r="BJ1467">
        <v>1.099</v>
      </c>
      <c r="BK1467">
        <v>142.85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24.57</v>
      </c>
      <c r="BS1467">
        <v>0</v>
      </c>
      <c r="BT1467">
        <v>0</v>
      </c>
    </row>
    <row r="1468" spans="1:72">
      <c r="A1468" s="68" t="s">
        <v>321</v>
      </c>
      <c r="B1468" t="s">
        <v>376</v>
      </c>
      <c r="M1468">
        <v>185817164</v>
      </c>
      <c r="N1468" t="s">
        <v>628</v>
      </c>
      <c r="S1468">
        <v>2891.63</v>
      </c>
      <c r="T1468">
        <v>93.35</v>
      </c>
      <c r="U1468">
        <v>2891.63</v>
      </c>
      <c r="V1468">
        <v>93.35</v>
      </c>
      <c r="X1468">
        <v>1924</v>
      </c>
      <c r="Y1468">
        <v>4</v>
      </c>
      <c r="Z1468">
        <v>2.0799999999999998E-3</v>
      </c>
      <c r="AA1468">
        <v>48.52</v>
      </c>
      <c r="AB1468">
        <v>23.34</v>
      </c>
      <c r="AF1468">
        <v>7</v>
      </c>
      <c r="AG1468">
        <v>0</v>
      </c>
      <c r="AH1468">
        <v>0</v>
      </c>
      <c r="AI1468">
        <v>0</v>
      </c>
      <c r="AJ1468">
        <v>1</v>
      </c>
      <c r="AK1468">
        <v>8</v>
      </c>
      <c r="AL1468">
        <v>12</v>
      </c>
      <c r="AM1468">
        <v>6.2399999999999999E-3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1678</v>
      </c>
      <c r="BJ1468">
        <v>1.147</v>
      </c>
      <c r="BK1468">
        <v>55.63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93.35</v>
      </c>
      <c r="BS1468">
        <v>4</v>
      </c>
      <c r="BT1468">
        <v>0</v>
      </c>
    </row>
    <row r="1469" spans="1:72">
      <c r="A1469" s="68" t="s">
        <v>321</v>
      </c>
      <c r="B1469" t="s">
        <v>376</v>
      </c>
      <c r="M1469">
        <v>185817444</v>
      </c>
      <c r="N1469" t="s">
        <v>629</v>
      </c>
      <c r="S1469">
        <v>722.91</v>
      </c>
      <c r="T1469">
        <v>22.51</v>
      </c>
      <c r="U1469">
        <v>722.91</v>
      </c>
      <c r="V1469">
        <v>22.51</v>
      </c>
      <c r="X1469">
        <v>305</v>
      </c>
      <c r="Y1469">
        <v>1</v>
      </c>
      <c r="Z1469">
        <v>3.2799999999999999E-3</v>
      </c>
      <c r="AA1469">
        <v>73.8</v>
      </c>
      <c r="AB1469">
        <v>22.51</v>
      </c>
      <c r="AF1469">
        <v>1</v>
      </c>
      <c r="AG1469">
        <v>0</v>
      </c>
      <c r="AH1469">
        <v>0</v>
      </c>
      <c r="AI1469">
        <v>0</v>
      </c>
      <c r="AJ1469">
        <v>1</v>
      </c>
      <c r="AK1469">
        <v>2</v>
      </c>
      <c r="AL1469">
        <v>4</v>
      </c>
      <c r="AM1469">
        <v>1.311E-2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305</v>
      </c>
      <c r="BJ1469">
        <v>1</v>
      </c>
      <c r="BK1469">
        <v>73.8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22.51</v>
      </c>
      <c r="BS1469">
        <v>1</v>
      </c>
      <c r="BT1469">
        <v>1</v>
      </c>
    </row>
    <row r="1470" spans="1:72">
      <c r="A1470" s="68" t="s">
        <v>321</v>
      </c>
      <c r="B1470" t="s">
        <v>376</v>
      </c>
      <c r="M1470">
        <v>185974474</v>
      </c>
      <c r="N1470" t="s">
        <v>631</v>
      </c>
      <c r="S1470">
        <v>2480</v>
      </c>
      <c r="T1470">
        <v>94.48</v>
      </c>
      <c r="U1470">
        <v>2480</v>
      </c>
      <c r="V1470">
        <v>94.48</v>
      </c>
      <c r="X1470">
        <v>1124</v>
      </c>
      <c r="Y1470">
        <v>7</v>
      </c>
      <c r="Z1470">
        <v>6.2300000000000003E-3</v>
      </c>
      <c r="AA1470">
        <v>84.06</v>
      </c>
      <c r="AB1470">
        <v>13.5</v>
      </c>
      <c r="AF1470">
        <v>1</v>
      </c>
      <c r="AG1470">
        <v>0</v>
      </c>
      <c r="AH1470">
        <v>0</v>
      </c>
      <c r="AI1470">
        <v>0</v>
      </c>
      <c r="AJ1470">
        <v>7</v>
      </c>
      <c r="AK1470">
        <v>8</v>
      </c>
      <c r="AL1470">
        <v>15</v>
      </c>
      <c r="AM1470">
        <v>1.3350000000000001E-2</v>
      </c>
      <c r="AN1470">
        <v>2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1031</v>
      </c>
      <c r="BJ1470">
        <v>1.0900000000000001</v>
      </c>
      <c r="BK1470">
        <v>91.64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94.48</v>
      </c>
      <c r="BS1470">
        <v>7</v>
      </c>
      <c r="BT1470">
        <v>0</v>
      </c>
    </row>
    <row r="1471" spans="1:72">
      <c r="A1471" s="68" t="s">
        <v>321</v>
      </c>
      <c r="B1471" t="s">
        <v>376</v>
      </c>
      <c r="M1471">
        <v>185974944</v>
      </c>
      <c r="N1471" t="s">
        <v>632</v>
      </c>
      <c r="S1471">
        <v>620</v>
      </c>
      <c r="T1471">
        <v>22.57</v>
      </c>
      <c r="U1471">
        <v>620</v>
      </c>
      <c r="V1471">
        <v>22.57</v>
      </c>
      <c r="W1471" s="39">
        <f>SUBTOTAL(9,V1422:V1471)</f>
        <v>3860.7799999999997</v>
      </c>
      <c r="X1471">
        <v>175</v>
      </c>
      <c r="Y1471">
        <v>0</v>
      </c>
      <c r="Z1471">
        <v>0</v>
      </c>
      <c r="AA1471">
        <v>128.97</v>
      </c>
      <c r="AB1471">
        <v>0</v>
      </c>
      <c r="AF1471">
        <v>0</v>
      </c>
      <c r="AG1471">
        <v>0</v>
      </c>
      <c r="AH1471">
        <v>0</v>
      </c>
      <c r="AI1471">
        <v>0</v>
      </c>
      <c r="AJ1471">
        <v>1</v>
      </c>
      <c r="AK1471">
        <v>1</v>
      </c>
      <c r="AL1471">
        <v>1</v>
      </c>
      <c r="AM1471">
        <v>5.7099999999999998E-3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164</v>
      </c>
      <c r="BJ1471">
        <v>1.0669999999999999</v>
      </c>
      <c r="BK1471">
        <v>137.62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22.57</v>
      </c>
      <c r="BS1471">
        <v>0</v>
      </c>
      <c r="BT1471">
        <v>0</v>
      </c>
    </row>
    <row r="1472" spans="1:72">
      <c r="A1472" s="68" t="s">
        <v>322</v>
      </c>
      <c r="B1472" t="s">
        <v>376</v>
      </c>
      <c r="M1472">
        <v>185817164</v>
      </c>
      <c r="N1472" t="s">
        <v>628</v>
      </c>
      <c r="S1472">
        <v>2891.63</v>
      </c>
      <c r="T1472">
        <v>146.76</v>
      </c>
      <c r="U1472">
        <v>2891.63</v>
      </c>
      <c r="V1472">
        <v>146.76</v>
      </c>
      <c r="X1472">
        <v>2605</v>
      </c>
      <c r="Y1472">
        <v>2</v>
      </c>
      <c r="Z1472">
        <v>7.6999999999999996E-4</v>
      </c>
      <c r="AA1472">
        <v>56.34</v>
      </c>
      <c r="AB1472">
        <v>73.38</v>
      </c>
      <c r="AF1472">
        <v>5</v>
      </c>
      <c r="AG1472">
        <v>0</v>
      </c>
      <c r="AH1472">
        <v>1</v>
      </c>
      <c r="AI1472">
        <v>0</v>
      </c>
      <c r="AJ1472">
        <v>8</v>
      </c>
      <c r="AK1472">
        <v>14</v>
      </c>
      <c r="AL1472">
        <v>16</v>
      </c>
      <c r="AM1472">
        <v>6.1399999999999996E-3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2558</v>
      </c>
      <c r="BJ1472">
        <v>1.018</v>
      </c>
      <c r="BK1472">
        <v>57.37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146.76</v>
      </c>
      <c r="BS1472">
        <v>2</v>
      </c>
      <c r="BT1472">
        <v>0</v>
      </c>
    </row>
    <row r="1473" spans="1:72">
      <c r="A1473" s="68" t="s">
        <v>322</v>
      </c>
      <c r="B1473" t="s">
        <v>376</v>
      </c>
      <c r="M1473">
        <v>185817444</v>
      </c>
      <c r="N1473" t="s">
        <v>629</v>
      </c>
      <c r="S1473">
        <v>722.91</v>
      </c>
      <c r="T1473">
        <v>36.57</v>
      </c>
      <c r="U1473">
        <v>722.91</v>
      </c>
      <c r="V1473">
        <v>36.57</v>
      </c>
      <c r="X1473">
        <v>431</v>
      </c>
      <c r="Y1473">
        <v>2</v>
      </c>
      <c r="Z1473">
        <v>4.64E-3</v>
      </c>
      <c r="AA1473">
        <v>84.85</v>
      </c>
      <c r="AB1473">
        <v>18.29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2</v>
      </c>
      <c r="AM1473">
        <v>4.64E-3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403</v>
      </c>
      <c r="BJ1473">
        <v>1.069</v>
      </c>
      <c r="BK1473">
        <v>90.74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36.57</v>
      </c>
      <c r="BS1473">
        <v>2</v>
      </c>
      <c r="BT1473">
        <v>0</v>
      </c>
    </row>
    <row r="1474" spans="1:72">
      <c r="A1474" s="68" t="s">
        <v>322</v>
      </c>
      <c r="B1474" t="s">
        <v>376</v>
      </c>
      <c r="M1474">
        <v>185974474</v>
      </c>
      <c r="N1474" t="s">
        <v>631</v>
      </c>
      <c r="S1474">
        <v>2480</v>
      </c>
      <c r="T1474">
        <v>118.05</v>
      </c>
      <c r="U1474">
        <v>2480</v>
      </c>
      <c r="V1474">
        <v>118.05</v>
      </c>
      <c r="X1474">
        <v>1458</v>
      </c>
      <c r="Y1474">
        <v>7</v>
      </c>
      <c r="Z1474">
        <v>4.7999999999999996E-3</v>
      </c>
      <c r="AA1474">
        <v>80.97</v>
      </c>
      <c r="AB1474">
        <v>16.86</v>
      </c>
      <c r="AF1474">
        <v>2</v>
      </c>
      <c r="AG1474">
        <v>0</v>
      </c>
      <c r="AH1474">
        <v>0</v>
      </c>
      <c r="AI1474">
        <v>0</v>
      </c>
      <c r="AJ1474">
        <v>8</v>
      </c>
      <c r="AK1474">
        <v>10</v>
      </c>
      <c r="AL1474">
        <v>17</v>
      </c>
      <c r="AM1474">
        <v>1.166E-2</v>
      </c>
      <c r="AN1474">
        <v>1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1458</v>
      </c>
      <c r="BJ1474">
        <v>1</v>
      </c>
      <c r="BK1474">
        <v>80.97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118.05</v>
      </c>
      <c r="BS1474">
        <v>6</v>
      </c>
      <c r="BT1474">
        <v>0</v>
      </c>
    </row>
    <row r="1475" spans="1:72">
      <c r="A1475" s="68" t="s">
        <v>322</v>
      </c>
      <c r="B1475" t="s">
        <v>376</v>
      </c>
      <c r="M1475">
        <v>185974944</v>
      </c>
      <c r="N1475" t="s">
        <v>632</v>
      </c>
      <c r="S1475">
        <v>620</v>
      </c>
      <c r="T1475">
        <v>31.19</v>
      </c>
      <c r="U1475">
        <v>620</v>
      </c>
      <c r="V1475">
        <v>31.19</v>
      </c>
      <c r="X1475">
        <v>247</v>
      </c>
      <c r="Y1475">
        <v>1</v>
      </c>
      <c r="Z1475">
        <v>4.0499999999999998E-3</v>
      </c>
      <c r="AA1475">
        <v>126.28</v>
      </c>
      <c r="AB1475">
        <v>31.19</v>
      </c>
      <c r="AF1475">
        <v>0</v>
      </c>
      <c r="AG1475">
        <v>0</v>
      </c>
      <c r="AH1475">
        <v>0</v>
      </c>
      <c r="AI1475">
        <v>0</v>
      </c>
      <c r="AJ1475">
        <v>2</v>
      </c>
      <c r="AK1475">
        <v>2</v>
      </c>
      <c r="AL1475">
        <v>3</v>
      </c>
      <c r="AM1475">
        <v>1.2149999999999999E-2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228</v>
      </c>
      <c r="BJ1475">
        <v>1.083</v>
      </c>
      <c r="BK1475">
        <v>136.80000000000001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31.19</v>
      </c>
      <c r="BS1475">
        <v>1</v>
      </c>
      <c r="BT1475">
        <v>0</v>
      </c>
    </row>
    <row r="1476" spans="1:72">
      <c r="A1476" s="68" t="s">
        <v>323</v>
      </c>
      <c r="B1476" t="s">
        <v>376</v>
      </c>
      <c r="M1476">
        <v>185817164</v>
      </c>
      <c r="N1476" t="s">
        <v>628</v>
      </c>
      <c r="S1476">
        <v>2891.63</v>
      </c>
      <c r="T1476">
        <v>35.799999999999997</v>
      </c>
      <c r="U1476">
        <v>2891.63</v>
      </c>
      <c r="V1476">
        <v>35.799999999999997</v>
      </c>
      <c r="X1476">
        <v>754</v>
      </c>
      <c r="Y1476">
        <v>4</v>
      </c>
      <c r="Z1476">
        <v>5.3099999999999996E-3</v>
      </c>
      <c r="AA1476">
        <v>47.48</v>
      </c>
      <c r="AB1476">
        <v>8.9499999999999993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4</v>
      </c>
      <c r="AM1476">
        <v>5.3099999999999996E-3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745</v>
      </c>
      <c r="BJ1476">
        <v>1.012</v>
      </c>
      <c r="BK1476">
        <v>48.05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35.799999999999997</v>
      </c>
      <c r="BS1476">
        <v>4</v>
      </c>
      <c r="BT1476">
        <v>0</v>
      </c>
    </row>
    <row r="1477" spans="1:72">
      <c r="A1477" s="68" t="s">
        <v>323</v>
      </c>
      <c r="B1477" t="s">
        <v>376</v>
      </c>
      <c r="M1477">
        <v>185817444</v>
      </c>
      <c r="N1477" t="s">
        <v>629</v>
      </c>
      <c r="S1477">
        <v>722.91</v>
      </c>
      <c r="T1477">
        <v>2.4</v>
      </c>
      <c r="U1477">
        <v>722.91</v>
      </c>
      <c r="V1477">
        <v>2.4</v>
      </c>
      <c r="X1477">
        <v>48</v>
      </c>
      <c r="Y1477">
        <v>0</v>
      </c>
      <c r="Z1477">
        <v>0</v>
      </c>
      <c r="AA1477">
        <v>49.94</v>
      </c>
      <c r="AB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48</v>
      </c>
      <c r="BJ1477">
        <v>1</v>
      </c>
      <c r="BK1477">
        <v>49.94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2.4</v>
      </c>
      <c r="BS1477">
        <v>0</v>
      </c>
      <c r="BT1477">
        <v>0</v>
      </c>
    </row>
    <row r="1478" spans="1:72">
      <c r="A1478" s="68" t="s">
        <v>323</v>
      </c>
      <c r="B1478" t="s">
        <v>376</v>
      </c>
      <c r="M1478">
        <v>185974474</v>
      </c>
      <c r="N1478" t="s">
        <v>631</v>
      </c>
      <c r="S1478">
        <v>2480</v>
      </c>
      <c r="T1478">
        <v>19.93</v>
      </c>
      <c r="U1478">
        <v>2480</v>
      </c>
      <c r="V1478">
        <v>19.93</v>
      </c>
      <c r="X1478">
        <v>265</v>
      </c>
      <c r="Y1478">
        <v>1</v>
      </c>
      <c r="Z1478">
        <v>3.7699999999999999E-3</v>
      </c>
      <c r="AA1478">
        <v>75.2</v>
      </c>
      <c r="AB1478">
        <v>19.93</v>
      </c>
      <c r="AF1478">
        <v>0</v>
      </c>
      <c r="AG1478">
        <v>0</v>
      </c>
      <c r="AH1478">
        <v>0</v>
      </c>
      <c r="AI1478">
        <v>0</v>
      </c>
      <c r="AJ1478">
        <v>2</v>
      </c>
      <c r="AK1478">
        <v>2</v>
      </c>
      <c r="AL1478">
        <v>3</v>
      </c>
      <c r="AM1478">
        <v>1.132E-2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265</v>
      </c>
      <c r="BJ1478">
        <v>1</v>
      </c>
      <c r="BK1478">
        <v>75.2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19.93</v>
      </c>
      <c r="BS1478">
        <v>1</v>
      </c>
      <c r="BT1478">
        <v>0</v>
      </c>
    </row>
    <row r="1479" spans="1:72">
      <c r="A1479" s="68" t="s">
        <v>323</v>
      </c>
      <c r="B1479" t="s">
        <v>376</v>
      </c>
      <c r="M1479">
        <v>185974944</v>
      </c>
      <c r="N1479" t="s">
        <v>632</v>
      </c>
      <c r="S1479">
        <v>620</v>
      </c>
      <c r="T1479">
        <v>4.1500000000000004</v>
      </c>
      <c r="U1479">
        <v>620</v>
      </c>
      <c r="V1479">
        <v>4.1500000000000004</v>
      </c>
      <c r="X1479">
        <v>45</v>
      </c>
      <c r="Y1479">
        <v>0</v>
      </c>
      <c r="Z1479">
        <v>0</v>
      </c>
      <c r="AA1479">
        <v>92.24</v>
      </c>
      <c r="AB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45</v>
      </c>
      <c r="BJ1479">
        <v>1</v>
      </c>
      <c r="BK1479">
        <v>92.24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4.1500000000000004</v>
      </c>
      <c r="BS1479">
        <v>0</v>
      </c>
      <c r="BT1479">
        <v>0</v>
      </c>
    </row>
    <row r="1480" spans="1:72">
      <c r="A1480" s="68" t="s">
        <v>324</v>
      </c>
      <c r="B1480" t="s">
        <v>376</v>
      </c>
      <c r="M1480">
        <v>175579924</v>
      </c>
      <c r="N1480" t="s">
        <v>419</v>
      </c>
      <c r="S1480">
        <v>5000</v>
      </c>
      <c r="T1480">
        <v>0</v>
      </c>
      <c r="U1480">
        <v>5000</v>
      </c>
      <c r="V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2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1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</row>
    <row r="1481" spans="1:72">
      <c r="A1481" s="68" t="s">
        <v>325</v>
      </c>
      <c r="B1481" t="s">
        <v>376</v>
      </c>
      <c r="M1481">
        <v>175931764</v>
      </c>
      <c r="N1481" t="s">
        <v>425</v>
      </c>
      <c r="S1481">
        <v>2500</v>
      </c>
      <c r="T1481">
        <v>0</v>
      </c>
      <c r="U1481">
        <v>2500</v>
      </c>
      <c r="V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1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</row>
    <row r="1482" spans="1:72">
      <c r="A1482" s="68" t="s">
        <v>325</v>
      </c>
      <c r="B1482" t="s">
        <v>376</v>
      </c>
      <c r="M1482">
        <v>178387124</v>
      </c>
      <c r="N1482" t="s">
        <v>487</v>
      </c>
      <c r="S1482">
        <v>2500</v>
      </c>
      <c r="T1482">
        <v>0</v>
      </c>
      <c r="U1482">
        <v>2500</v>
      </c>
      <c r="V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1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</row>
    <row r="1483" spans="1:72">
      <c r="A1483" s="68" t="s">
        <v>325</v>
      </c>
      <c r="B1483" t="s">
        <v>376</v>
      </c>
      <c r="M1483">
        <v>185974474</v>
      </c>
      <c r="N1483" t="s">
        <v>631</v>
      </c>
      <c r="S1483">
        <v>2480</v>
      </c>
      <c r="T1483">
        <v>0</v>
      </c>
      <c r="U1483">
        <v>2480</v>
      </c>
      <c r="V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1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</row>
    <row r="1484" spans="1:72">
      <c r="A1484" s="68" t="s">
        <v>326</v>
      </c>
      <c r="B1484" t="s">
        <v>376</v>
      </c>
      <c r="M1484">
        <v>185974474</v>
      </c>
      <c r="N1484" t="s">
        <v>631</v>
      </c>
      <c r="S1484">
        <v>2480</v>
      </c>
      <c r="T1484">
        <v>0</v>
      </c>
      <c r="U1484">
        <v>2480</v>
      </c>
      <c r="V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1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</row>
    <row r="1485" spans="1:72">
      <c r="A1485" s="68" t="s">
        <v>327</v>
      </c>
      <c r="B1485" t="s">
        <v>376</v>
      </c>
      <c r="M1485">
        <v>180385034</v>
      </c>
      <c r="N1485" t="s">
        <v>540</v>
      </c>
      <c r="S1485">
        <v>2477.88</v>
      </c>
      <c r="T1485">
        <v>0</v>
      </c>
      <c r="U1485">
        <v>2477.88</v>
      </c>
      <c r="V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1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</row>
    <row r="1486" spans="1:72">
      <c r="A1486" s="68" t="s">
        <v>327</v>
      </c>
      <c r="B1486" t="s">
        <v>376</v>
      </c>
      <c r="M1486">
        <v>185974474</v>
      </c>
      <c r="N1486" t="s">
        <v>631</v>
      </c>
      <c r="S1486">
        <v>2480</v>
      </c>
      <c r="T1486">
        <v>0</v>
      </c>
      <c r="U1486">
        <v>2480</v>
      </c>
      <c r="V1486">
        <v>0</v>
      </c>
      <c r="W1486" s="39">
        <f>SUBTOTAL(9,V1472:V1486)</f>
        <v>394.84999999999997</v>
      </c>
      <c r="X1486">
        <v>0</v>
      </c>
      <c r="Y1486">
        <v>0</v>
      </c>
      <c r="Z1486">
        <v>0</v>
      </c>
      <c r="AA1486">
        <v>0</v>
      </c>
      <c r="AB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1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</row>
  </sheetData>
  <phoneticPr fontId="24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workbookViewId="0">
      <selection activeCell="A7" sqref="A7"/>
    </sheetView>
  </sheetViews>
  <sheetFormatPr defaultRowHeight="15"/>
  <cols>
    <col min="1" max="1" width="17.5703125" customWidth="1"/>
    <col min="2" max="2" width="24" customWidth="1"/>
    <col min="3" max="3" width="89.140625" customWidth="1"/>
    <col min="4" max="4" width="62.5703125" customWidth="1"/>
    <col min="5" max="5" width="19.140625" customWidth="1"/>
    <col min="6" max="6" width="16.5703125" customWidth="1"/>
    <col min="7" max="7" width="13.42578125" customWidth="1"/>
    <col min="8" max="8" width="15.7109375" customWidth="1"/>
    <col min="9" max="9" width="12.42578125" customWidth="1"/>
    <col min="10" max="10" width="13.5703125" customWidth="1"/>
    <col min="11" max="11" width="20.140625" customWidth="1"/>
    <col min="12" max="12" width="13.140625" customWidth="1"/>
    <col min="14" max="14" width="18.42578125" customWidth="1"/>
    <col min="15" max="15" width="14.140625" customWidth="1"/>
    <col min="16" max="16" width="13.5703125" customWidth="1"/>
    <col min="17" max="17" width="17.5703125" customWidth="1"/>
  </cols>
  <sheetData>
    <row r="1" spans="1:17" ht="23.25">
      <c r="A1" t="s">
        <v>36</v>
      </c>
      <c r="C1" s="6" t="s">
        <v>647</v>
      </c>
      <c r="D1" s="7"/>
    </row>
    <row r="2" spans="1:17">
      <c r="A2" t="s">
        <v>648</v>
      </c>
    </row>
    <row r="3" spans="1:17">
      <c r="A3" t="s">
        <v>649</v>
      </c>
    </row>
    <row r="4" spans="1:17">
      <c r="A4" t="s">
        <v>650</v>
      </c>
      <c r="C4" t="s">
        <v>651</v>
      </c>
    </row>
    <row r="5" spans="1:17">
      <c r="D5" s="11" t="s">
        <v>77</v>
      </c>
    </row>
    <row r="6" spans="1:17" s="4" customFormat="1">
      <c r="A6" s="5" t="s">
        <v>652</v>
      </c>
      <c r="B6" s="5" t="s">
        <v>40</v>
      </c>
      <c r="C6" s="5" t="s">
        <v>41</v>
      </c>
      <c r="D6" s="5" t="s">
        <v>42</v>
      </c>
      <c r="E6" s="5" t="s">
        <v>43</v>
      </c>
      <c r="F6" s="5" t="s">
        <v>44</v>
      </c>
      <c r="G6" s="5" t="s">
        <v>45</v>
      </c>
      <c r="H6" s="5" t="s">
        <v>46</v>
      </c>
      <c r="I6" s="5" t="s">
        <v>78</v>
      </c>
      <c r="J6" s="5" t="s">
        <v>79</v>
      </c>
      <c r="K6" s="5" t="s">
        <v>80</v>
      </c>
      <c r="L6" s="5" t="s">
        <v>51</v>
      </c>
      <c r="M6" s="5" t="s">
        <v>52</v>
      </c>
      <c r="N6" s="5" t="s">
        <v>53</v>
      </c>
      <c r="O6" s="5" t="s">
        <v>54</v>
      </c>
      <c r="P6" s="5" t="s">
        <v>55</v>
      </c>
      <c r="Q6" s="5" t="s">
        <v>81</v>
      </c>
    </row>
    <row r="7" spans="1:17">
      <c r="A7" s="3" t="s">
        <v>653</v>
      </c>
      <c r="B7" t="s">
        <v>610</v>
      </c>
      <c r="C7" t="s">
        <v>61</v>
      </c>
      <c r="D7" t="s">
        <v>62</v>
      </c>
      <c r="E7">
        <v>619495973</v>
      </c>
      <c r="F7" t="s">
        <v>63</v>
      </c>
      <c r="G7">
        <v>188022693</v>
      </c>
      <c r="H7" t="s">
        <v>64</v>
      </c>
      <c r="I7" s="1">
        <v>18829.07</v>
      </c>
      <c r="J7" s="1"/>
      <c r="K7">
        <v>627.64</v>
      </c>
      <c r="L7">
        <v>333447</v>
      </c>
      <c r="M7">
        <v>817</v>
      </c>
      <c r="N7" s="2">
        <v>2.4499999999999999E-3</v>
      </c>
      <c r="O7">
        <v>56.47</v>
      </c>
      <c r="P7">
        <v>23.05</v>
      </c>
      <c r="Q7" s="2">
        <v>8.1300000000000001E-3</v>
      </c>
    </row>
    <row r="8" spans="1:17">
      <c r="A8" t="s">
        <v>654</v>
      </c>
      <c r="B8" t="s">
        <v>273</v>
      </c>
      <c r="C8" t="s">
        <v>61</v>
      </c>
      <c r="D8" t="s">
        <v>62</v>
      </c>
      <c r="E8">
        <v>619495973</v>
      </c>
      <c r="F8" t="s">
        <v>63</v>
      </c>
      <c r="G8">
        <v>188022693</v>
      </c>
      <c r="H8" t="s">
        <v>64</v>
      </c>
      <c r="I8" s="1">
        <v>17901.59</v>
      </c>
      <c r="J8" s="1"/>
      <c r="K8">
        <v>577.47</v>
      </c>
      <c r="L8">
        <v>216742</v>
      </c>
      <c r="M8">
        <v>606</v>
      </c>
      <c r="N8" s="2">
        <v>2.8E-3</v>
      </c>
      <c r="O8">
        <v>82.59</v>
      </c>
      <c r="P8">
        <v>29.54</v>
      </c>
      <c r="Q8" s="2">
        <v>8.4100000000000008E-3</v>
      </c>
    </row>
    <row r="9" spans="1:17">
      <c r="A9" s="3" t="s">
        <v>653</v>
      </c>
      <c r="B9" t="s">
        <v>610</v>
      </c>
      <c r="C9" t="s">
        <v>61</v>
      </c>
      <c r="D9" t="s">
        <v>62</v>
      </c>
      <c r="E9">
        <v>619495973</v>
      </c>
      <c r="F9" t="s">
        <v>66</v>
      </c>
      <c r="G9">
        <v>188022913</v>
      </c>
      <c r="H9" t="s">
        <v>64</v>
      </c>
      <c r="I9" s="1">
        <v>3493.73</v>
      </c>
      <c r="J9" s="1"/>
      <c r="K9">
        <v>116.46</v>
      </c>
      <c r="L9">
        <v>45325</v>
      </c>
      <c r="M9">
        <v>99</v>
      </c>
      <c r="N9" s="2">
        <v>2.1800000000000001E-3</v>
      </c>
      <c r="O9">
        <v>77.08</v>
      </c>
      <c r="P9">
        <v>35.29</v>
      </c>
      <c r="Q9" s="2">
        <v>5.3800000000000002E-3</v>
      </c>
    </row>
    <row r="10" spans="1:17">
      <c r="A10" t="s">
        <v>654</v>
      </c>
      <c r="B10" t="s">
        <v>273</v>
      </c>
      <c r="C10" t="s">
        <v>61</v>
      </c>
      <c r="D10" t="s">
        <v>62</v>
      </c>
      <c r="E10">
        <v>619495973</v>
      </c>
      <c r="F10" t="s">
        <v>66</v>
      </c>
      <c r="G10">
        <v>188022913</v>
      </c>
      <c r="H10" t="s">
        <v>64</v>
      </c>
      <c r="I10" s="1">
        <v>3152.72</v>
      </c>
      <c r="J10" s="1"/>
      <c r="K10">
        <v>101.7</v>
      </c>
      <c r="L10">
        <v>33457</v>
      </c>
      <c r="M10">
        <v>76</v>
      </c>
      <c r="N10" s="2">
        <v>2.2699999999999999E-3</v>
      </c>
      <c r="O10">
        <v>94.23</v>
      </c>
      <c r="P10">
        <v>41.48</v>
      </c>
      <c r="Q10" s="2">
        <v>5.62E-3</v>
      </c>
    </row>
    <row r="11" spans="1:17">
      <c r="A11" t="s">
        <v>655</v>
      </c>
      <c r="B11" t="s">
        <v>656</v>
      </c>
      <c r="C11" t="s">
        <v>657</v>
      </c>
      <c r="D11" t="s">
        <v>658</v>
      </c>
      <c r="E11">
        <v>613272234</v>
      </c>
      <c r="F11" t="s">
        <v>659</v>
      </c>
      <c r="G11">
        <v>172451374</v>
      </c>
      <c r="H11" t="s">
        <v>64</v>
      </c>
      <c r="I11">
        <v>1505.7</v>
      </c>
      <c r="J11">
        <v>220</v>
      </c>
      <c r="K11">
        <v>53.78</v>
      </c>
      <c r="L11">
        <v>26782</v>
      </c>
      <c r="M11">
        <v>58</v>
      </c>
      <c r="N11">
        <v>2.1700000000000001E-3</v>
      </c>
      <c r="O11">
        <v>56.22</v>
      </c>
      <c r="P11">
        <v>25.96</v>
      </c>
      <c r="Q11">
        <v>5.3800000000000002E-3</v>
      </c>
    </row>
    <row r="12" spans="1:17">
      <c r="A12" t="s">
        <v>660</v>
      </c>
      <c r="B12" t="s">
        <v>396</v>
      </c>
      <c r="C12" t="s">
        <v>657</v>
      </c>
      <c r="D12" t="s">
        <v>658</v>
      </c>
      <c r="E12">
        <v>613272234</v>
      </c>
      <c r="F12" t="s">
        <v>659</v>
      </c>
      <c r="G12">
        <v>172451374</v>
      </c>
      <c r="H12" t="s">
        <v>64</v>
      </c>
      <c r="I12">
        <v>20420.830000000002</v>
      </c>
      <c r="J12">
        <v>220</v>
      </c>
      <c r="K12">
        <v>658.74</v>
      </c>
      <c r="L12">
        <v>289880</v>
      </c>
      <c r="M12">
        <v>932</v>
      </c>
      <c r="N12">
        <v>3.2200000000000002E-3</v>
      </c>
      <c r="O12">
        <v>70.45</v>
      </c>
      <c r="P12">
        <v>21.91</v>
      </c>
      <c r="Q12">
        <v>7.9299999999999995E-3</v>
      </c>
    </row>
    <row r="13" spans="1:17">
      <c r="A13" t="s">
        <v>661</v>
      </c>
      <c r="B13" t="s">
        <v>438</v>
      </c>
      <c r="C13" t="s">
        <v>657</v>
      </c>
      <c r="D13" t="s">
        <v>658</v>
      </c>
      <c r="E13">
        <v>613272234</v>
      </c>
      <c r="F13" t="s">
        <v>659</v>
      </c>
      <c r="G13">
        <v>172451374</v>
      </c>
      <c r="H13" t="s">
        <v>64</v>
      </c>
      <c r="I13">
        <v>752.37</v>
      </c>
      <c r="J13">
        <v>220</v>
      </c>
      <c r="K13">
        <v>25.08</v>
      </c>
      <c r="L13">
        <v>11835</v>
      </c>
      <c r="M13">
        <v>34</v>
      </c>
      <c r="N13">
        <v>2.8700000000000002E-3</v>
      </c>
      <c r="O13">
        <v>63.57</v>
      </c>
      <c r="P13">
        <v>22.13</v>
      </c>
      <c r="Q13">
        <v>8.6999999999999994E-3</v>
      </c>
    </row>
    <row r="14" spans="1:17">
      <c r="A14" t="s">
        <v>655</v>
      </c>
      <c r="B14" t="s">
        <v>656</v>
      </c>
      <c r="C14" t="s">
        <v>657</v>
      </c>
      <c r="D14" t="s">
        <v>658</v>
      </c>
      <c r="E14">
        <v>613272234</v>
      </c>
      <c r="F14" t="s">
        <v>662</v>
      </c>
      <c r="G14">
        <v>174196444</v>
      </c>
      <c r="H14" t="s">
        <v>64</v>
      </c>
      <c r="I14">
        <v>1185.8900000000001</v>
      </c>
      <c r="J14">
        <v>296</v>
      </c>
      <c r="K14">
        <v>42.35</v>
      </c>
      <c r="L14">
        <v>21768</v>
      </c>
      <c r="M14">
        <v>57</v>
      </c>
      <c r="N14">
        <v>2.6199999999999999E-3</v>
      </c>
      <c r="O14">
        <v>54.48</v>
      </c>
      <c r="P14">
        <v>20.81</v>
      </c>
      <c r="Q14">
        <v>7.3499999999999998E-3</v>
      </c>
    </row>
    <row r="15" spans="1:17">
      <c r="A15" t="s">
        <v>660</v>
      </c>
      <c r="B15" t="s">
        <v>396</v>
      </c>
      <c r="C15" t="s">
        <v>657</v>
      </c>
      <c r="D15" t="s">
        <v>658</v>
      </c>
      <c r="E15">
        <v>613272234</v>
      </c>
      <c r="F15" t="s">
        <v>662</v>
      </c>
      <c r="G15">
        <v>174196444</v>
      </c>
      <c r="H15" t="s">
        <v>64</v>
      </c>
      <c r="I15">
        <v>17369.71</v>
      </c>
      <c r="J15">
        <v>296</v>
      </c>
      <c r="K15">
        <v>560.30999999999995</v>
      </c>
      <c r="L15">
        <v>323492</v>
      </c>
      <c r="M15">
        <v>850</v>
      </c>
      <c r="N15">
        <v>2.63E-3</v>
      </c>
      <c r="O15">
        <v>53.69</v>
      </c>
      <c r="P15">
        <v>20.43</v>
      </c>
      <c r="Q15">
        <v>7.1900000000000002E-3</v>
      </c>
    </row>
    <row r="16" spans="1:17">
      <c r="A16" t="s">
        <v>661</v>
      </c>
      <c r="B16" t="s">
        <v>438</v>
      </c>
      <c r="C16" t="s">
        <v>657</v>
      </c>
      <c r="D16" t="s">
        <v>658</v>
      </c>
      <c r="E16">
        <v>613272234</v>
      </c>
      <c r="F16" t="s">
        <v>662</v>
      </c>
      <c r="G16">
        <v>174196444</v>
      </c>
      <c r="H16" t="s">
        <v>64</v>
      </c>
      <c r="I16">
        <v>1012.65</v>
      </c>
      <c r="J16">
        <v>296</v>
      </c>
      <c r="K16">
        <v>33.76</v>
      </c>
      <c r="L16">
        <v>21840</v>
      </c>
      <c r="M16">
        <v>53</v>
      </c>
      <c r="N16">
        <v>2.4299999999999999E-3</v>
      </c>
      <c r="O16">
        <v>46.37</v>
      </c>
      <c r="P16">
        <v>19.11</v>
      </c>
      <c r="Q16">
        <v>6.2700000000000004E-3</v>
      </c>
    </row>
    <row r="17" spans="1:17">
      <c r="A17" t="s">
        <v>660</v>
      </c>
      <c r="B17" t="s">
        <v>396</v>
      </c>
      <c r="C17" t="s">
        <v>657</v>
      </c>
      <c r="D17" t="s">
        <v>658</v>
      </c>
      <c r="E17">
        <v>613272234</v>
      </c>
      <c r="F17" t="s">
        <v>663</v>
      </c>
      <c r="G17">
        <v>174846204</v>
      </c>
      <c r="H17" t="s">
        <v>64</v>
      </c>
      <c r="I17">
        <v>5105.7</v>
      </c>
      <c r="J17">
        <v>1850</v>
      </c>
      <c r="K17">
        <v>164.7</v>
      </c>
      <c r="L17">
        <v>38437</v>
      </c>
      <c r="M17">
        <v>195</v>
      </c>
      <c r="N17">
        <v>5.0699999999999999E-3</v>
      </c>
      <c r="O17">
        <v>132.83000000000001</v>
      </c>
      <c r="P17">
        <v>26.18</v>
      </c>
      <c r="Q17">
        <v>1.0670000000000001E-2</v>
      </c>
    </row>
    <row r="18" spans="1:17">
      <c r="A18" t="s">
        <v>661</v>
      </c>
      <c r="B18" t="s">
        <v>438</v>
      </c>
      <c r="C18" t="s">
        <v>657</v>
      </c>
      <c r="D18" t="s">
        <v>658</v>
      </c>
      <c r="E18">
        <v>613272234</v>
      </c>
      <c r="F18" t="s">
        <v>663</v>
      </c>
      <c r="G18">
        <v>174846204</v>
      </c>
      <c r="H18" t="s">
        <v>64</v>
      </c>
      <c r="I18">
        <v>737.86</v>
      </c>
      <c r="J18">
        <v>1850</v>
      </c>
      <c r="K18">
        <v>24.6</v>
      </c>
      <c r="L18">
        <v>5693</v>
      </c>
      <c r="M18">
        <v>29</v>
      </c>
      <c r="N18">
        <v>5.0899999999999999E-3</v>
      </c>
      <c r="O18">
        <v>129.61000000000001</v>
      </c>
      <c r="P18">
        <v>25.44</v>
      </c>
      <c r="Q18">
        <v>1.0710000000000001E-2</v>
      </c>
    </row>
    <row r="19" spans="1:17">
      <c r="A19" t="s">
        <v>655</v>
      </c>
      <c r="B19" t="s">
        <v>656</v>
      </c>
      <c r="C19" t="s">
        <v>376</v>
      </c>
      <c r="D19" t="s">
        <v>378</v>
      </c>
      <c r="E19">
        <v>613929664</v>
      </c>
      <c r="F19" t="s">
        <v>380</v>
      </c>
      <c r="G19">
        <v>173981534</v>
      </c>
      <c r="H19" t="s">
        <v>64</v>
      </c>
      <c r="I19">
        <v>4289.1099999999997</v>
      </c>
      <c r="K19">
        <v>153.18</v>
      </c>
      <c r="L19">
        <v>122722</v>
      </c>
      <c r="M19">
        <v>244</v>
      </c>
      <c r="N19">
        <v>1.99E-3</v>
      </c>
      <c r="O19">
        <v>34.950000000000003</v>
      </c>
      <c r="P19">
        <v>17.579999999999998</v>
      </c>
      <c r="Q19">
        <v>4.8300000000000001E-3</v>
      </c>
    </row>
    <row r="20" spans="1:17">
      <c r="A20" t="s">
        <v>660</v>
      </c>
      <c r="B20" t="s">
        <v>396</v>
      </c>
      <c r="C20" t="s">
        <v>376</v>
      </c>
      <c r="D20" t="s">
        <v>378</v>
      </c>
      <c r="E20">
        <v>613929664</v>
      </c>
      <c r="F20" t="s">
        <v>380</v>
      </c>
      <c r="G20">
        <v>173981534</v>
      </c>
      <c r="H20" t="s">
        <v>64</v>
      </c>
      <c r="I20">
        <v>710.89</v>
      </c>
      <c r="K20">
        <v>22.93</v>
      </c>
      <c r="L20">
        <v>32302</v>
      </c>
      <c r="M20">
        <v>37</v>
      </c>
      <c r="N20">
        <v>1.15E-3</v>
      </c>
      <c r="O20">
        <v>22.01</v>
      </c>
      <c r="P20">
        <v>19.21</v>
      </c>
      <c r="Q20">
        <v>3.0999999999999999E-3</v>
      </c>
    </row>
    <row r="21" spans="1:17">
      <c r="A21" t="s">
        <v>655</v>
      </c>
      <c r="B21" t="s">
        <v>656</v>
      </c>
      <c r="C21" t="s">
        <v>376</v>
      </c>
      <c r="D21" t="s">
        <v>378</v>
      </c>
      <c r="E21">
        <v>613929664</v>
      </c>
      <c r="F21" t="s">
        <v>390</v>
      </c>
      <c r="G21">
        <v>174363604</v>
      </c>
      <c r="H21" t="s">
        <v>64</v>
      </c>
      <c r="I21">
        <v>1719.19</v>
      </c>
      <c r="K21">
        <v>61.4</v>
      </c>
      <c r="L21">
        <v>20885</v>
      </c>
      <c r="M21">
        <v>71</v>
      </c>
      <c r="N21">
        <v>3.3999999999999998E-3</v>
      </c>
      <c r="O21">
        <v>82.32</v>
      </c>
      <c r="P21">
        <v>24.21</v>
      </c>
      <c r="Q21">
        <v>1.24E-2</v>
      </c>
    </row>
    <row r="22" spans="1:17">
      <c r="A22" t="s">
        <v>660</v>
      </c>
      <c r="B22" t="s">
        <v>396</v>
      </c>
      <c r="C22" t="s">
        <v>376</v>
      </c>
      <c r="D22" t="s">
        <v>378</v>
      </c>
      <c r="E22">
        <v>613929664</v>
      </c>
      <c r="F22" t="s">
        <v>390</v>
      </c>
      <c r="G22">
        <v>174363604</v>
      </c>
      <c r="H22" t="s">
        <v>64</v>
      </c>
      <c r="I22">
        <v>3280.81</v>
      </c>
      <c r="K22">
        <v>105.83</v>
      </c>
      <c r="L22">
        <v>55573</v>
      </c>
      <c r="M22">
        <v>164</v>
      </c>
      <c r="N22">
        <v>2.9499999999999999E-3</v>
      </c>
      <c r="O22">
        <v>59.04</v>
      </c>
      <c r="P22">
        <v>20</v>
      </c>
      <c r="Q22">
        <v>8.3999999999999995E-3</v>
      </c>
    </row>
    <row r="23" spans="1:17">
      <c r="A23" t="s">
        <v>660</v>
      </c>
      <c r="B23" t="s">
        <v>396</v>
      </c>
      <c r="C23" t="s">
        <v>376</v>
      </c>
      <c r="D23" t="s">
        <v>378</v>
      </c>
      <c r="E23">
        <v>613929664</v>
      </c>
      <c r="F23" t="s">
        <v>398</v>
      </c>
      <c r="G23">
        <v>174642764</v>
      </c>
      <c r="H23" t="s">
        <v>64</v>
      </c>
      <c r="I23">
        <v>2500</v>
      </c>
      <c r="K23">
        <v>80.650000000000006</v>
      </c>
      <c r="L23">
        <v>53114</v>
      </c>
      <c r="M23">
        <v>132</v>
      </c>
      <c r="N23">
        <v>2.49E-3</v>
      </c>
      <c r="O23">
        <v>47.07</v>
      </c>
      <c r="P23">
        <v>18.940000000000001</v>
      </c>
      <c r="Q23">
        <v>6.8700000000000002E-3</v>
      </c>
    </row>
    <row r="24" spans="1:17">
      <c r="A24" t="s">
        <v>660</v>
      </c>
      <c r="B24" t="s">
        <v>396</v>
      </c>
      <c r="C24" t="s">
        <v>376</v>
      </c>
      <c r="D24" t="s">
        <v>378</v>
      </c>
      <c r="E24">
        <v>613929664</v>
      </c>
      <c r="F24" t="s">
        <v>401</v>
      </c>
      <c r="G24">
        <v>174643224</v>
      </c>
      <c r="H24" t="s">
        <v>64</v>
      </c>
      <c r="I24">
        <v>2500</v>
      </c>
      <c r="K24">
        <v>80.650000000000006</v>
      </c>
      <c r="L24">
        <v>57887</v>
      </c>
      <c r="M24">
        <v>149</v>
      </c>
      <c r="N24">
        <v>2.5699999999999998E-3</v>
      </c>
      <c r="O24">
        <v>43.19</v>
      </c>
      <c r="P24">
        <v>16.78</v>
      </c>
      <c r="Q24">
        <v>9.2899999999999996E-3</v>
      </c>
    </row>
    <row r="25" spans="1:17">
      <c r="A25" t="s">
        <v>660</v>
      </c>
      <c r="B25" t="s">
        <v>396</v>
      </c>
      <c r="C25" t="s">
        <v>376</v>
      </c>
      <c r="D25" t="s">
        <v>378</v>
      </c>
      <c r="E25">
        <v>613929664</v>
      </c>
      <c r="F25" t="s">
        <v>406</v>
      </c>
      <c r="G25">
        <v>175261424</v>
      </c>
      <c r="H25" t="s">
        <v>64</v>
      </c>
      <c r="I25">
        <v>2500</v>
      </c>
      <c r="K25">
        <v>80.650000000000006</v>
      </c>
      <c r="L25">
        <v>49924</v>
      </c>
      <c r="M25">
        <v>183</v>
      </c>
      <c r="N25">
        <v>3.6700000000000001E-3</v>
      </c>
      <c r="O25">
        <v>50.08</v>
      </c>
      <c r="P25">
        <v>13.66</v>
      </c>
      <c r="Q25">
        <v>8.6499999999999997E-3</v>
      </c>
    </row>
    <row r="26" spans="1:17">
      <c r="A26" t="s">
        <v>661</v>
      </c>
      <c r="B26" t="s">
        <v>438</v>
      </c>
      <c r="C26" t="s">
        <v>376</v>
      </c>
      <c r="D26" t="s">
        <v>378</v>
      </c>
      <c r="E26">
        <v>613929664</v>
      </c>
      <c r="F26" t="s">
        <v>406</v>
      </c>
      <c r="G26">
        <v>175261424</v>
      </c>
      <c r="H26" t="s">
        <v>64</v>
      </c>
      <c r="I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 t="s">
        <v>664</v>
      </c>
      <c r="B27" t="s">
        <v>470</v>
      </c>
      <c r="C27" t="s">
        <v>376</v>
      </c>
      <c r="D27" t="s">
        <v>378</v>
      </c>
      <c r="E27">
        <v>613929664</v>
      </c>
      <c r="F27" t="s">
        <v>406</v>
      </c>
      <c r="G27">
        <v>175261424</v>
      </c>
      <c r="H27" t="s">
        <v>64</v>
      </c>
      <c r="I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 t="s">
        <v>665</v>
      </c>
      <c r="B28" t="s">
        <v>485</v>
      </c>
      <c r="C28" t="s">
        <v>376</v>
      </c>
      <c r="D28" t="s">
        <v>378</v>
      </c>
      <c r="E28">
        <v>613929664</v>
      </c>
      <c r="F28" t="s">
        <v>406</v>
      </c>
      <c r="G28">
        <v>175261424</v>
      </c>
      <c r="H28" t="s">
        <v>64</v>
      </c>
      <c r="I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 t="s">
        <v>654</v>
      </c>
      <c r="B29" t="s">
        <v>273</v>
      </c>
      <c r="C29" t="s">
        <v>376</v>
      </c>
      <c r="D29" t="s">
        <v>378</v>
      </c>
      <c r="E29">
        <v>613929664</v>
      </c>
      <c r="F29" t="s">
        <v>406</v>
      </c>
      <c r="G29">
        <v>175261424</v>
      </c>
      <c r="H29" t="s">
        <v>64</v>
      </c>
      <c r="I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 t="s">
        <v>666</v>
      </c>
      <c r="B30" t="s">
        <v>130</v>
      </c>
      <c r="C30" t="s">
        <v>376</v>
      </c>
      <c r="D30" t="s">
        <v>378</v>
      </c>
      <c r="E30">
        <v>613929664</v>
      </c>
      <c r="F30" t="s">
        <v>406</v>
      </c>
      <c r="G30">
        <v>175261424</v>
      </c>
      <c r="H30" t="s">
        <v>64</v>
      </c>
      <c r="I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>
      <c r="A31" t="s">
        <v>660</v>
      </c>
      <c r="B31" t="s">
        <v>396</v>
      </c>
      <c r="C31" t="s">
        <v>376</v>
      </c>
      <c r="D31" t="s">
        <v>378</v>
      </c>
      <c r="E31">
        <v>613929664</v>
      </c>
      <c r="F31" t="s">
        <v>408</v>
      </c>
      <c r="G31">
        <v>175271134</v>
      </c>
      <c r="H31" t="s">
        <v>64</v>
      </c>
      <c r="I31">
        <v>2500</v>
      </c>
      <c r="K31">
        <v>80.650000000000006</v>
      </c>
      <c r="L31">
        <v>75191</v>
      </c>
      <c r="M31">
        <v>136</v>
      </c>
      <c r="N31">
        <v>1.81E-3</v>
      </c>
      <c r="O31">
        <v>33.25</v>
      </c>
      <c r="P31">
        <v>18.38</v>
      </c>
      <c r="Q31">
        <v>4.81E-3</v>
      </c>
    </row>
    <row r="32" spans="1:17">
      <c r="A32" t="s">
        <v>661</v>
      </c>
      <c r="B32" t="s">
        <v>438</v>
      </c>
      <c r="C32" t="s">
        <v>376</v>
      </c>
      <c r="D32" t="s">
        <v>378</v>
      </c>
      <c r="E32">
        <v>613929664</v>
      </c>
      <c r="F32" t="s">
        <v>408</v>
      </c>
      <c r="G32">
        <v>175271134</v>
      </c>
      <c r="H32" t="s">
        <v>64</v>
      </c>
      <c r="I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 t="s">
        <v>667</v>
      </c>
      <c r="B33" t="s">
        <v>581</v>
      </c>
      <c r="C33" t="s">
        <v>376</v>
      </c>
      <c r="D33" t="s">
        <v>378</v>
      </c>
      <c r="E33">
        <v>613929664</v>
      </c>
      <c r="F33" t="s">
        <v>408</v>
      </c>
      <c r="G33">
        <v>175271134</v>
      </c>
      <c r="H33" t="s">
        <v>64</v>
      </c>
      <c r="I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>
      <c r="A34" t="s">
        <v>668</v>
      </c>
      <c r="B34" t="s">
        <v>99</v>
      </c>
      <c r="C34" t="s">
        <v>376</v>
      </c>
      <c r="D34" t="s">
        <v>378</v>
      </c>
      <c r="E34">
        <v>613929664</v>
      </c>
      <c r="F34" t="s">
        <v>408</v>
      </c>
      <c r="G34">
        <v>175271134</v>
      </c>
      <c r="H34" t="s">
        <v>64</v>
      </c>
      <c r="I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 t="s">
        <v>666</v>
      </c>
      <c r="B35" t="s">
        <v>130</v>
      </c>
      <c r="C35" t="s">
        <v>376</v>
      </c>
      <c r="D35" t="s">
        <v>378</v>
      </c>
      <c r="E35">
        <v>613929664</v>
      </c>
      <c r="F35" t="s">
        <v>408</v>
      </c>
      <c r="G35">
        <v>175271134</v>
      </c>
      <c r="H35" t="s">
        <v>64</v>
      </c>
      <c r="I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t="s">
        <v>660</v>
      </c>
      <c r="B36" t="s">
        <v>396</v>
      </c>
      <c r="C36" t="s">
        <v>376</v>
      </c>
      <c r="D36" t="s">
        <v>378</v>
      </c>
      <c r="E36">
        <v>613929664</v>
      </c>
      <c r="F36" t="s">
        <v>419</v>
      </c>
      <c r="G36">
        <v>175579924</v>
      </c>
      <c r="H36" t="s">
        <v>64</v>
      </c>
      <c r="I36">
        <v>4990.05</v>
      </c>
      <c r="K36">
        <v>160.97</v>
      </c>
      <c r="L36">
        <v>107187</v>
      </c>
      <c r="M36">
        <v>285</v>
      </c>
      <c r="N36">
        <v>2.66E-3</v>
      </c>
      <c r="O36">
        <v>46.55</v>
      </c>
      <c r="P36">
        <v>17.510000000000002</v>
      </c>
      <c r="Q36">
        <v>5.9199999999999999E-3</v>
      </c>
    </row>
    <row r="37" spans="1:17">
      <c r="A37" t="s">
        <v>661</v>
      </c>
      <c r="B37" t="s">
        <v>438</v>
      </c>
      <c r="C37" t="s">
        <v>376</v>
      </c>
      <c r="D37" t="s">
        <v>378</v>
      </c>
      <c r="E37">
        <v>613929664</v>
      </c>
      <c r="F37" t="s">
        <v>419</v>
      </c>
      <c r="G37">
        <v>175579924</v>
      </c>
      <c r="H37" t="s">
        <v>64</v>
      </c>
      <c r="I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>
      <c r="A38" t="s">
        <v>664</v>
      </c>
      <c r="B38" t="s">
        <v>470</v>
      </c>
      <c r="C38" t="s">
        <v>376</v>
      </c>
      <c r="D38" t="s">
        <v>378</v>
      </c>
      <c r="E38">
        <v>613929664</v>
      </c>
      <c r="F38" t="s">
        <v>419</v>
      </c>
      <c r="G38">
        <v>175579924</v>
      </c>
      <c r="H38" t="s">
        <v>64</v>
      </c>
      <c r="I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>
      <c r="A39" t="s">
        <v>667</v>
      </c>
      <c r="B39" t="s">
        <v>581</v>
      </c>
      <c r="C39" t="s">
        <v>376</v>
      </c>
      <c r="D39" t="s">
        <v>378</v>
      </c>
      <c r="E39">
        <v>613929664</v>
      </c>
      <c r="F39" t="s">
        <v>419</v>
      </c>
      <c r="G39">
        <v>175579924</v>
      </c>
      <c r="H39" t="s">
        <v>64</v>
      </c>
      <c r="I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t="s">
        <v>669</v>
      </c>
      <c r="B40" t="s">
        <v>636</v>
      </c>
      <c r="C40" t="s">
        <v>376</v>
      </c>
      <c r="D40" t="s">
        <v>378</v>
      </c>
      <c r="E40">
        <v>613929664</v>
      </c>
      <c r="F40" t="s">
        <v>419</v>
      </c>
      <c r="G40">
        <v>175579924</v>
      </c>
      <c r="H40" t="s">
        <v>64</v>
      </c>
      <c r="I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 t="s">
        <v>670</v>
      </c>
      <c r="B41" t="s">
        <v>671</v>
      </c>
      <c r="C41" t="s">
        <v>376</v>
      </c>
      <c r="D41" t="s">
        <v>378</v>
      </c>
      <c r="E41">
        <v>613929664</v>
      </c>
      <c r="F41" t="s">
        <v>419</v>
      </c>
      <c r="G41">
        <v>175579924</v>
      </c>
      <c r="H41" t="s">
        <v>64</v>
      </c>
      <c r="I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 t="s">
        <v>660</v>
      </c>
      <c r="B42" t="s">
        <v>396</v>
      </c>
      <c r="C42" t="s">
        <v>376</v>
      </c>
      <c r="D42" t="s">
        <v>378</v>
      </c>
      <c r="E42">
        <v>613929664</v>
      </c>
      <c r="F42" t="s">
        <v>415</v>
      </c>
      <c r="G42">
        <v>175582254</v>
      </c>
      <c r="H42" t="s">
        <v>64</v>
      </c>
      <c r="I42">
        <v>2491.04</v>
      </c>
      <c r="K42">
        <v>80.36</v>
      </c>
      <c r="L42">
        <v>32473</v>
      </c>
      <c r="M42">
        <v>75</v>
      </c>
      <c r="N42">
        <v>2.31E-3</v>
      </c>
      <c r="O42">
        <v>76.709999999999994</v>
      </c>
      <c r="P42">
        <v>33.21</v>
      </c>
      <c r="Q42">
        <v>5.64E-3</v>
      </c>
    </row>
    <row r="43" spans="1:17">
      <c r="A43" t="s">
        <v>661</v>
      </c>
      <c r="B43" t="s">
        <v>438</v>
      </c>
      <c r="C43" t="s">
        <v>376</v>
      </c>
      <c r="D43" t="s">
        <v>378</v>
      </c>
      <c r="E43">
        <v>613929664</v>
      </c>
      <c r="F43" t="s">
        <v>415</v>
      </c>
      <c r="G43">
        <v>175582254</v>
      </c>
      <c r="H43" t="s">
        <v>64</v>
      </c>
      <c r="I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>
      <c r="A44" t="s">
        <v>660</v>
      </c>
      <c r="B44" t="s">
        <v>396</v>
      </c>
      <c r="C44" t="s">
        <v>376</v>
      </c>
      <c r="D44" t="s">
        <v>378</v>
      </c>
      <c r="E44">
        <v>613929664</v>
      </c>
      <c r="F44" t="s">
        <v>417</v>
      </c>
      <c r="G44">
        <v>175583324</v>
      </c>
      <c r="H44" t="s">
        <v>64</v>
      </c>
      <c r="I44">
        <v>2500</v>
      </c>
      <c r="K44">
        <v>80.650000000000006</v>
      </c>
      <c r="L44">
        <v>74599</v>
      </c>
      <c r="M44">
        <v>125</v>
      </c>
      <c r="N44">
        <v>1.6800000000000001E-3</v>
      </c>
      <c r="O44">
        <v>33.51</v>
      </c>
      <c r="P44">
        <v>20</v>
      </c>
      <c r="Q44">
        <v>3.9399999999999999E-3</v>
      </c>
    </row>
    <row r="45" spans="1:17">
      <c r="A45" t="s">
        <v>661</v>
      </c>
      <c r="B45" t="s">
        <v>438</v>
      </c>
      <c r="C45" t="s">
        <v>376</v>
      </c>
      <c r="D45" t="s">
        <v>378</v>
      </c>
      <c r="E45">
        <v>613929664</v>
      </c>
      <c r="F45" t="s">
        <v>417</v>
      </c>
      <c r="G45">
        <v>175583324</v>
      </c>
      <c r="H45" t="s">
        <v>64</v>
      </c>
      <c r="I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t="s">
        <v>672</v>
      </c>
      <c r="B46" t="s">
        <v>544</v>
      </c>
      <c r="C46" t="s">
        <v>376</v>
      </c>
      <c r="D46" t="s">
        <v>378</v>
      </c>
      <c r="E46">
        <v>613929664</v>
      </c>
      <c r="F46" t="s">
        <v>417</v>
      </c>
      <c r="G46">
        <v>175583324</v>
      </c>
      <c r="H46" t="s">
        <v>64</v>
      </c>
      <c r="I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t="s">
        <v>654</v>
      </c>
      <c r="B47" t="s">
        <v>273</v>
      </c>
      <c r="C47" t="s">
        <v>376</v>
      </c>
      <c r="D47" t="s">
        <v>378</v>
      </c>
      <c r="E47">
        <v>613929664</v>
      </c>
      <c r="F47" t="s">
        <v>417</v>
      </c>
      <c r="G47">
        <v>175583324</v>
      </c>
      <c r="H47" t="s">
        <v>64</v>
      </c>
      <c r="I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t="s">
        <v>670</v>
      </c>
      <c r="B48" t="s">
        <v>671</v>
      </c>
      <c r="C48" t="s">
        <v>376</v>
      </c>
      <c r="D48" t="s">
        <v>378</v>
      </c>
      <c r="E48">
        <v>613929664</v>
      </c>
      <c r="F48" t="s">
        <v>417</v>
      </c>
      <c r="G48">
        <v>175583324</v>
      </c>
      <c r="H48" t="s">
        <v>64</v>
      </c>
      <c r="I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t="s">
        <v>660</v>
      </c>
      <c r="B49" t="s">
        <v>396</v>
      </c>
      <c r="C49" t="s">
        <v>376</v>
      </c>
      <c r="D49" t="s">
        <v>378</v>
      </c>
      <c r="E49">
        <v>613929664</v>
      </c>
      <c r="F49" t="s">
        <v>425</v>
      </c>
      <c r="G49">
        <v>175931764</v>
      </c>
      <c r="H49" t="s">
        <v>64</v>
      </c>
      <c r="I49">
        <v>1616.13</v>
      </c>
      <c r="K49">
        <v>52.13</v>
      </c>
      <c r="L49">
        <v>38992</v>
      </c>
      <c r="M49">
        <v>105</v>
      </c>
      <c r="N49">
        <v>2.6900000000000001E-3</v>
      </c>
      <c r="O49">
        <v>41.45</v>
      </c>
      <c r="P49">
        <v>15.39</v>
      </c>
      <c r="Q49">
        <v>7.7200000000000003E-3</v>
      </c>
    </row>
    <row r="50" spans="1:17">
      <c r="A50" t="s">
        <v>661</v>
      </c>
      <c r="B50" t="s">
        <v>438</v>
      </c>
      <c r="C50" t="s">
        <v>376</v>
      </c>
      <c r="D50" t="s">
        <v>378</v>
      </c>
      <c r="E50">
        <v>613929664</v>
      </c>
      <c r="F50" t="s">
        <v>425</v>
      </c>
      <c r="G50">
        <v>175931764</v>
      </c>
      <c r="H50" t="s">
        <v>64</v>
      </c>
      <c r="I50">
        <v>883.87</v>
      </c>
      <c r="K50">
        <v>29.46</v>
      </c>
      <c r="L50">
        <v>18637</v>
      </c>
      <c r="M50">
        <v>68</v>
      </c>
      <c r="N50">
        <v>3.65E-3</v>
      </c>
      <c r="O50">
        <v>47.43</v>
      </c>
      <c r="P50">
        <v>13</v>
      </c>
      <c r="Q50">
        <v>1.1429999999999999E-2</v>
      </c>
    </row>
    <row r="51" spans="1:17">
      <c r="A51" t="s">
        <v>660</v>
      </c>
      <c r="B51" t="s">
        <v>396</v>
      </c>
      <c r="C51" t="s">
        <v>376</v>
      </c>
      <c r="D51" t="s">
        <v>378</v>
      </c>
      <c r="E51">
        <v>613929664</v>
      </c>
      <c r="F51" t="s">
        <v>427</v>
      </c>
      <c r="G51">
        <v>175932384</v>
      </c>
      <c r="H51" t="s">
        <v>64</v>
      </c>
      <c r="I51">
        <v>1614.64</v>
      </c>
      <c r="K51">
        <v>52.09</v>
      </c>
      <c r="L51">
        <v>33238</v>
      </c>
      <c r="M51">
        <v>108</v>
      </c>
      <c r="N51">
        <v>3.2499999999999999E-3</v>
      </c>
      <c r="O51">
        <v>48.58</v>
      </c>
      <c r="P51">
        <v>14.95</v>
      </c>
      <c r="Q51">
        <v>6.9800000000000001E-3</v>
      </c>
    </row>
    <row r="52" spans="1:17">
      <c r="A52" t="s">
        <v>661</v>
      </c>
      <c r="B52" t="s">
        <v>438</v>
      </c>
      <c r="C52" t="s">
        <v>376</v>
      </c>
      <c r="D52" t="s">
        <v>378</v>
      </c>
      <c r="E52">
        <v>613929664</v>
      </c>
      <c r="F52" t="s">
        <v>427</v>
      </c>
      <c r="G52">
        <v>175932384</v>
      </c>
      <c r="H52" t="s">
        <v>64</v>
      </c>
      <c r="I52">
        <v>885.36</v>
      </c>
      <c r="K52">
        <v>29.51</v>
      </c>
      <c r="L52">
        <v>18438</v>
      </c>
      <c r="M52">
        <v>74</v>
      </c>
      <c r="N52">
        <v>4.0099999999999997E-3</v>
      </c>
      <c r="O52">
        <v>48.02</v>
      </c>
      <c r="P52">
        <v>11.96</v>
      </c>
      <c r="Q52">
        <v>8.8900000000000003E-3</v>
      </c>
    </row>
    <row r="53" spans="1:17">
      <c r="A53" t="s">
        <v>660</v>
      </c>
      <c r="B53" t="s">
        <v>396</v>
      </c>
      <c r="C53" t="s">
        <v>376</v>
      </c>
      <c r="D53" t="s">
        <v>378</v>
      </c>
      <c r="E53">
        <v>613929664</v>
      </c>
      <c r="F53" t="s">
        <v>429</v>
      </c>
      <c r="G53">
        <v>175974514</v>
      </c>
      <c r="H53" t="s">
        <v>64</v>
      </c>
      <c r="I53">
        <v>557.16999999999996</v>
      </c>
      <c r="K53">
        <v>17.97</v>
      </c>
      <c r="L53">
        <v>10461</v>
      </c>
      <c r="M53">
        <v>33</v>
      </c>
      <c r="N53">
        <v>3.15E-3</v>
      </c>
      <c r="O53">
        <v>53.26</v>
      </c>
      <c r="P53">
        <v>16.88</v>
      </c>
      <c r="Q53">
        <v>1.367E-2</v>
      </c>
    </row>
    <row r="54" spans="1:17">
      <c r="A54" t="s">
        <v>661</v>
      </c>
      <c r="B54" t="s">
        <v>438</v>
      </c>
      <c r="C54" t="s">
        <v>376</v>
      </c>
      <c r="D54" t="s">
        <v>378</v>
      </c>
      <c r="E54">
        <v>613929664</v>
      </c>
      <c r="F54" t="s">
        <v>429</v>
      </c>
      <c r="G54">
        <v>175974514</v>
      </c>
      <c r="H54" t="s">
        <v>64</v>
      </c>
      <c r="I54">
        <v>1192.83</v>
      </c>
      <c r="K54">
        <v>39.76</v>
      </c>
      <c r="L54">
        <v>18707</v>
      </c>
      <c r="M54">
        <v>97</v>
      </c>
      <c r="N54">
        <v>5.1900000000000002E-3</v>
      </c>
      <c r="O54">
        <v>63.76</v>
      </c>
      <c r="P54">
        <v>12.3</v>
      </c>
      <c r="Q54">
        <v>1.3100000000000001E-2</v>
      </c>
    </row>
    <row r="55" spans="1:17">
      <c r="A55" t="s">
        <v>660</v>
      </c>
      <c r="B55" t="s">
        <v>396</v>
      </c>
      <c r="C55" t="s">
        <v>376</v>
      </c>
      <c r="D55" t="s">
        <v>378</v>
      </c>
      <c r="E55">
        <v>613929664</v>
      </c>
      <c r="F55" t="s">
        <v>431</v>
      </c>
      <c r="G55">
        <v>175975664</v>
      </c>
      <c r="H55" t="s">
        <v>64</v>
      </c>
      <c r="I55">
        <v>557.85</v>
      </c>
      <c r="K55">
        <v>18</v>
      </c>
      <c r="L55">
        <v>16107</v>
      </c>
      <c r="M55">
        <v>25</v>
      </c>
      <c r="N55">
        <v>1.5499999999999999E-3</v>
      </c>
      <c r="O55">
        <v>34.630000000000003</v>
      </c>
      <c r="P55">
        <v>22.31</v>
      </c>
      <c r="Q55">
        <v>4.7800000000000004E-3</v>
      </c>
    </row>
    <row r="56" spans="1:17">
      <c r="A56" t="s">
        <v>661</v>
      </c>
      <c r="B56" t="s">
        <v>438</v>
      </c>
      <c r="C56" t="s">
        <v>376</v>
      </c>
      <c r="D56" t="s">
        <v>378</v>
      </c>
      <c r="E56">
        <v>613929664</v>
      </c>
      <c r="F56" t="s">
        <v>431</v>
      </c>
      <c r="G56">
        <v>175975664</v>
      </c>
      <c r="H56" t="s">
        <v>64</v>
      </c>
      <c r="I56">
        <v>1192.1500000000001</v>
      </c>
      <c r="K56">
        <v>39.74</v>
      </c>
      <c r="L56">
        <v>42703</v>
      </c>
      <c r="M56">
        <v>74</v>
      </c>
      <c r="N56">
        <v>1.73E-3</v>
      </c>
      <c r="O56">
        <v>27.92</v>
      </c>
      <c r="P56">
        <v>16.11</v>
      </c>
      <c r="Q56">
        <v>4.4000000000000003E-3</v>
      </c>
    </row>
    <row r="57" spans="1:17">
      <c r="A57" t="s">
        <v>661</v>
      </c>
      <c r="B57" t="s">
        <v>438</v>
      </c>
      <c r="C57" t="s">
        <v>376</v>
      </c>
      <c r="D57" t="s">
        <v>378</v>
      </c>
      <c r="E57">
        <v>613929664</v>
      </c>
      <c r="F57" t="s">
        <v>440</v>
      </c>
      <c r="G57">
        <v>176227574</v>
      </c>
      <c r="H57" t="s">
        <v>64</v>
      </c>
      <c r="I57">
        <v>2500</v>
      </c>
      <c r="K57">
        <v>83.33</v>
      </c>
      <c r="L57">
        <v>42861</v>
      </c>
      <c r="M57">
        <v>160</v>
      </c>
      <c r="N57">
        <v>3.7299999999999998E-3</v>
      </c>
      <c r="O57">
        <v>58.33</v>
      </c>
      <c r="P57">
        <v>15.63</v>
      </c>
      <c r="Q57">
        <v>1.188E-2</v>
      </c>
    </row>
    <row r="58" spans="1:17">
      <c r="A58" t="s">
        <v>661</v>
      </c>
      <c r="B58" t="s">
        <v>438</v>
      </c>
      <c r="C58" t="s">
        <v>376</v>
      </c>
      <c r="D58" t="s">
        <v>378</v>
      </c>
      <c r="E58">
        <v>613929664</v>
      </c>
      <c r="F58" t="s">
        <v>443</v>
      </c>
      <c r="G58">
        <v>176232864</v>
      </c>
      <c r="H58" t="s">
        <v>64</v>
      </c>
      <c r="I58">
        <v>2500</v>
      </c>
      <c r="K58">
        <v>83.33</v>
      </c>
      <c r="L58">
        <v>74931</v>
      </c>
      <c r="M58">
        <v>156</v>
      </c>
      <c r="N58">
        <v>2.0799999999999998E-3</v>
      </c>
      <c r="O58">
        <v>33.36</v>
      </c>
      <c r="P58">
        <v>16.03</v>
      </c>
      <c r="Q58">
        <v>5.1599999999999997E-3</v>
      </c>
    </row>
    <row r="59" spans="1:17">
      <c r="A59" t="s">
        <v>661</v>
      </c>
      <c r="B59" t="s">
        <v>438</v>
      </c>
      <c r="C59" t="s">
        <v>376</v>
      </c>
      <c r="D59" t="s">
        <v>378</v>
      </c>
      <c r="E59">
        <v>613929664</v>
      </c>
      <c r="F59" t="s">
        <v>452</v>
      </c>
      <c r="G59">
        <v>176926054</v>
      </c>
      <c r="H59" t="s">
        <v>64</v>
      </c>
      <c r="I59">
        <v>1324.27</v>
      </c>
      <c r="K59">
        <v>44.14</v>
      </c>
      <c r="L59">
        <v>19687</v>
      </c>
      <c r="M59">
        <v>79</v>
      </c>
      <c r="N59">
        <v>4.0099999999999997E-3</v>
      </c>
      <c r="O59">
        <v>67.27</v>
      </c>
      <c r="P59">
        <v>16.760000000000002</v>
      </c>
      <c r="Q59">
        <v>1.072E-2</v>
      </c>
    </row>
    <row r="60" spans="1:17">
      <c r="A60" t="s">
        <v>664</v>
      </c>
      <c r="B60" t="s">
        <v>470</v>
      </c>
      <c r="C60" t="s">
        <v>376</v>
      </c>
      <c r="D60" t="s">
        <v>378</v>
      </c>
      <c r="E60">
        <v>613929664</v>
      </c>
      <c r="F60" t="s">
        <v>452</v>
      </c>
      <c r="G60">
        <v>176926054</v>
      </c>
      <c r="H60" t="s">
        <v>64</v>
      </c>
      <c r="I60">
        <v>424.52</v>
      </c>
      <c r="K60">
        <v>13.69</v>
      </c>
      <c r="L60">
        <v>15192</v>
      </c>
      <c r="M60">
        <v>52</v>
      </c>
      <c r="N60">
        <v>3.4199999999999999E-3</v>
      </c>
      <c r="O60">
        <v>27.94</v>
      </c>
      <c r="P60">
        <v>8.16</v>
      </c>
      <c r="Q60">
        <v>9.5399999999999999E-3</v>
      </c>
    </row>
    <row r="61" spans="1:17">
      <c r="A61" t="s">
        <v>661</v>
      </c>
      <c r="B61" t="s">
        <v>438</v>
      </c>
      <c r="C61" t="s">
        <v>376</v>
      </c>
      <c r="D61" t="s">
        <v>378</v>
      </c>
      <c r="E61">
        <v>613929664</v>
      </c>
      <c r="F61" t="s">
        <v>455</v>
      </c>
      <c r="G61">
        <v>176936994</v>
      </c>
      <c r="H61" t="s">
        <v>64</v>
      </c>
      <c r="I61">
        <v>1280.99</v>
      </c>
      <c r="K61">
        <v>42.7</v>
      </c>
      <c r="L61">
        <v>31119</v>
      </c>
      <c r="M61">
        <v>49</v>
      </c>
      <c r="N61">
        <v>1.57E-3</v>
      </c>
      <c r="O61">
        <v>41.16</v>
      </c>
      <c r="P61">
        <v>26.14</v>
      </c>
      <c r="Q61">
        <v>4.8500000000000001E-3</v>
      </c>
    </row>
    <row r="62" spans="1:17">
      <c r="A62" t="s">
        <v>664</v>
      </c>
      <c r="B62" t="s">
        <v>470</v>
      </c>
      <c r="C62" t="s">
        <v>376</v>
      </c>
      <c r="D62" t="s">
        <v>378</v>
      </c>
      <c r="E62">
        <v>613929664</v>
      </c>
      <c r="F62" t="s">
        <v>455</v>
      </c>
      <c r="G62">
        <v>176936994</v>
      </c>
      <c r="H62" t="s">
        <v>64</v>
      </c>
      <c r="I62">
        <v>468.06</v>
      </c>
      <c r="K62">
        <v>15.1</v>
      </c>
      <c r="L62">
        <v>18664</v>
      </c>
      <c r="M62">
        <v>36</v>
      </c>
      <c r="N62">
        <v>1.9300000000000001E-3</v>
      </c>
      <c r="O62">
        <v>25.08</v>
      </c>
      <c r="P62">
        <v>13</v>
      </c>
      <c r="Q62">
        <v>4.2900000000000004E-3</v>
      </c>
    </row>
    <row r="63" spans="1:17">
      <c r="A63" t="s">
        <v>664</v>
      </c>
      <c r="B63" t="s">
        <v>470</v>
      </c>
      <c r="C63" t="s">
        <v>376</v>
      </c>
      <c r="D63" t="s">
        <v>378</v>
      </c>
      <c r="E63">
        <v>613929664</v>
      </c>
      <c r="F63" t="s">
        <v>473</v>
      </c>
      <c r="G63">
        <v>177613214</v>
      </c>
      <c r="H63" t="s">
        <v>64</v>
      </c>
      <c r="I63">
        <v>2497.86</v>
      </c>
      <c r="K63">
        <v>80.58</v>
      </c>
      <c r="L63">
        <v>59595</v>
      </c>
      <c r="M63">
        <v>161</v>
      </c>
      <c r="N63">
        <v>2.7000000000000001E-3</v>
      </c>
      <c r="O63">
        <v>41.91</v>
      </c>
      <c r="P63">
        <v>15.51</v>
      </c>
      <c r="Q63">
        <v>7.2700000000000004E-3</v>
      </c>
    </row>
    <row r="64" spans="1:17">
      <c r="A64" t="s">
        <v>664</v>
      </c>
      <c r="B64" t="s">
        <v>470</v>
      </c>
      <c r="C64" t="s">
        <v>376</v>
      </c>
      <c r="D64" t="s">
        <v>378</v>
      </c>
      <c r="E64">
        <v>613929664</v>
      </c>
      <c r="F64" t="s">
        <v>475</v>
      </c>
      <c r="G64">
        <v>177617244</v>
      </c>
      <c r="H64" t="s">
        <v>64</v>
      </c>
      <c r="I64">
        <v>2493.21</v>
      </c>
      <c r="K64">
        <v>80.430000000000007</v>
      </c>
      <c r="L64">
        <v>64871</v>
      </c>
      <c r="M64">
        <v>164</v>
      </c>
      <c r="N64">
        <v>2.5300000000000001E-3</v>
      </c>
      <c r="O64">
        <v>38.43</v>
      </c>
      <c r="P64">
        <v>15.2</v>
      </c>
      <c r="Q64">
        <v>6.0400000000000002E-3</v>
      </c>
    </row>
    <row r="65" spans="1:17">
      <c r="A65" t="s">
        <v>664</v>
      </c>
      <c r="B65" t="s">
        <v>470</v>
      </c>
      <c r="C65" t="s">
        <v>376</v>
      </c>
      <c r="D65" t="s">
        <v>378</v>
      </c>
      <c r="E65">
        <v>613929664</v>
      </c>
      <c r="F65" t="s">
        <v>484</v>
      </c>
      <c r="G65">
        <v>178386704</v>
      </c>
      <c r="H65" t="s">
        <v>64</v>
      </c>
      <c r="I65">
        <v>2290.42</v>
      </c>
      <c r="K65">
        <v>73.88</v>
      </c>
      <c r="L65">
        <v>33338</v>
      </c>
      <c r="M65">
        <v>99</v>
      </c>
      <c r="N65">
        <v>2.97E-3</v>
      </c>
      <c r="O65">
        <v>68.7</v>
      </c>
      <c r="P65">
        <v>23.14</v>
      </c>
      <c r="Q65">
        <v>9.1800000000000007E-3</v>
      </c>
    </row>
    <row r="66" spans="1:17">
      <c r="A66" t="s">
        <v>665</v>
      </c>
      <c r="B66" t="s">
        <v>485</v>
      </c>
      <c r="C66" t="s">
        <v>376</v>
      </c>
      <c r="D66" t="s">
        <v>378</v>
      </c>
      <c r="E66">
        <v>613929664</v>
      </c>
      <c r="F66" t="s">
        <v>484</v>
      </c>
      <c r="G66">
        <v>178386704</v>
      </c>
      <c r="H66" t="s">
        <v>64</v>
      </c>
      <c r="I66">
        <v>206.94</v>
      </c>
      <c r="K66">
        <v>6.9</v>
      </c>
      <c r="L66">
        <v>3502</v>
      </c>
      <c r="M66">
        <v>5</v>
      </c>
      <c r="N66">
        <v>1.4300000000000001E-3</v>
      </c>
      <c r="O66">
        <v>59.09</v>
      </c>
      <c r="P66">
        <v>41.39</v>
      </c>
      <c r="Q66">
        <v>7.4200000000000004E-3</v>
      </c>
    </row>
    <row r="67" spans="1:17">
      <c r="A67" t="s">
        <v>664</v>
      </c>
      <c r="B67" t="s">
        <v>470</v>
      </c>
      <c r="C67" t="s">
        <v>376</v>
      </c>
      <c r="D67" t="s">
        <v>378</v>
      </c>
      <c r="E67">
        <v>613929664</v>
      </c>
      <c r="F67" t="s">
        <v>487</v>
      </c>
      <c r="G67">
        <v>178387124</v>
      </c>
      <c r="H67" t="s">
        <v>64</v>
      </c>
      <c r="I67">
        <v>2250.6</v>
      </c>
      <c r="K67">
        <v>72.599999999999994</v>
      </c>
      <c r="L67">
        <v>35440</v>
      </c>
      <c r="M67">
        <v>123</v>
      </c>
      <c r="N67">
        <v>3.47E-3</v>
      </c>
      <c r="O67">
        <v>63.5</v>
      </c>
      <c r="P67">
        <v>18.3</v>
      </c>
      <c r="Q67">
        <v>9.4800000000000006E-3</v>
      </c>
    </row>
    <row r="68" spans="1:17">
      <c r="A68" t="s">
        <v>665</v>
      </c>
      <c r="B68" t="s">
        <v>485</v>
      </c>
      <c r="C68" t="s">
        <v>376</v>
      </c>
      <c r="D68" t="s">
        <v>378</v>
      </c>
      <c r="E68">
        <v>613929664</v>
      </c>
      <c r="F68" t="s">
        <v>487</v>
      </c>
      <c r="G68">
        <v>178387124</v>
      </c>
      <c r="H68" t="s">
        <v>64</v>
      </c>
      <c r="I68">
        <v>248.69</v>
      </c>
      <c r="K68">
        <v>8.2899999999999991</v>
      </c>
      <c r="L68">
        <v>2597</v>
      </c>
      <c r="M68">
        <v>13</v>
      </c>
      <c r="N68">
        <v>5.0099999999999997E-3</v>
      </c>
      <c r="O68">
        <v>95.76</v>
      </c>
      <c r="P68">
        <v>19.13</v>
      </c>
      <c r="Q68">
        <v>1.2710000000000001E-2</v>
      </c>
    </row>
    <row r="69" spans="1:17">
      <c r="A69" t="s">
        <v>665</v>
      </c>
      <c r="B69" t="s">
        <v>485</v>
      </c>
      <c r="C69" t="s">
        <v>376</v>
      </c>
      <c r="D69" t="s">
        <v>378</v>
      </c>
      <c r="E69">
        <v>613929664</v>
      </c>
      <c r="F69" t="s">
        <v>514</v>
      </c>
      <c r="G69">
        <v>179368394</v>
      </c>
      <c r="H69" t="s">
        <v>64</v>
      </c>
      <c r="I69">
        <v>829.34</v>
      </c>
      <c r="K69">
        <v>27.64</v>
      </c>
      <c r="L69">
        <v>26527</v>
      </c>
      <c r="M69">
        <v>82</v>
      </c>
      <c r="N69">
        <v>3.0899999999999999E-3</v>
      </c>
      <c r="O69">
        <v>31.26</v>
      </c>
      <c r="P69">
        <v>10.11</v>
      </c>
      <c r="Q69">
        <v>7.92E-3</v>
      </c>
    </row>
    <row r="70" spans="1:17">
      <c r="A70" t="s">
        <v>672</v>
      </c>
      <c r="B70" t="s">
        <v>544</v>
      </c>
      <c r="C70" t="s">
        <v>376</v>
      </c>
      <c r="D70" t="s">
        <v>378</v>
      </c>
      <c r="E70">
        <v>613929664</v>
      </c>
      <c r="F70" t="s">
        <v>514</v>
      </c>
      <c r="G70">
        <v>179368394</v>
      </c>
      <c r="H70" t="s">
        <v>64</v>
      </c>
      <c r="I70">
        <v>920.6</v>
      </c>
      <c r="K70">
        <v>29.7</v>
      </c>
      <c r="L70">
        <v>30125</v>
      </c>
      <c r="M70">
        <v>127</v>
      </c>
      <c r="N70">
        <v>4.2199999999999998E-3</v>
      </c>
      <c r="O70">
        <v>30.56</v>
      </c>
      <c r="P70">
        <v>7.25</v>
      </c>
      <c r="Q70">
        <v>1.0059999999999999E-2</v>
      </c>
    </row>
    <row r="71" spans="1:17">
      <c r="A71" t="s">
        <v>665</v>
      </c>
      <c r="B71" t="s">
        <v>485</v>
      </c>
      <c r="C71" t="s">
        <v>376</v>
      </c>
      <c r="D71" t="s">
        <v>378</v>
      </c>
      <c r="E71">
        <v>613929664</v>
      </c>
      <c r="F71" t="s">
        <v>510</v>
      </c>
      <c r="G71">
        <v>179368814</v>
      </c>
      <c r="H71" t="s">
        <v>64</v>
      </c>
      <c r="I71">
        <v>882.8</v>
      </c>
      <c r="K71">
        <v>29.43</v>
      </c>
      <c r="L71">
        <v>28612</v>
      </c>
      <c r="M71">
        <v>126</v>
      </c>
      <c r="N71">
        <v>4.4000000000000003E-3</v>
      </c>
      <c r="O71">
        <v>30.85</v>
      </c>
      <c r="P71">
        <v>7.01</v>
      </c>
      <c r="Q71">
        <v>1.457E-2</v>
      </c>
    </row>
    <row r="72" spans="1:17">
      <c r="A72" t="s">
        <v>672</v>
      </c>
      <c r="B72" t="s">
        <v>544</v>
      </c>
      <c r="C72" t="s">
        <v>376</v>
      </c>
      <c r="D72" t="s">
        <v>378</v>
      </c>
      <c r="E72">
        <v>613929664</v>
      </c>
      <c r="F72" t="s">
        <v>510</v>
      </c>
      <c r="G72">
        <v>179368814</v>
      </c>
      <c r="H72" t="s">
        <v>64</v>
      </c>
      <c r="I72">
        <v>867.17</v>
      </c>
      <c r="K72">
        <v>27.97</v>
      </c>
      <c r="L72">
        <v>34513</v>
      </c>
      <c r="M72">
        <v>156</v>
      </c>
      <c r="N72">
        <v>4.5199999999999997E-3</v>
      </c>
      <c r="O72">
        <v>25.13</v>
      </c>
      <c r="P72">
        <v>5.56</v>
      </c>
      <c r="Q72">
        <v>1.1440000000000001E-2</v>
      </c>
    </row>
    <row r="73" spans="1:17">
      <c r="A73" t="s">
        <v>665</v>
      </c>
      <c r="B73" t="s">
        <v>485</v>
      </c>
      <c r="C73" t="s">
        <v>376</v>
      </c>
      <c r="D73" t="s">
        <v>378</v>
      </c>
      <c r="E73">
        <v>613929664</v>
      </c>
      <c r="F73" t="s">
        <v>521</v>
      </c>
      <c r="G73">
        <v>179693894</v>
      </c>
      <c r="H73" t="s">
        <v>64</v>
      </c>
      <c r="I73">
        <v>587.97</v>
      </c>
      <c r="K73">
        <v>19.600000000000001</v>
      </c>
      <c r="L73">
        <v>17254</v>
      </c>
      <c r="M73">
        <v>48</v>
      </c>
      <c r="N73">
        <v>2.7799999999999999E-3</v>
      </c>
      <c r="O73">
        <v>34.08</v>
      </c>
      <c r="P73">
        <v>12.25</v>
      </c>
      <c r="Q73">
        <v>1.014E-2</v>
      </c>
    </row>
    <row r="74" spans="1:17">
      <c r="A74" t="s">
        <v>672</v>
      </c>
      <c r="B74" t="s">
        <v>544</v>
      </c>
      <c r="C74" t="s">
        <v>376</v>
      </c>
      <c r="D74" t="s">
        <v>378</v>
      </c>
      <c r="E74">
        <v>613929664</v>
      </c>
      <c r="F74" t="s">
        <v>521</v>
      </c>
      <c r="G74">
        <v>179693894</v>
      </c>
      <c r="H74" t="s">
        <v>64</v>
      </c>
      <c r="I74">
        <v>1162.03</v>
      </c>
      <c r="K74">
        <v>37.479999999999997</v>
      </c>
      <c r="L74">
        <v>37283</v>
      </c>
      <c r="M74">
        <v>142</v>
      </c>
      <c r="N74">
        <v>3.81E-3</v>
      </c>
      <c r="O74">
        <v>31.17</v>
      </c>
      <c r="P74">
        <v>8.18</v>
      </c>
      <c r="Q74">
        <v>9.0100000000000006E-3</v>
      </c>
    </row>
    <row r="75" spans="1:17">
      <c r="A75" t="s">
        <v>665</v>
      </c>
      <c r="B75" t="s">
        <v>485</v>
      </c>
      <c r="C75" t="s">
        <v>376</v>
      </c>
      <c r="D75" t="s">
        <v>378</v>
      </c>
      <c r="E75">
        <v>613929664</v>
      </c>
      <c r="F75" t="s">
        <v>525</v>
      </c>
      <c r="G75">
        <v>179694564</v>
      </c>
      <c r="H75" t="s">
        <v>64</v>
      </c>
      <c r="I75">
        <v>504.39</v>
      </c>
      <c r="K75">
        <v>16.809999999999999</v>
      </c>
      <c r="L75">
        <v>15412</v>
      </c>
      <c r="M75">
        <v>37</v>
      </c>
      <c r="N75">
        <v>2.3999999999999998E-3</v>
      </c>
      <c r="O75">
        <v>32.729999999999997</v>
      </c>
      <c r="P75">
        <v>13.63</v>
      </c>
      <c r="Q75">
        <v>8.7600000000000004E-3</v>
      </c>
    </row>
    <row r="76" spans="1:17">
      <c r="A76" t="s">
        <v>672</v>
      </c>
      <c r="B76" t="s">
        <v>544</v>
      </c>
      <c r="C76" t="s">
        <v>376</v>
      </c>
      <c r="D76" t="s">
        <v>378</v>
      </c>
      <c r="E76">
        <v>613929664</v>
      </c>
      <c r="F76" t="s">
        <v>525</v>
      </c>
      <c r="G76">
        <v>179694564</v>
      </c>
      <c r="H76" t="s">
        <v>64</v>
      </c>
      <c r="I76">
        <v>1245.3499999999999</v>
      </c>
      <c r="K76">
        <v>40.17</v>
      </c>
      <c r="L76">
        <v>37900</v>
      </c>
      <c r="M76">
        <v>91</v>
      </c>
      <c r="N76">
        <v>2.3999999999999998E-3</v>
      </c>
      <c r="O76">
        <v>32.86</v>
      </c>
      <c r="P76">
        <v>13.69</v>
      </c>
      <c r="Q76">
        <v>7.9900000000000006E-3</v>
      </c>
    </row>
    <row r="77" spans="1:17">
      <c r="A77" t="s">
        <v>665</v>
      </c>
      <c r="B77" t="s">
        <v>485</v>
      </c>
      <c r="C77" t="s">
        <v>376</v>
      </c>
      <c r="D77" t="s">
        <v>378</v>
      </c>
      <c r="E77">
        <v>613929664</v>
      </c>
      <c r="F77" t="s">
        <v>529</v>
      </c>
      <c r="G77">
        <v>179946294</v>
      </c>
      <c r="H77" t="s">
        <v>64</v>
      </c>
      <c r="I77">
        <v>531.59</v>
      </c>
      <c r="K77">
        <v>17.72</v>
      </c>
      <c r="L77">
        <v>17819</v>
      </c>
      <c r="M77">
        <v>46</v>
      </c>
      <c r="N77">
        <v>2.5799999999999998E-3</v>
      </c>
      <c r="O77">
        <v>29.83</v>
      </c>
      <c r="P77">
        <v>11.56</v>
      </c>
      <c r="Q77">
        <v>8.1899999999999994E-3</v>
      </c>
    </row>
    <row r="78" spans="1:17">
      <c r="A78" t="s">
        <v>672</v>
      </c>
      <c r="B78" t="s">
        <v>544</v>
      </c>
      <c r="C78" t="s">
        <v>376</v>
      </c>
      <c r="D78" t="s">
        <v>378</v>
      </c>
      <c r="E78">
        <v>613929664</v>
      </c>
      <c r="F78" t="s">
        <v>529</v>
      </c>
      <c r="G78">
        <v>179946294</v>
      </c>
      <c r="H78" t="s">
        <v>64</v>
      </c>
      <c r="I78">
        <v>1218.4100000000001</v>
      </c>
      <c r="K78">
        <v>39.299999999999997</v>
      </c>
      <c r="L78">
        <v>45742</v>
      </c>
      <c r="M78">
        <v>142</v>
      </c>
      <c r="N78">
        <v>3.0999999999999999E-3</v>
      </c>
      <c r="O78">
        <v>26.64</v>
      </c>
      <c r="P78">
        <v>8.58</v>
      </c>
      <c r="Q78">
        <v>7.45E-3</v>
      </c>
    </row>
    <row r="79" spans="1:17">
      <c r="A79" t="s">
        <v>667</v>
      </c>
      <c r="B79" t="s">
        <v>581</v>
      </c>
      <c r="C79" t="s">
        <v>376</v>
      </c>
      <c r="D79" t="s">
        <v>378</v>
      </c>
      <c r="E79">
        <v>613929664</v>
      </c>
      <c r="F79" t="s">
        <v>529</v>
      </c>
      <c r="G79">
        <v>179946294</v>
      </c>
      <c r="H79" t="s">
        <v>64</v>
      </c>
      <c r="I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>
      <c r="A80" t="s">
        <v>665</v>
      </c>
      <c r="B80" t="s">
        <v>485</v>
      </c>
      <c r="C80" t="s">
        <v>376</v>
      </c>
      <c r="D80" t="s">
        <v>378</v>
      </c>
      <c r="E80">
        <v>613929664</v>
      </c>
      <c r="F80" t="s">
        <v>534</v>
      </c>
      <c r="G80">
        <v>179946614</v>
      </c>
      <c r="H80" t="s">
        <v>64</v>
      </c>
      <c r="I80">
        <v>380.37</v>
      </c>
      <c r="K80">
        <v>12.68</v>
      </c>
      <c r="L80">
        <v>8335</v>
      </c>
      <c r="M80">
        <v>24</v>
      </c>
      <c r="N80">
        <v>2.8800000000000002E-3</v>
      </c>
      <c r="O80">
        <v>45.64</v>
      </c>
      <c r="P80">
        <v>15.85</v>
      </c>
      <c r="Q80">
        <v>9.5999999999999992E-3</v>
      </c>
    </row>
    <row r="81" spans="1:17">
      <c r="A81" t="s">
        <v>672</v>
      </c>
      <c r="B81" t="s">
        <v>544</v>
      </c>
      <c r="C81" t="s">
        <v>376</v>
      </c>
      <c r="D81" t="s">
        <v>378</v>
      </c>
      <c r="E81">
        <v>613929664</v>
      </c>
      <c r="F81" t="s">
        <v>534</v>
      </c>
      <c r="G81">
        <v>179946614</v>
      </c>
      <c r="H81" t="s">
        <v>64</v>
      </c>
      <c r="I81">
        <v>1369.06</v>
      </c>
      <c r="K81">
        <v>44.16</v>
      </c>
      <c r="L81">
        <v>37311</v>
      </c>
      <c r="M81">
        <v>106</v>
      </c>
      <c r="N81">
        <v>2.8400000000000001E-3</v>
      </c>
      <c r="O81">
        <v>36.69</v>
      </c>
      <c r="P81">
        <v>12.92</v>
      </c>
      <c r="Q81">
        <v>7.4799999999999997E-3</v>
      </c>
    </row>
    <row r="82" spans="1:17">
      <c r="A82" t="s">
        <v>665</v>
      </c>
      <c r="B82" t="s">
        <v>485</v>
      </c>
      <c r="C82" t="s">
        <v>376</v>
      </c>
      <c r="D82" t="s">
        <v>378</v>
      </c>
      <c r="E82">
        <v>613929664</v>
      </c>
      <c r="F82" t="s">
        <v>540</v>
      </c>
      <c r="G82">
        <v>180385034</v>
      </c>
      <c r="H82" t="s">
        <v>64</v>
      </c>
      <c r="I82">
        <v>201.35</v>
      </c>
      <c r="K82">
        <v>6.71</v>
      </c>
      <c r="L82">
        <v>5315</v>
      </c>
      <c r="M82">
        <v>26</v>
      </c>
      <c r="N82">
        <v>4.8900000000000002E-3</v>
      </c>
      <c r="O82">
        <v>37.880000000000003</v>
      </c>
      <c r="P82">
        <v>7.74</v>
      </c>
      <c r="Q82">
        <v>1.562E-2</v>
      </c>
    </row>
    <row r="83" spans="1:17">
      <c r="A83" t="s">
        <v>672</v>
      </c>
      <c r="B83" t="s">
        <v>544</v>
      </c>
      <c r="C83" t="s">
        <v>376</v>
      </c>
      <c r="D83" t="s">
        <v>378</v>
      </c>
      <c r="E83">
        <v>613929664</v>
      </c>
      <c r="F83" t="s">
        <v>540</v>
      </c>
      <c r="G83">
        <v>180385034</v>
      </c>
      <c r="H83" t="s">
        <v>64</v>
      </c>
      <c r="I83">
        <v>2276.5300000000002</v>
      </c>
      <c r="K83">
        <v>73.44</v>
      </c>
      <c r="L83">
        <v>62426</v>
      </c>
      <c r="M83">
        <v>202</v>
      </c>
      <c r="N83">
        <v>3.2399999999999998E-3</v>
      </c>
      <c r="O83">
        <v>36.47</v>
      </c>
      <c r="P83">
        <v>11.27</v>
      </c>
      <c r="Q83">
        <v>8.7899999999999992E-3</v>
      </c>
    </row>
    <row r="84" spans="1:17">
      <c r="A84" t="s">
        <v>665</v>
      </c>
      <c r="B84" t="s">
        <v>485</v>
      </c>
      <c r="C84" t="s">
        <v>376</v>
      </c>
      <c r="D84" t="s">
        <v>378</v>
      </c>
      <c r="E84">
        <v>613929664</v>
      </c>
      <c r="F84" t="s">
        <v>542</v>
      </c>
      <c r="G84">
        <v>180440254</v>
      </c>
      <c r="H84" t="s">
        <v>64</v>
      </c>
      <c r="I84">
        <v>95.22</v>
      </c>
      <c r="K84">
        <v>3.17</v>
      </c>
      <c r="L84">
        <v>1344</v>
      </c>
      <c r="M84">
        <v>8</v>
      </c>
      <c r="N84">
        <v>5.9500000000000004E-3</v>
      </c>
      <c r="O84">
        <v>70.849999999999994</v>
      </c>
      <c r="P84">
        <v>11.9</v>
      </c>
      <c r="Q84">
        <v>9.6699999999999998E-3</v>
      </c>
    </row>
    <row r="85" spans="1:17">
      <c r="A85" t="s">
        <v>672</v>
      </c>
      <c r="B85" t="s">
        <v>544</v>
      </c>
      <c r="C85" t="s">
        <v>376</v>
      </c>
      <c r="D85" t="s">
        <v>378</v>
      </c>
      <c r="E85">
        <v>613929664</v>
      </c>
      <c r="F85" t="s">
        <v>542</v>
      </c>
      <c r="G85">
        <v>180440254</v>
      </c>
      <c r="H85" t="s">
        <v>64</v>
      </c>
      <c r="I85">
        <v>524.25</v>
      </c>
      <c r="K85">
        <v>16.91</v>
      </c>
      <c r="L85">
        <v>16500</v>
      </c>
      <c r="M85">
        <v>54</v>
      </c>
      <c r="N85">
        <v>3.2699999999999999E-3</v>
      </c>
      <c r="O85">
        <v>31.77</v>
      </c>
      <c r="P85">
        <v>9.7100000000000009</v>
      </c>
      <c r="Q85">
        <v>1.0240000000000001E-2</v>
      </c>
    </row>
    <row r="86" spans="1:17">
      <c r="A86" t="s">
        <v>672</v>
      </c>
      <c r="B86" t="s">
        <v>544</v>
      </c>
      <c r="C86" t="s">
        <v>376</v>
      </c>
      <c r="D86" t="s">
        <v>378</v>
      </c>
      <c r="E86">
        <v>613929664</v>
      </c>
      <c r="F86" t="s">
        <v>550</v>
      </c>
      <c r="G86">
        <v>180656344</v>
      </c>
      <c r="H86" t="s">
        <v>64</v>
      </c>
      <c r="I86">
        <v>1132</v>
      </c>
      <c r="K86">
        <v>36.520000000000003</v>
      </c>
      <c r="L86">
        <v>34834</v>
      </c>
      <c r="M86">
        <v>127</v>
      </c>
      <c r="N86">
        <v>3.65E-3</v>
      </c>
      <c r="O86">
        <v>32.5</v>
      </c>
      <c r="P86">
        <v>8.91</v>
      </c>
      <c r="Q86">
        <v>1.1860000000000001E-2</v>
      </c>
    </row>
    <row r="87" spans="1:17">
      <c r="A87" t="s">
        <v>667</v>
      </c>
      <c r="B87" t="s">
        <v>581</v>
      </c>
      <c r="C87" t="s">
        <v>376</v>
      </c>
      <c r="D87" t="s">
        <v>378</v>
      </c>
      <c r="E87">
        <v>613929664</v>
      </c>
      <c r="F87" t="s">
        <v>550</v>
      </c>
      <c r="G87">
        <v>180656344</v>
      </c>
      <c r="H87" t="s">
        <v>64</v>
      </c>
      <c r="I87">
        <v>1345.56</v>
      </c>
      <c r="K87">
        <v>43.41</v>
      </c>
      <c r="L87">
        <v>49909</v>
      </c>
      <c r="M87">
        <v>148</v>
      </c>
      <c r="N87">
        <v>2.97E-3</v>
      </c>
      <c r="O87">
        <v>26.96</v>
      </c>
      <c r="P87">
        <v>9.09</v>
      </c>
      <c r="Q87">
        <v>8.3599999999999994E-3</v>
      </c>
    </row>
    <row r="88" spans="1:17">
      <c r="A88" t="s">
        <v>672</v>
      </c>
      <c r="B88" t="s">
        <v>544</v>
      </c>
      <c r="C88" t="s">
        <v>376</v>
      </c>
      <c r="D88" t="s">
        <v>378</v>
      </c>
      <c r="E88">
        <v>613929664</v>
      </c>
      <c r="F88" t="s">
        <v>552</v>
      </c>
      <c r="G88">
        <v>180656454</v>
      </c>
      <c r="H88" t="s">
        <v>64</v>
      </c>
      <c r="I88">
        <v>485.47</v>
      </c>
      <c r="K88">
        <v>15.66</v>
      </c>
      <c r="L88">
        <v>11091</v>
      </c>
      <c r="M88">
        <v>25</v>
      </c>
      <c r="N88">
        <v>2.2499999999999998E-3</v>
      </c>
      <c r="O88">
        <v>43.77</v>
      </c>
      <c r="P88">
        <v>19.420000000000002</v>
      </c>
      <c r="Q88">
        <v>6.13E-3</v>
      </c>
    </row>
    <row r="89" spans="1:17">
      <c r="A89" t="s">
        <v>667</v>
      </c>
      <c r="B89" t="s">
        <v>581</v>
      </c>
      <c r="C89" t="s">
        <v>376</v>
      </c>
      <c r="D89" t="s">
        <v>378</v>
      </c>
      <c r="E89">
        <v>613929664</v>
      </c>
      <c r="F89" t="s">
        <v>552</v>
      </c>
      <c r="G89">
        <v>180656454</v>
      </c>
      <c r="H89" t="s">
        <v>64</v>
      </c>
      <c r="I89">
        <v>134</v>
      </c>
      <c r="K89">
        <v>4.32</v>
      </c>
      <c r="L89">
        <v>4828</v>
      </c>
      <c r="M89">
        <v>10</v>
      </c>
      <c r="N89">
        <v>2.0699999999999998E-3</v>
      </c>
      <c r="O89">
        <v>27.75</v>
      </c>
      <c r="P89">
        <v>13.4</v>
      </c>
      <c r="Q89">
        <v>6.2100000000000002E-3</v>
      </c>
    </row>
    <row r="90" spans="1:17">
      <c r="A90" t="s">
        <v>672</v>
      </c>
      <c r="B90" t="s">
        <v>544</v>
      </c>
      <c r="C90" t="s">
        <v>376</v>
      </c>
      <c r="D90" t="s">
        <v>378</v>
      </c>
      <c r="E90">
        <v>613929664</v>
      </c>
      <c r="F90" t="s">
        <v>561</v>
      </c>
      <c r="G90">
        <v>180955464</v>
      </c>
      <c r="H90" t="s">
        <v>64</v>
      </c>
      <c r="I90">
        <v>1462.62</v>
      </c>
      <c r="K90">
        <v>47.18</v>
      </c>
      <c r="L90">
        <v>40152</v>
      </c>
      <c r="M90">
        <v>118</v>
      </c>
      <c r="N90">
        <v>2.9399999999999999E-3</v>
      </c>
      <c r="O90">
        <v>36.43</v>
      </c>
      <c r="P90">
        <v>12.4</v>
      </c>
      <c r="Q90">
        <v>6.7999999999999996E-3</v>
      </c>
    </row>
    <row r="91" spans="1:17">
      <c r="A91" t="s">
        <v>667</v>
      </c>
      <c r="B91" t="s">
        <v>581</v>
      </c>
      <c r="C91" t="s">
        <v>376</v>
      </c>
      <c r="D91" t="s">
        <v>378</v>
      </c>
      <c r="E91">
        <v>613929664</v>
      </c>
      <c r="F91" t="s">
        <v>561</v>
      </c>
      <c r="G91">
        <v>180955464</v>
      </c>
      <c r="H91" t="s">
        <v>64</v>
      </c>
      <c r="I91">
        <v>1015.26</v>
      </c>
      <c r="K91">
        <v>32.75</v>
      </c>
      <c r="L91">
        <v>29092</v>
      </c>
      <c r="M91">
        <v>93</v>
      </c>
      <c r="N91">
        <v>3.2000000000000002E-3</v>
      </c>
      <c r="O91">
        <v>34.9</v>
      </c>
      <c r="P91">
        <v>10.92</v>
      </c>
      <c r="Q91">
        <v>7.2500000000000004E-3</v>
      </c>
    </row>
    <row r="92" spans="1:17">
      <c r="A92" t="s">
        <v>672</v>
      </c>
      <c r="B92" t="s">
        <v>544</v>
      </c>
      <c r="C92" t="s">
        <v>376</v>
      </c>
      <c r="D92" t="s">
        <v>378</v>
      </c>
      <c r="E92">
        <v>613929664</v>
      </c>
      <c r="F92" t="s">
        <v>562</v>
      </c>
      <c r="G92">
        <v>180962754</v>
      </c>
      <c r="H92" t="s">
        <v>64</v>
      </c>
      <c r="I92">
        <v>366.18</v>
      </c>
      <c r="K92">
        <v>11.81</v>
      </c>
      <c r="L92">
        <v>8443</v>
      </c>
      <c r="M92">
        <v>46</v>
      </c>
      <c r="N92">
        <v>5.45E-3</v>
      </c>
      <c r="O92">
        <v>43.37</v>
      </c>
      <c r="P92">
        <v>7.96</v>
      </c>
      <c r="Q92">
        <v>1.0189999999999999E-2</v>
      </c>
    </row>
    <row r="93" spans="1:17">
      <c r="A93" t="s">
        <v>667</v>
      </c>
      <c r="B93" t="s">
        <v>581</v>
      </c>
      <c r="C93" t="s">
        <v>376</v>
      </c>
      <c r="D93" t="s">
        <v>378</v>
      </c>
      <c r="E93">
        <v>613929664</v>
      </c>
      <c r="F93" t="s">
        <v>562</v>
      </c>
      <c r="G93">
        <v>180962754</v>
      </c>
      <c r="H93" t="s">
        <v>64</v>
      </c>
      <c r="I93">
        <v>253.29</v>
      </c>
      <c r="K93">
        <v>8.17</v>
      </c>
      <c r="L93">
        <v>7149</v>
      </c>
      <c r="M93">
        <v>28</v>
      </c>
      <c r="N93">
        <v>3.9199999999999999E-3</v>
      </c>
      <c r="O93">
        <v>35.43</v>
      </c>
      <c r="P93">
        <v>9.0500000000000007</v>
      </c>
      <c r="Q93">
        <v>9.6500000000000006E-3</v>
      </c>
    </row>
    <row r="94" spans="1:17">
      <c r="A94" t="s">
        <v>672</v>
      </c>
      <c r="B94" t="s">
        <v>544</v>
      </c>
      <c r="C94" t="s">
        <v>376</v>
      </c>
      <c r="D94" t="s">
        <v>378</v>
      </c>
      <c r="E94">
        <v>613929664</v>
      </c>
      <c r="F94" t="s">
        <v>576</v>
      </c>
      <c r="G94">
        <v>181471804</v>
      </c>
      <c r="H94" t="s">
        <v>64</v>
      </c>
      <c r="I94">
        <v>406.3</v>
      </c>
      <c r="K94">
        <v>13.11</v>
      </c>
      <c r="L94">
        <v>12973</v>
      </c>
      <c r="M94">
        <v>27</v>
      </c>
      <c r="N94">
        <v>2.0799999999999998E-3</v>
      </c>
      <c r="O94">
        <v>31.32</v>
      </c>
      <c r="P94">
        <v>15.05</v>
      </c>
      <c r="Q94">
        <v>5.5500000000000002E-3</v>
      </c>
    </row>
    <row r="95" spans="1:17">
      <c r="A95" t="s">
        <v>667</v>
      </c>
      <c r="B95" t="s">
        <v>581</v>
      </c>
      <c r="C95" t="s">
        <v>376</v>
      </c>
      <c r="D95" t="s">
        <v>378</v>
      </c>
      <c r="E95">
        <v>613929664</v>
      </c>
      <c r="F95" t="s">
        <v>576</v>
      </c>
      <c r="G95">
        <v>181471804</v>
      </c>
      <c r="H95" t="s">
        <v>64</v>
      </c>
      <c r="I95">
        <v>2034.03</v>
      </c>
      <c r="K95">
        <v>65.61</v>
      </c>
      <c r="L95">
        <v>73644</v>
      </c>
      <c r="M95">
        <v>144</v>
      </c>
      <c r="N95">
        <v>1.9599999999999999E-3</v>
      </c>
      <c r="O95">
        <v>27.62</v>
      </c>
      <c r="P95">
        <v>14.13</v>
      </c>
      <c r="Q95">
        <v>5.3600000000000002E-3</v>
      </c>
    </row>
    <row r="96" spans="1:17">
      <c r="A96" t="s">
        <v>672</v>
      </c>
      <c r="B96" t="s">
        <v>544</v>
      </c>
      <c r="C96" t="s">
        <v>376</v>
      </c>
      <c r="D96" t="s">
        <v>378</v>
      </c>
      <c r="E96">
        <v>613929664</v>
      </c>
      <c r="F96" t="s">
        <v>578</v>
      </c>
      <c r="G96">
        <v>181472914</v>
      </c>
      <c r="H96" t="s">
        <v>64</v>
      </c>
      <c r="I96">
        <v>103.04</v>
      </c>
      <c r="K96">
        <v>3.32</v>
      </c>
      <c r="L96">
        <v>2929</v>
      </c>
      <c r="M96">
        <v>6</v>
      </c>
      <c r="N96">
        <v>2.0500000000000002E-3</v>
      </c>
      <c r="O96">
        <v>35.18</v>
      </c>
      <c r="P96">
        <v>17.170000000000002</v>
      </c>
      <c r="Q96">
        <v>6.8300000000000001E-3</v>
      </c>
    </row>
    <row r="97" spans="1:17">
      <c r="A97" t="s">
        <v>667</v>
      </c>
      <c r="B97" t="s">
        <v>581</v>
      </c>
      <c r="C97" t="s">
        <v>376</v>
      </c>
      <c r="D97" t="s">
        <v>378</v>
      </c>
      <c r="E97">
        <v>613929664</v>
      </c>
      <c r="F97" t="s">
        <v>578</v>
      </c>
      <c r="G97">
        <v>181472914</v>
      </c>
      <c r="H97" t="s">
        <v>64</v>
      </c>
      <c r="I97">
        <v>507.72</v>
      </c>
      <c r="K97">
        <v>16.38</v>
      </c>
      <c r="L97">
        <v>14408</v>
      </c>
      <c r="M97">
        <v>21</v>
      </c>
      <c r="N97">
        <v>1.4599999999999999E-3</v>
      </c>
      <c r="O97">
        <v>35.24</v>
      </c>
      <c r="P97">
        <v>24.18</v>
      </c>
      <c r="Q97">
        <v>4.3699999999999998E-3</v>
      </c>
    </row>
    <row r="98" spans="1:17">
      <c r="A98" t="s">
        <v>667</v>
      </c>
      <c r="B98" t="s">
        <v>581</v>
      </c>
      <c r="C98" t="s">
        <v>376</v>
      </c>
      <c r="D98" t="s">
        <v>378</v>
      </c>
      <c r="E98">
        <v>613929664</v>
      </c>
      <c r="F98" t="s">
        <v>591</v>
      </c>
      <c r="G98">
        <v>182099194</v>
      </c>
      <c r="H98" t="s">
        <v>64</v>
      </c>
      <c r="I98">
        <v>2026.76</v>
      </c>
      <c r="K98">
        <v>65.38</v>
      </c>
      <c r="L98">
        <v>70449</v>
      </c>
      <c r="M98">
        <v>152</v>
      </c>
      <c r="N98">
        <v>2.16E-3</v>
      </c>
      <c r="O98">
        <v>28.77</v>
      </c>
      <c r="P98">
        <v>13.33</v>
      </c>
      <c r="Q98">
        <v>5.8300000000000001E-3</v>
      </c>
    </row>
    <row r="99" spans="1:17">
      <c r="A99" t="s">
        <v>653</v>
      </c>
      <c r="B99" t="s">
        <v>610</v>
      </c>
      <c r="C99" t="s">
        <v>376</v>
      </c>
      <c r="D99" t="s">
        <v>378</v>
      </c>
      <c r="E99">
        <v>613929664</v>
      </c>
      <c r="F99" t="s">
        <v>591</v>
      </c>
      <c r="G99">
        <v>182099194</v>
      </c>
      <c r="H99" t="s">
        <v>64</v>
      </c>
      <c r="I99">
        <v>1069.6500000000001</v>
      </c>
      <c r="K99">
        <v>35.659999999999997</v>
      </c>
      <c r="L99">
        <v>23416</v>
      </c>
      <c r="M99">
        <v>59</v>
      </c>
      <c r="N99">
        <v>2.5200000000000001E-3</v>
      </c>
      <c r="O99">
        <v>45.68</v>
      </c>
      <c r="P99">
        <v>18.13</v>
      </c>
      <c r="Q99">
        <v>7.0000000000000001E-3</v>
      </c>
    </row>
    <row r="100" spans="1:17">
      <c r="A100" t="s">
        <v>667</v>
      </c>
      <c r="B100" t="s">
        <v>581</v>
      </c>
      <c r="C100" t="s">
        <v>376</v>
      </c>
      <c r="D100" t="s">
        <v>378</v>
      </c>
      <c r="E100">
        <v>613929664</v>
      </c>
      <c r="F100" t="s">
        <v>604</v>
      </c>
      <c r="G100">
        <v>182606394</v>
      </c>
      <c r="H100" t="s">
        <v>64</v>
      </c>
      <c r="I100">
        <v>560.78</v>
      </c>
      <c r="K100">
        <v>18.09</v>
      </c>
      <c r="L100">
        <v>18387</v>
      </c>
      <c r="M100">
        <v>49</v>
      </c>
      <c r="N100">
        <v>2.66E-3</v>
      </c>
      <c r="O100">
        <v>30.5</v>
      </c>
      <c r="P100">
        <v>11.44</v>
      </c>
      <c r="Q100">
        <v>7.7200000000000003E-3</v>
      </c>
    </row>
    <row r="101" spans="1:17">
      <c r="A101" t="s">
        <v>653</v>
      </c>
      <c r="B101" t="s">
        <v>610</v>
      </c>
      <c r="C101" t="s">
        <v>376</v>
      </c>
      <c r="D101" t="s">
        <v>378</v>
      </c>
      <c r="E101">
        <v>613929664</v>
      </c>
      <c r="F101" t="s">
        <v>604</v>
      </c>
      <c r="G101">
        <v>182606394</v>
      </c>
      <c r="H101" t="s">
        <v>64</v>
      </c>
      <c r="I101">
        <v>1916.84</v>
      </c>
      <c r="K101">
        <v>63.89</v>
      </c>
      <c r="L101">
        <v>51534</v>
      </c>
      <c r="M101">
        <v>148</v>
      </c>
      <c r="N101">
        <v>2.8700000000000002E-3</v>
      </c>
      <c r="O101">
        <v>37.200000000000003</v>
      </c>
      <c r="P101">
        <v>12.95</v>
      </c>
      <c r="Q101">
        <v>9.1599999999999997E-3</v>
      </c>
    </row>
    <row r="102" spans="1:17">
      <c r="A102" t="s">
        <v>667</v>
      </c>
      <c r="B102" t="s">
        <v>581</v>
      </c>
      <c r="C102" t="s">
        <v>376</v>
      </c>
      <c r="D102" t="s">
        <v>378</v>
      </c>
      <c r="E102">
        <v>613929664</v>
      </c>
      <c r="F102" t="s">
        <v>605</v>
      </c>
      <c r="G102">
        <v>182644464</v>
      </c>
      <c r="H102" t="s">
        <v>64</v>
      </c>
      <c r="I102">
        <v>140.04</v>
      </c>
      <c r="K102">
        <v>4.5199999999999996</v>
      </c>
      <c r="L102">
        <v>4102</v>
      </c>
      <c r="M102">
        <v>11</v>
      </c>
      <c r="N102">
        <v>2.6800000000000001E-3</v>
      </c>
      <c r="O102">
        <v>34.14</v>
      </c>
      <c r="P102">
        <v>12.73</v>
      </c>
      <c r="Q102">
        <v>1.17E-2</v>
      </c>
    </row>
    <row r="103" spans="1:17">
      <c r="A103" t="s">
        <v>653</v>
      </c>
      <c r="B103" t="s">
        <v>610</v>
      </c>
      <c r="C103" t="s">
        <v>376</v>
      </c>
      <c r="D103" t="s">
        <v>378</v>
      </c>
      <c r="E103">
        <v>613929664</v>
      </c>
      <c r="F103" t="s">
        <v>605</v>
      </c>
      <c r="G103">
        <v>182644464</v>
      </c>
      <c r="H103" t="s">
        <v>64</v>
      </c>
      <c r="I103">
        <v>469.5</v>
      </c>
      <c r="K103">
        <v>15.65</v>
      </c>
      <c r="L103">
        <v>11757</v>
      </c>
      <c r="M103">
        <v>37</v>
      </c>
      <c r="N103">
        <v>3.15E-3</v>
      </c>
      <c r="O103">
        <v>39.93</v>
      </c>
      <c r="P103">
        <v>12.69</v>
      </c>
      <c r="Q103">
        <v>9.1000000000000004E-3</v>
      </c>
    </row>
    <row r="104" spans="1:17">
      <c r="A104" t="s">
        <v>653</v>
      </c>
      <c r="B104" t="s">
        <v>610</v>
      </c>
      <c r="C104" t="s">
        <v>376</v>
      </c>
      <c r="D104" t="s">
        <v>378</v>
      </c>
      <c r="E104">
        <v>613929664</v>
      </c>
      <c r="F104" t="s">
        <v>613</v>
      </c>
      <c r="G104">
        <v>183823364</v>
      </c>
      <c r="H104" t="s">
        <v>64</v>
      </c>
      <c r="I104">
        <v>2063.86</v>
      </c>
      <c r="K104">
        <v>68.8</v>
      </c>
      <c r="L104">
        <v>22831</v>
      </c>
      <c r="M104">
        <v>204</v>
      </c>
      <c r="N104">
        <v>8.94E-3</v>
      </c>
      <c r="O104">
        <v>90.4</v>
      </c>
      <c r="P104">
        <v>10.119999999999999</v>
      </c>
      <c r="Q104">
        <v>3.4950000000000002E-2</v>
      </c>
    </row>
    <row r="105" spans="1:17">
      <c r="A105" t="s">
        <v>653</v>
      </c>
      <c r="B105" t="s">
        <v>610</v>
      </c>
      <c r="C105" t="s">
        <v>376</v>
      </c>
      <c r="D105" t="s">
        <v>378</v>
      </c>
      <c r="E105">
        <v>613929664</v>
      </c>
      <c r="F105" t="s">
        <v>616</v>
      </c>
      <c r="G105">
        <v>183886434</v>
      </c>
      <c r="H105" t="s">
        <v>64</v>
      </c>
      <c r="I105">
        <v>3081.85</v>
      </c>
      <c r="K105">
        <v>102.73</v>
      </c>
      <c r="L105">
        <v>41914</v>
      </c>
      <c r="M105">
        <v>270</v>
      </c>
      <c r="N105">
        <v>6.4400000000000004E-3</v>
      </c>
      <c r="O105">
        <v>73.53</v>
      </c>
      <c r="P105">
        <v>11.41</v>
      </c>
      <c r="Q105">
        <v>2.605E-2</v>
      </c>
    </row>
    <row r="106" spans="1:17">
      <c r="A106" t="s">
        <v>653</v>
      </c>
      <c r="B106" t="s">
        <v>610</v>
      </c>
      <c r="C106" t="s">
        <v>376</v>
      </c>
      <c r="D106" t="s">
        <v>378</v>
      </c>
      <c r="E106">
        <v>613929664</v>
      </c>
      <c r="F106" t="s">
        <v>614</v>
      </c>
      <c r="G106">
        <v>183888574</v>
      </c>
      <c r="H106" t="s">
        <v>64</v>
      </c>
      <c r="I106">
        <v>1301.8900000000001</v>
      </c>
      <c r="K106">
        <v>43.4</v>
      </c>
      <c r="L106">
        <v>24529</v>
      </c>
      <c r="M106">
        <v>39</v>
      </c>
      <c r="N106">
        <v>1.5900000000000001E-3</v>
      </c>
      <c r="O106">
        <v>53.08</v>
      </c>
      <c r="P106">
        <v>33.380000000000003</v>
      </c>
      <c r="Q106">
        <v>5.3800000000000002E-3</v>
      </c>
    </row>
    <row r="107" spans="1:17">
      <c r="A107" t="s">
        <v>654</v>
      </c>
      <c r="B107" t="s">
        <v>273</v>
      </c>
      <c r="C107" t="s">
        <v>376</v>
      </c>
      <c r="D107" t="s">
        <v>378</v>
      </c>
      <c r="E107">
        <v>613929664</v>
      </c>
      <c r="F107" t="s">
        <v>614</v>
      </c>
      <c r="G107">
        <v>183888574</v>
      </c>
      <c r="H107" t="s">
        <v>64</v>
      </c>
      <c r="I107">
        <v>2520.6</v>
      </c>
      <c r="K107">
        <v>81.31</v>
      </c>
      <c r="L107">
        <v>46666</v>
      </c>
      <c r="M107">
        <v>89</v>
      </c>
      <c r="N107">
        <v>1.91E-3</v>
      </c>
      <c r="O107">
        <v>54.01</v>
      </c>
      <c r="P107">
        <v>28.32</v>
      </c>
      <c r="Q107">
        <v>5.5300000000000002E-3</v>
      </c>
    </row>
    <row r="108" spans="1:17">
      <c r="A108" t="s">
        <v>653</v>
      </c>
      <c r="B108" t="s">
        <v>610</v>
      </c>
      <c r="C108" t="s">
        <v>376</v>
      </c>
      <c r="D108" t="s">
        <v>378</v>
      </c>
      <c r="E108">
        <v>613929664</v>
      </c>
      <c r="F108" t="s">
        <v>615</v>
      </c>
      <c r="G108">
        <v>183890964</v>
      </c>
      <c r="H108" t="s">
        <v>64</v>
      </c>
      <c r="I108">
        <v>326.86</v>
      </c>
      <c r="K108">
        <v>10.9</v>
      </c>
      <c r="L108">
        <v>6426</v>
      </c>
      <c r="M108">
        <v>9</v>
      </c>
      <c r="N108">
        <v>1.4E-3</v>
      </c>
      <c r="O108">
        <v>50.87</v>
      </c>
      <c r="P108">
        <v>36.32</v>
      </c>
      <c r="Q108">
        <v>3.7299999999999998E-3</v>
      </c>
    </row>
    <row r="109" spans="1:17">
      <c r="A109" t="s">
        <v>654</v>
      </c>
      <c r="B109" t="s">
        <v>273</v>
      </c>
      <c r="C109" t="s">
        <v>376</v>
      </c>
      <c r="D109" t="s">
        <v>378</v>
      </c>
      <c r="E109">
        <v>613929664</v>
      </c>
      <c r="F109" t="s">
        <v>615</v>
      </c>
      <c r="G109">
        <v>183890964</v>
      </c>
      <c r="H109" t="s">
        <v>64</v>
      </c>
      <c r="I109">
        <v>629.73</v>
      </c>
      <c r="K109">
        <v>20.309999999999999</v>
      </c>
      <c r="L109">
        <v>10631</v>
      </c>
      <c r="M109">
        <v>19</v>
      </c>
      <c r="N109">
        <v>1.7899999999999999E-3</v>
      </c>
      <c r="O109">
        <v>59.24</v>
      </c>
      <c r="P109">
        <v>33.14</v>
      </c>
      <c r="Q109">
        <v>4.7999999999999996E-3</v>
      </c>
    </row>
    <row r="110" spans="1:17">
      <c r="A110" t="s">
        <v>654</v>
      </c>
      <c r="B110" t="s">
        <v>273</v>
      </c>
      <c r="C110" t="s">
        <v>376</v>
      </c>
      <c r="D110" t="s">
        <v>378</v>
      </c>
      <c r="E110">
        <v>613929664</v>
      </c>
      <c r="F110" t="s">
        <v>620</v>
      </c>
      <c r="G110">
        <v>184457834</v>
      </c>
      <c r="H110" t="s">
        <v>64</v>
      </c>
      <c r="I110">
        <v>2444.4</v>
      </c>
      <c r="K110">
        <v>78.849999999999994</v>
      </c>
      <c r="L110">
        <v>32213</v>
      </c>
      <c r="M110">
        <v>268</v>
      </c>
      <c r="N110">
        <v>8.3199999999999993E-3</v>
      </c>
      <c r="O110">
        <v>75.88</v>
      </c>
      <c r="P110">
        <v>9.1199999999999992</v>
      </c>
      <c r="Q110">
        <v>2.3720000000000001E-2</v>
      </c>
    </row>
    <row r="111" spans="1:17">
      <c r="A111" t="s">
        <v>669</v>
      </c>
      <c r="B111" t="s">
        <v>636</v>
      </c>
      <c r="C111" t="s">
        <v>376</v>
      </c>
      <c r="D111" t="s">
        <v>378</v>
      </c>
      <c r="E111">
        <v>613929664</v>
      </c>
      <c r="F111" t="s">
        <v>620</v>
      </c>
      <c r="G111">
        <v>184457834</v>
      </c>
      <c r="H111" t="s">
        <v>64</v>
      </c>
      <c r="I111">
        <v>1975.77</v>
      </c>
      <c r="K111">
        <v>65.86</v>
      </c>
      <c r="L111">
        <v>17430</v>
      </c>
      <c r="M111">
        <v>133</v>
      </c>
      <c r="N111">
        <v>7.6299999999999996E-3</v>
      </c>
      <c r="O111">
        <v>113.35</v>
      </c>
      <c r="P111">
        <v>14.86</v>
      </c>
      <c r="Q111">
        <v>2.1860000000000001E-2</v>
      </c>
    </row>
    <row r="112" spans="1:17">
      <c r="A112" t="s">
        <v>654</v>
      </c>
      <c r="B112" t="s">
        <v>273</v>
      </c>
      <c r="C112" t="s">
        <v>376</v>
      </c>
      <c r="D112" t="s">
        <v>378</v>
      </c>
      <c r="E112">
        <v>613929664</v>
      </c>
      <c r="F112" t="s">
        <v>617</v>
      </c>
      <c r="G112">
        <v>184784764</v>
      </c>
      <c r="H112" t="s">
        <v>64</v>
      </c>
      <c r="I112">
        <v>2156.7800000000002</v>
      </c>
      <c r="K112">
        <v>69.569999999999993</v>
      </c>
      <c r="L112">
        <v>43376</v>
      </c>
      <c r="M112">
        <v>139</v>
      </c>
      <c r="N112">
        <v>3.2000000000000002E-3</v>
      </c>
      <c r="O112">
        <v>49.72</v>
      </c>
      <c r="P112">
        <v>15.52</v>
      </c>
      <c r="Q112">
        <v>9.0399999999999994E-3</v>
      </c>
    </row>
    <row r="113" spans="1:17">
      <c r="A113" t="s">
        <v>669</v>
      </c>
      <c r="B113" t="s">
        <v>636</v>
      </c>
      <c r="C113" t="s">
        <v>376</v>
      </c>
      <c r="D113" t="s">
        <v>378</v>
      </c>
      <c r="E113">
        <v>613929664</v>
      </c>
      <c r="F113" t="s">
        <v>617</v>
      </c>
      <c r="G113">
        <v>184784764</v>
      </c>
      <c r="H113" t="s">
        <v>64</v>
      </c>
      <c r="I113">
        <v>1381.28</v>
      </c>
      <c r="K113">
        <v>46.04</v>
      </c>
      <c r="L113">
        <v>26955</v>
      </c>
      <c r="M113">
        <v>71</v>
      </c>
      <c r="N113">
        <v>2.63E-3</v>
      </c>
      <c r="O113">
        <v>51.24</v>
      </c>
      <c r="P113">
        <v>19.45</v>
      </c>
      <c r="Q113">
        <v>7.2700000000000004E-3</v>
      </c>
    </row>
    <row r="114" spans="1:17">
      <c r="A114" t="s">
        <v>654</v>
      </c>
      <c r="B114" t="s">
        <v>273</v>
      </c>
      <c r="C114" t="s">
        <v>376</v>
      </c>
      <c r="D114" t="s">
        <v>378</v>
      </c>
      <c r="E114">
        <v>613929664</v>
      </c>
      <c r="F114" t="s">
        <v>618</v>
      </c>
      <c r="G114">
        <v>184786614</v>
      </c>
      <c r="H114" t="s">
        <v>64</v>
      </c>
      <c r="I114">
        <v>530.57000000000005</v>
      </c>
      <c r="K114">
        <v>17.12</v>
      </c>
      <c r="L114">
        <v>8509</v>
      </c>
      <c r="M114">
        <v>23</v>
      </c>
      <c r="N114">
        <v>2.7000000000000001E-3</v>
      </c>
      <c r="O114">
        <v>62.35</v>
      </c>
      <c r="P114">
        <v>23.07</v>
      </c>
      <c r="Q114">
        <v>7.6400000000000001E-3</v>
      </c>
    </row>
    <row r="115" spans="1:17">
      <c r="A115" t="s">
        <v>669</v>
      </c>
      <c r="B115" t="s">
        <v>636</v>
      </c>
      <c r="C115" t="s">
        <v>376</v>
      </c>
      <c r="D115" t="s">
        <v>378</v>
      </c>
      <c r="E115">
        <v>613929664</v>
      </c>
      <c r="F115" t="s">
        <v>618</v>
      </c>
      <c r="G115">
        <v>184786614</v>
      </c>
      <c r="H115" t="s">
        <v>64</v>
      </c>
      <c r="I115">
        <v>354.2</v>
      </c>
      <c r="K115">
        <v>11.81</v>
      </c>
      <c r="L115">
        <v>6699</v>
      </c>
      <c r="M115">
        <v>16</v>
      </c>
      <c r="N115">
        <v>2.3900000000000002E-3</v>
      </c>
      <c r="O115">
        <v>52.87</v>
      </c>
      <c r="P115">
        <v>22.14</v>
      </c>
      <c r="Q115">
        <v>5.8199999999999997E-3</v>
      </c>
    </row>
    <row r="116" spans="1:17">
      <c r="A116" t="s">
        <v>654</v>
      </c>
      <c r="B116" t="s">
        <v>273</v>
      </c>
      <c r="C116" t="s">
        <v>376</v>
      </c>
      <c r="D116" t="s">
        <v>378</v>
      </c>
      <c r="E116">
        <v>613929664</v>
      </c>
      <c r="F116" t="s">
        <v>623</v>
      </c>
      <c r="G116">
        <v>185339384</v>
      </c>
      <c r="H116" t="s">
        <v>64</v>
      </c>
      <c r="I116">
        <v>246.1</v>
      </c>
      <c r="K116">
        <v>7.94</v>
      </c>
      <c r="L116">
        <v>5213</v>
      </c>
      <c r="M116">
        <v>36</v>
      </c>
      <c r="N116">
        <v>6.9100000000000003E-3</v>
      </c>
      <c r="O116">
        <v>47.21</v>
      </c>
      <c r="P116">
        <v>6.84</v>
      </c>
      <c r="Q116">
        <v>1.8610000000000002E-2</v>
      </c>
    </row>
    <row r="117" spans="1:17">
      <c r="A117" t="s">
        <v>669</v>
      </c>
      <c r="B117" t="s">
        <v>636</v>
      </c>
      <c r="C117" t="s">
        <v>376</v>
      </c>
      <c r="D117" t="s">
        <v>378</v>
      </c>
      <c r="E117">
        <v>613929664</v>
      </c>
      <c r="F117" t="s">
        <v>623</v>
      </c>
      <c r="G117">
        <v>185339384</v>
      </c>
      <c r="H117" t="s">
        <v>64</v>
      </c>
      <c r="I117">
        <v>373.68</v>
      </c>
      <c r="K117">
        <v>12.46</v>
      </c>
      <c r="L117">
        <v>8911</v>
      </c>
      <c r="M117">
        <v>40</v>
      </c>
      <c r="N117">
        <v>4.4900000000000001E-3</v>
      </c>
      <c r="O117">
        <v>41.93</v>
      </c>
      <c r="P117">
        <v>9.34</v>
      </c>
      <c r="Q117">
        <v>1.2460000000000001E-2</v>
      </c>
    </row>
    <row r="118" spans="1:17">
      <c r="A118" t="s">
        <v>654</v>
      </c>
      <c r="B118" t="s">
        <v>273</v>
      </c>
      <c r="C118" t="s">
        <v>376</v>
      </c>
      <c r="D118" t="s">
        <v>378</v>
      </c>
      <c r="E118">
        <v>613929664</v>
      </c>
      <c r="F118" t="s">
        <v>624</v>
      </c>
      <c r="G118">
        <v>185340264</v>
      </c>
      <c r="H118" t="s">
        <v>64</v>
      </c>
      <c r="I118">
        <v>983.63</v>
      </c>
      <c r="K118">
        <v>31.73</v>
      </c>
      <c r="L118">
        <v>13052</v>
      </c>
      <c r="M118">
        <v>56</v>
      </c>
      <c r="N118">
        <v>4.2900000000000004E-3</v>
      </c>
      <c r="O118">
        <v>75.36</v>
      </c>
      <c r="P118">
        <v>17.559999999999999</v>
      </c>
      <c r="Q118">
        <v>1.1339999999999999E-2</v>
      </c>
    </row>
    <row r="119" spans="1:17">
      <c r="A119" t="s">
        <v>669</v>
      </c>
      <c r="B119" t="s">
        <v>636</v>
      </c>
      <c r="C119" t="s">
        <v>376</v>
      </c>
      <c r="D119" t="s">
        <v>378</v>
      </c>
      <c r="E119">
        <v>613929664</v>
      </c>
      <c r="F119" t="s">
        <v>624</v>
      </c>
      <c r="G119">
        <v>185340264</v>
      </c>
      <c r="H119" t="s">
        <v>64</v>
      </c>
      <c r="I119">
        <v>1494.35</v>
      </c>
      <c r="K119">
        <v>49.81</v>
      </c>
      <c r="L119">
        <v>18778</v>
      </c>
      <c r="M119">
        <v>74</v>
      </c>
      <c r="N119">
        <v>3.9399999999999999E-3</v>
      </c>
      <c r="O119">
        <v>79.58</v>
      </c>
      <c r="P119">
        <v>20.190000000000001</v>
      </c>
      <c r="Q119">
        <v>1.0489999999999999E-2</v>
      </c>
    </row>
    <row r="120" spans="1:17">
      <c r="A120" t="s">
        <v>654</v>
      </c>
      <c r="B120" t="s">
        <v>273</v>
      </c>
      <c r="C120" t="s">
        <v>376</v>
      </c>
      <c r="D120" t="s">
        <v>378</v>
      </c>
      <c r="E120">
        <v>613929664</v>
      </c>
      <c r="F120" t="s">
        <v>625</v>
      </c>
      <c r="G120">
        <v>185392194</v>
      </c>
      <c r="H120" t="s">
        <v>64</v>
      </c>
      <c r="I120">
        <v>1021.07</v>
      </c>
      <c r="K120">
        <v>32.94</v>
      </c>
      <c r="L120">
        <v>17987</v>
      </c>
      <c r="M120">
        <v>28</v>
      </c>
      <c r="N120">
        <v>1.56E-3</v>
      </c>
      <c r="O120">
        <v>56.77</v>
      </c>
      <c r="P120">
        <v>36.47</v>
      </c>
      <c r="Q120">
        <v>5.45E-3</v>
      </c>
    </row>
    <row r="121" spans="1:17">
      <c r="A121" t="s">
        <v>669</v>
      </c>
      <c r="B121" t="s">
        <v>636</v>
      </c>
      <c r="C121" t="s">
        <v>376</v>
      </c>
      <c r="D121" t="s">
        <v>378</v>
      </c>
      <c r="E121">
        <v>613929664</v>
      </c>
      <c r="F121" t="s">
        <v>625</v>
      </c>
      <c r="G121">
        <v>185392194</v>
      </c>
      <c r="H121" t="s">
        <v>64</v>
      </c>
      <c r="I121">
        <v>1457.36</v>
      </c>
      <c r="K121">
        <v>48.58</v>
      </c>
      <c r="L121">
        <v>25946</v>
      </c>
      <c r="M121">
        <v>71</v>
      </c>
      <c r="N121">
        <v>2.7399999999999998E-3</v>
      </c>
      <c r="O121">
        <v>56.17</v>
      </c>
      <c r="P121">
        <v>20.53</v>
      </c>
      <c r="Q121">
        <v>5.3600000000000002E-3</v>
      </c>
    </row>
    <row r="122" spans="1:17">
      <c r="A122" t="s">
        <v>654</v>
      </c>
      <c r="B122" t="s">
        <v>273</v>
      </c>
      <c r="C122" t="s">
        <v>376</v>
      </c>
      <c r="D122" t="s">
        <v>378</v>
      </c>
      <c r="E122">
        <v>613929664</v>
      </c>
      <c r="F122" t="s">
        <v>626</v>
      </c>
      <c r="G122">
        <v>185392594</v>
      </c>
      <c r="H122" t="s">
        <v>64</v>
      </c>
      <c r="I122">
        <v>254.74</v>
      </c>
      <c r="K122">
        <v>8.2200000000000006</v>
      </c>
      <c r="L122">
        <v>3477</v>
      </c>
      <c r="M122">
        <v>2</v>
      </c>
      <c r="N122">
        <v>5.8E-4</v>
      </c>
      <c r="O122">
        <v>73.260000000000005</v>
      </c>
      <c r="P122">
        <v>127.37</v>
      </c>
      <c r="Q122">
        <v>2.3E-3</v>
      </c>
    </row>
    <row r="123" spans="1:17">
      <c r="A123" t="s">
        <v>669</v>
      </c>
      <c r="B123" t="s">
        <v>636</v>
      </c>
      <c r="C123" t="s">
        <v>376</v>
      </c>
      <c r="D123" t="s">
        <v>378</v>
      </c>
      <c r="E123">
        <v>613929664</v>
      </c>
      <c r="F123" t="s">
        <v>626</v>
      </c>
      <c r="G123">
        <v>185392594</v>
      </c>
      <c r="H123" t="s">
        <v>64</v>
      </c>
      <c r="I123">
        <v>349.69</v>
      </c>
      <c r="K123">
        <v>11.66</v>
      </c>
      <c r="L123">
        <v>5331</v>
      </c>
      <c r="M123">
        <v>11</v>
      </c>
      <c r="N123">
        <v>2.0600000000000002E-3</v>
      </c>
      <c r="O123">
        <v>65.599999999999994</v>
      </c>
      <c r="P123">
        <v>31.79</v>
      </c>
      <c r="Q123">
        <v>5.6299999999999996E-3</v>
      </c>
    </row>
    <row r="124" spans="1:17">
      <c r="A124" t="s">
        <v>654</v>
      </c>
      <c r="B124" t="s">
        <v>273</v>
      </c>
      <c r="C124" t="s">
        <v>376</v>
      </c>
      <c r="D124" t="s">
        <v>378</v>
      </c>
      <c r="E124">
        <v>613929664</v>
      </c>
      <c r="F124" t="s">
        <v>628</v>
      </c>
      <c r="G124">
        <v>185817164</v>
      </c>
      <c r="H124" t="s">
        <v>64</v>
      </c>
      <c r="I124">
        <v>548.07000000000005</v>
      </c>
      <c r="K124">
        <v>17.68</v>
      </c>
      <c r="L124">
        <v>11863</v>
      </c>
      <c r="M124">
        <v>42</v>
      </c>
      <c r="N124">
        <v>3.5400000000000002E-3</v>
      </c>
      <c r="O124">
        <v>46.2</v>
      </c>
      <c r="P124">
        <v>13.05</v>
      </c>
      <c r="Q124">
        <v>7.8399999999999997E-3</v>
      </c>
    </row>
    <row r="125" spans="1:17">
      <c r="A125" t="s">
        <v>669</v>
      </c>
      <c r="B125" t="s">
        <v>636</v>
      </c>
      <c r="C125" t="s">
        <v>376</v>
      </c>
      <c r="D125" t="s">
        <v>378</v>
      </c>
      <c r="E125">
        <v>613929664</v>
      </c>
      <c r="F125" t="s">
        <v>628</v>
      </c>
      <c r="G125">
        <v>185817164</v>
      </c>
      <c r="H125" t="s">
        <v>64</v>
      </c>
      <c r="I125">
        <v>1919.82</v>
      </c>
      <c r="K125">
        <v>63.99</v>
      </c>
      <c r="L125">
        <v>39132</v>
      </c>
      <c r="M125">
        <v>113</v>
      </c>
      <c r="N125">
        <v>2.8900000000000002E-3</v>
      </c>
      <c r="O125">
        <v>49.06</v>
      </c>
      <c r="P125">
        <v>16.989999999999998</v>
      </c>
      <c r="Q125">
        <v>7.2300000000000003E-3</v>
      </c>
    </row>
    <row r="126" spans="1:17">
      <c r="A126" t="s">
        <v>654</v>
      </c>
      <c r="B126" t="s">
        <v>273</v>
      </c>
      <c r="C126" t="s">
        <v>376</v>
      </c>
      <c r="D126" t="s">
        <v>378</v>
      </c>
      <c r="E126">
        <v>613929664</v>
      </c>
      <c r="F126" t="s">
        <v>629</v>
      </c>
      <c r="G126">
        <v>185817444</v>
      </c>
      <c r="H126" t="s">
        <v>64</v>
      </c>
      <c r="I126">
        <v>136.51</v>
      </c>
      <c r="K126">
        <v>4.4000000000000004</v>
      </c>
      <c r="L126">
        <v>2240</v>
      </c>
      <c r="M126">
        <v>3</v>
      </c>
      <c r="N126">
        <v>1.34E-3</v>
      </c>
      <c r="O126">
        <v>60.94</v>
      </c>
      <c r="P126">
        <v>45.5</v>
      </c>
      <c r="Q126">
        <v>4.9100000000000003E-3</v>
      </c>
    </row>
    <row r="127" spans="1:17">
      <c r="A127" t="s">
        <v>669</v>
      </c>
      <c r="B127" t="s">
        <v>636</v>
      </c>
      <c r="C127" t="s">
        <v>376</v>
      </c>
      <c r="D127" t="s">
        <v>378</v>
      </c>
      <c r="E127">
        <v>613929664</v>
      </c>
      <c r="F127" t="s">
        <v>629</v>
      </c>
      <c r="G127">
        <v>185817444</v>
      </c>
      <c r="H127" t="s">
        <v>64</v>
      </c>
      <c r="I127">
        <v>472.35</v>
      </c>
      <c r="K127">
        <v>15.74</v>
      </c>
      <c r="L127">
        <v>7118</v>
      </c>
      <c r="M127">
        <v>13</v>
      </c>
      <c r="N127">
        <v>1.83E-3</v>
      </c>
      <c r="O127">
        <v>66.36</v>
      </c>
      <c r="P127">
        <v>36.33</v>
      </c>
      <c r="Q127">
        <v>5.7600000000000004E-3</v>
      </c>
    </row>
    <row r="128" spans="1:17">
      <c r="A128" t="s">
        <v>654</v>
      </c>
      <c r="B128" t="s">
        <v>273</v>
      </c>
      <c r="C128" t="s">
        <v>376</v>
      </c>
      <c r="D128" t="s">
        <v>378</v>
      </c>
      <c r="E128">
        <v>613929664</v>
      </c>
      <c r="F128" t="s">
        <v>631</v>
      </c>
      <c r="G128">
        <v>185974474</v>
      </c>
      <c r="H128" t="s">
        <v>64</v>
      </c>
      <c r="I128">
        <v>261.70999999999998</v>
      </c>
      <c r="K128">
        <v>8.44</v>
      </c>
      <c r="L128">
        <v>3145</v>
      </c>
      <c r="M128">
        <v>13</v>
      </c>
      <c r="N128">
        <v>4.13E-3</v>
      </c>
      <c r="O128">
        <v>83.21</v>
      </c>
      <c r="P128">
        <v>20.13</v>
      </c>
      <c r="Q128">
        <v>1.3990000000000001E-2</v>
      </c>
    </row>
    <row r="129" spans="1:17">
      <c r="A129" t="s">
        <v>669</v>
      </c>
      <c r="B129" t="s">
        <v>636</v>
      </c>
      <c r="C129" t="s">
        <v>376</v>
      </c>
      <c r="D129" t="s">
        <v>378</v>
      </c>
      <c r="E129">
        <v>613929664</v>
      </c>
      <c r="F129" t="s">
        <v>631</v>
      </c>
      <c r="G129">
        <v>185974474</v>
      </c>
      <c r="H129" t="s">
        <v>64</v>
      </c>
      <c r="I129">
        <v>1640.82</v>
      </c>
      <c r="K129">
        <v>54.69</v>
      </c>
      <c r="L129">
        <v>19607</v>
      </c>
      <c r="M129">
        <v>92</v>
      </c>
      <c r="N129">
        <v>4.6899999999999997E-3</v>
      </c>
      <c r="O129">
        <v>83.69</v>
      </c>
      <c r="P129">
        <v>17.829999999999998</v>
      </c>
      <c r="Q129">
        <v>1.295E-2</v>
      </c>
    </row>
    <row r="130" spans="1:17">
      <c r="A130" t="s">
        <v>654</v>
      </c>
      <c r="B130" t="s">
        <v>273</v>
      </c>
      <c r="C130" t="s">
        <v>376</v>
      </c>
      <c r="D130" t="s">
        <v>378</v>
      </c>
      <c r="E130">
        <v>613929664</v>
      </c>
      <c r="F130" t="s">
        <v>632</v>
      </c>
      <c r="G130">
        <v>185974944</v>
      </c>
      <c r="H130" t="s">
        <v>64</v>
      </c>
      <c r="I130">
        <v>58.55</v>
      </c>
      <c r="K130">
        <v>1.89</v>
      </c>
      <c r="L130">
        <v>518</v>
      </c>
      <c r="M130">
        <v>1</v>
      </c>
      <c r="N130">
        <v>1.9300000000000001E-3</v>
      </c>
      <c r="O130">
        <v>113.03</v>
      </c>
      <c r="P130">
        <v>58.55</v>
      </c>
      <c r="Q130">
        <v>1.158E-2</v>
      </c>
    </row>
    <row r="131" spans="1:17">
      <c r="A131" t="s">
        <v>669</v>
      </c>
      <c r="B131" t="s">
        <v>636</v>
      </c>
      <c r="C131" t="s">
        <v>376</v>
      </c>
      <c r="D131" t="s">
        <v>378</v>
      </c>
      <c r="E131">
        <v>613929664</v>
      </c>
      <c r="F131" t="s">
        <v>632</v>
      </c>
      <c r="G131">
        <v>185974944</v>
      </c>
      <c r="H131" t="s">
        <v>64</v>
      </c>
      <c r="I131">
        <v>404.63</v>
      </c>
      <c r="K131">
        <v>13.49</v>
      </c>
      <c r="L131">
        <v>3330</v>
      </c>
      <c r="M131">
        <v>18</v>
      </c>
      <c r="N131">
        <v>5.4099999999999999E-3</v>
      </c>
      <c r="O131">
        <v>121.51</v>
      </c>
      <c r="P131">
        <v>22.48</v>
      </c>
      <c r="Q131">
        <v>1.231E-2</v>
      </c>
    </row>
    <row r="132" spans="1:17">
      <c r="A132" t="s">
        <v>653</v>
      </c>
      <c r="B132" t="s">
        <v>610</v>
      </c>
      <c r="C132" t="s">
        <v>376</v>
      </c>
      <c r="D132" t="s">
        <v>378</v>
      </c>
      <c r="E132">
        <v>613929664</v>
      </c>
      <c r="F132" t="s">
        <v>611</v>
      </c>
      <c r="G132">
        <v>189097673</v>
      </c>
      <c r="H132" t="s">
        <v>64</v>
      </c>
      <c r="I132">
        <v>1363.22</v>
      </c>
      <c r="K132">
        <v>45.44</v>
      </c>
      <c r="L132">
        <v>21340</v>
      </c>
      <c r="M132">
        <v>38</v>
      </c>
      <c r="N132">
        <v>1.7799999999999999E-3</v>
      </c>
      <c r="O132">
        <v>63.88</v>
      </c>
      <c r="P132">
        <v>35.869999999999997</v>
      </c>
      <c r="Q132">
        <v>3.7499999999999999E-3</v>
      </c>
    </row>
    <row r="133" spans="1:17">
      <c r="A133" t="s">
        <v>654</v>
      </c>
      <c r="B133" t="s">
        <v>273</v>
      </c>
      <c r="C133" t="s">
        <v>376</v>
      </c>
      <c r="D133" t="s">
        <v>378</v>
      </c>
      <c r="E133">
        <v>613929664</v>
      </c>
      <c r="F133" t="s">
        <v>611</v>
      </c>
      <c r="G133">
        <v>189097673</v>
      </c>
      <c r="H133" t="s">
        <v>64</v>
      </c>
      <c r="I133">
        <v>1113.5899999999999</v>
      </c>
      <c r="K133">
        <v>35.92</v>
      </c>
      <c r="L133">
        <v>18735</v>
      </c>
      <c r="M133">
        <v>38</v>
      </c>
      <c r="N133">
        <v>2.0300000000000001E-3</v>
      </c>
      <c r="O133">
        <v>59.44</v>
      </c>
      <c r="P133">
        <v>29.31</v>
      </c>
      <c r="Q133">
        <v>4.8599999999999997E-3</v>
      </c>
    </row>
    <row r="134" spans="1:17">
      <c r="A134" t="s">
        <v>653</v>
      </c>
      <c r="B134" t="s">
        <v>610</v>
      </c>
      <c r="C134" t="s">
        <v>376</v>
      </c>
      <c r="D134" t="s">
        <v>378</v>
      </c>
      <c r="E134">
        <v>613929664</v>
      </c>
      <c r="F134" t="s">
        <v>612</v>
      </c>
      <c r="G134">
        <v>189100043</v>
      </c>
      <c r="H134" t="s">
        <v>64</v>
      </c>
      <c r="I134">
        <v>336.61</v>
      </c>
      <c r="K134">
        <v>11.22</v>
      </c>
      <c r="L134">
        <v>6369</v>
      </c>
      <c r="M134">
        <v>17</v>
      </c>
      <c r="N134">
        <v>2.6700000000000001E-3</v>
      </c>
      <c r="O134">
        <v>52.85</v>
      </c>
      <c r="P134">
        <v>19.8</v>
      </c>
      <c r="Q134">
        <v>6.28E-3</v>
      </c>
    </row>
    <row r="135" spans="1:17">
      <c r="A135" t="s">
        <v>654</v>
      </c>
      <c r="B135" t="s">
        <v>273</v>
      </c>
      <c r="C135" t="s">
        <v>376</v>
      </c>
      <c r="D135" t="s">
        <v>378</v>
      </c>
      <c r="E135">
        <v>613929664</v>
      </c>
      <c r="F135" t="s">
        <v>612</v>
      </c>
      <c r="G135">
        <v>189100043</v>
      </c>
      <c r="H135" t="s">
        <v>64</v>
      </c>
      <c r="I135">
        <v>272.62</v>
      </c>
      <c r="K135">
        <v>8.7899999999999991</v>
      </c>
      <c r="L135">
        <v>4207</v>
      </c>
      <c r="M135">
        <v>14</v>
      </c>
      <c r="N135">
        <v>3.3300000000000001E-3</v>
      </c>
      <c r="O135">
        <v>64.8</v>
      </c>
      <c r="P135">
        <v>19.47</v>
      </c>
      <c r="Q135">
        <v>6.1799999999999997E-3</v>
      </c>
    </row>
    <row r="136" spans="1:17">
      <c r="A136" t="s">
        <v>654</v>
      </c>
      <c r="B136" t="s">
        <v>273</v>
      </c>
      <c r="C136" t="s">
        <v>138</v>
      </c>
      <c r="D136" t="s">
        <v>363</v>
      </c>
      <c r="E136">
        <v>617816206</v>
      </c>
      <c r="F136" t="s">
        <v>364</v>
      </c>
      <c r="G136">
        <v>172298246</v>
      </c>
      <c r="H136" t="s">
        <v>64</v>
      </c>
      <c r="I136">
        <v>1635.17</v>
      </c>
      <c r="J136">
        <v>1000</v>
      </c>
      <c r="K136">
        <v>52.75</v>
      </c>
      <c r="L136">
        <v>33274</v>
      </c>
      <c r="M136">
        <v>131</v>
      </c>
      <c r="N136">
        <v>3.9399999999999999E-3</v>
      </c>
      <c r="O136">
        <v>49.14</v>
      </c>
      <c r="P136">
        <v>12.48</v>
      </c>
      <c r="Q136">
        <v>1.1780000000000001E-2</v>
      </c>
    </row>
    <row r="137" spans="1:17">
      <c r="A137" t="s">
        <v>669</v>
      </c>
      <c r="B137" t="s">
        <v>636</v>
      </c>
      <c r="C137" t="s">
        <v>138</v>
      </c>
      <c r="D137" t="s">
        <v>363</v>
      </c>
      <c r="E137">
        <v>617816206</v>
      </c>
      <c r="F137" t="s">
        <v>364</v>
      </c>
      <c r="G137">
        <v>172298246</v>
      </c>
      <c r="H137" t="s">
        <v>64</v>
      </c>
      <c r="I137">
        <v>10364.83</v>
      </c>
      <c r="J137">
        <v>1000</v>
      </c>
      <c r="K137">
        <v>345.49</v>
      </c>
      <c r="L137">
        <v>181985</v>
      </c>
      <c r="M137">
        <v>691</v>
      </c>
      <c r="N137">
        <v>3.8E-3</v>
      </c>
      <c r="O137">
        <v>56.95</v>
      </c>
      <c r="P137">
        <v>15</v>
      </c>
      <c r="Q137">
        <v>1.09E-2</v>
      </c>
    </row>
    <row r="138" spans="1:17">
      <c r="A138" t="s">
        <v>654</v>
      </c>
      <c r="B138" t="s">
        <v>273</v>
      </c>
      <c r="C138" t="s">
        <v>138</v>
      </c>
      <c r="D138" t="s">
        <v>363</v>
      </c>
      <c r="E138">
        <v>617816206</v>
      </c>
      <c r="F138" t="s">
        <v>365</v>
      </c>
      <c r="G138">
        <v>172299976</v>
      </c>
      <c r="H138" t="s">
        <v>64</v>
      </c>
      <c r="I138">
        <v>489.35</v>
      </c>
      <c r="J138">
        <v>1000</v>
      </c>
      <c r="K138">
        <v>15.79</v>
      </c>
      <c r="L138">
        <v>2470</v>
      </c>
      <c r="M138">
        <v>47</v>
      </c>
      <c r="N138">
        <v>1.9029999999999998E-2</v>
      </c>
      <c r="O138">
        <v>198.12</v>
      </c>
      <c r="P138">
        <v>10.41</v>
      </c>
      <c r="Q138">
        <v>7.6520000000000005E-2</v>
      </c>
    </row>
    <row r="139" spans="1:17">
      <c r="A139" t="s">
        <v>669</v>
      </c>
      <c r="B139" t="s">
        <v>636</v>
      </c>
      <c r="C139" t="s">
        <v>138</v>
      </c>
      <c r="D139" t="s">
        <v>363</v>
      </c>
      <c r="E139">
        <v>617816206</v>
      </c>
      <c r="F139" t="s">
        <v>365</v>
      </c>
      <c r="G139">
        <v>172299976</v>
      </c>
      <c r="H139" t="s">
        <v>64</v>
      </c>
      <c r="I139">
        <v>11510.65</v>
      </c>
      <c r="J139">
        <v>1000</v>
      </c>
      <c r="K139">
        <v>383.69</v>
      </c>
      <c r="L139">
        <v>68523</v>
      </c>
      <c r="M139">
        <v>583</v>
      </c>
      <c r="N139">
        <v>8.5100000000000002E-3</v>
      </c>
      <c r="O139">
        <v>167.98</v>
      </c>
      <c r="P139">
        <v>19.739999999999998</v>
      </c>
      <c r="Q139">
        <v>2.3800000000000002E-2</v>
      </c>
    </row>
    <row r="140" spans="1:17">
      <c r="A140" t="s">
        <v>654</v>
      </c>
      <c r="B140" t="s">
        <v>273</v>
      </c>
      <c r="C140" t="s">
        <v>138</v>
      </c>
      <c r="D140" t="s">
        <v>363</v>
      </c>
      <c r="E140">
        <v>617816206</v>
      </c>
      <c r="F140" t="s">
        <v>366</v>
      </c>
      <c r="G140">
        <v>172497756</v>
      </c>
      <c r="H140" t="s">
        <v>64</v>
      </c>
      <c r="I140">
        <v>408.69</v>
      </c>
      <c r="J140">
        <v>900</v>
      </c>
      <c r="K140">
        <v>13.18</v>
      </c>
      <c r="L140">
        <v>6110</v>
      </c>
      <c r="M140">
        <v>34</v>
      </c>
      <c r="N140">
        <v>5.5599999999999998E-3</v>
      </c>
      <c r="O140">
        <v>66.89</v>
      </c>
      <c r="P140">
        <v>12.02</v>
      </c>
      <c r="Q140">
        <v>1.555E-2</v>
      </c>
    </row>
    <row r="141" spans="1:17">
      <c r="A141" t="s">
        <v>669</v>
      </c>
      <c r="B141" t="s">
        <v>636</v>
      </c>
      <c r="C141" t="s">
        <v>138</v>
      </c>
      <c r="D141" t="s">
        <v>363</v>
      </c>
      <c r="E141">
        <v>617816206</v>
      </c>
      <c r="F141" t="s">
        <v>366</v>
      </c>
      <c r="G141">
        <v>172497756</v>
      </c>
      <c r="H141" t="s">
        <v>64</v>
      </c>
      <c r="I141">
        <v>4091.31</v>
      </c>
      <c r="J141">
        <v>900</v>
      </c>
      <c r="K141">
        <v>136.38</v>
      </c>
      <c r="L141">
        <v>55093</v>
      </c>
      <c r="M141">
        <v>264</v>
      </c>
      <c r="N141">
        <v>4.79E-3</v>
      </c>
      <c r="O141">
        <v>74.260000000000005</v>
      </c>
      <c r="P141">
        <v>15.5</v>
      </c>
      <c r="Q141">
        <v>1.174E-2</v>
      </c>
    </row>
    <row r="142" spans="1:17">
      <c r="A142" t="s">
        <v>669</v>
      </c>
      <c r="B142" t="s">
        <v>636</v>
      </c>
      <c r="C142" t="s">
        <v>138</v>
      </c>
      <c r="D142" t="s">
        <v>363</v>
      </c>
      <c r="E142">
        <v>617816206</v>
      </c>
      <c r="F142" t="s">
        <v>367</v>
      </c>
      <c r="G142">
        <v>172503246</v>
      </c>
      <c r="H142" t="s">
        <v>64</v>
      </c>
      <c r="I142">
        <v>1500</v>
      </c>
      <c r="J142">
        <v>1000</v>
      </c>
      <c r="K142">
        <v>50</v>
      </c>
      <c r="L142">
        <v>7100</v>
      </c>
      <c r="M142">
        <v>83</v>
      </c>
      <c r="N142">
        <v>1.1690000000000001E-2</v>
      </c>
      <c r="O142">
        <v>211.27</v>
      </c>
      <c r="P142">
        <v>18.07</v>
      </c>
      <c r="Q142">
        <v>2.4930000000000001E-2</v>
      </c>
    </row>
    <row r="143" spans="1:17">
      <c r="A143" t="s">
        <v>669</v>
      </c>
      <c r="B143" t="s">
        <v>636</v>
      </c>
      <c r="C143" t="s">
        <v>83</v>
      </c>
      <c r="D143" t="s">
        <v>314</v>
      </c>
      <c r="E143">
        <v>619792014</v>
      </c>
      <c r="F143" t="s">
        <v>330</v>
      </c>
      <c r="G143">
        <v>187043544</v>
      </c>
      <c r="H143" t="s">
        <v>64</v>
      </c>
      <c r="I143">
        <v>1995.61</v>
      </c>
      <c r="J143">
        <v>1000</v>
      </c>
      <c r="K143">
        <v>66.52</v>
      </c>
      <c r="L143">
        <v>25552</v>
      </c>
      <c r="M143">
        <v>72</v>
      </c>
      <c r="N143">
        <v>2.82E-3</v>
      </c>
      <c r="O143">
        <v>78.099999999999994</v>
      </c>
      <c r="P143">
        <v>27.72</v>
      </c>
      <c r="Q143">
        <v>9.3100000000000006E-3</v>
      </c>
    </row>
    <row r="144" spans="1:17">
      <c r="A144" t="s">
        <v>673</v>
      </c>
      <c r="B144" t="s">
        <v>333</v>
      </c>
      <c r="C144" t="s">
        <v>83</v>
      </c>
      <c r="D144" t="s">
        <v>314</v>
      </c>
      <c r="E144">
        <v>619792014</v>
      </c>
      <c r="F144" t="s">
        <v>330</v>
      </c>
      <c r="G144">
        <v>187043544</v>
      </c>
      <c r="H144" t="s">
        <v>64</v>
      </c>
      <c r="I144">
        <v>16004.39</v>
      </c>
      <c r="J144">
        <v>1000</v>
      </c>
      <c r="K144">
        <v>516.27</v>
      </c>
      <c r="L144">
        <v>216562</v>
      </c>
      <c r="M144">
        <v>621</v>
      </c>
      <c r="N144">
        <v>2.8700000000000002E-3</v>
      </c>
      <c r="O144">
        <v>73.900000000000006</v>
      </c>
      <c r="P144">
        <v>25.77</v>
      </c>
      <c r="Q144">
        <v>8.4899999999999993E-3</v>
      </c>
    </row>
    <row r="145" spans="1:17">
      <c r="A145" t="s">
        <v>669</v>
      </c>
      <c r="B145" t="s">
        <v>636</v>
      </c>
      <c r="C145" t="s">
        <v>83</v>
      </c>
      <c r="D145" t="s">
        <v>314</v>
      </c>
      <c r="E145">
        <v>619792014</v>
      </c>
      <c r="F145" t="s">
        <v>331</v>
      </c>
      <c r="G145">
        <v>187044304</v>
      </c>
      <c r="H145" t="s">
        <v>64</v>
      </c>
      <c r="I145">
        <v>499.22</v>
      </c>
      <c r="J145">
        <v>500</v>
      </c>
      <c r="K145">
        <v>16.64</v>
      </c>
      <c r="L145">
        <v>4014</v>
      </c>
      <c r="M145">
        <v>20</v>
      </c>
      <c r="N145">
        <v>4.9800000000000001E-3</v>
      </c>
      <c r="O145">
        <v>124.37</v>
      </c>
      <c r="P145">
        <v>24.96</v>
      </c>
      <c r="Q145">
        <v>9.7199999999999995E-3</v>
      </c>
    </row>
    <row r="146" spans="1:17">
      <c r="A146" t="s">
        <v>673</v>
      </c>
      <c r="B146" t="s">
        <v>333</v>
      </c>
      <c r="C146" t="s">
        <v>83</v>
      </c>
      <c r="D146" t="s">
        <v>314</v>
      </c>
      <c r="E146">
        <v>619792014</v>
      </c>
      <c r="F146" t="s">
        <v>331</v>
      </c>
      <c r="G146">
        <v>187044304</v>
      </c>
      <c r="H146" t="s">
        <v>64</v>
      </c>
      <c r="I146">
        <v>4000.78</v>
      </c>
      <c r="J146">
        <v>500</v>
      </c>
      <c r="K146">
        <v>129.06</v>
      </c>
      <c r="L146">
        <v>39465</v>
      </c>
      <c r="M146">
        <v>132</v>
      </c>
      <c r="N146">
        <v>3.3400000000000001E-3</v>
      </c>
      <c r="O146">
        <v>101.38</v>
      </c>
      <c r="P146">
        <v>30.31</v>
      </c>
      <c r="Q146">
        <v>8.6400000000000001E-3</v>
      </c>
    </row>
    <row r="147" spans="1:17">
      <c r="A147" t="s">
        <v>669</v>
      </c>
      <c r="B147" t="s">
        <v>636</v>
      </c>
      <c r="C147" t="s">
        <v>83</v>
      </c>
      <c r="D147" t="s">
        <v>314</v>
      </c>
      <c r="E147">
        <v>619792014</v>
      </c>
      <c r="F147" t="s">
        <v>317</v>
      </c>
      <c r="G147">
        <v>187053844</v>
      </c>
      <c r="H147" t="s">
        <v>64</v>
      </c>
      <c r="I147">
        <v>2608.31</v>
      </c>
      <c r="J147">
        <v>900</v>
      </c>
      <c r="K147">
        <v>86.94</v>
      </c>
      <c r="L147">
        <v>47622</v>
      </c>
      <c r="M147">
        <v>141</v>
      </c>
      <c r="N147">
        <v>2.96E-3</v>
      </c>
      <c r="O147">
        <v>54.77</v>
      </c>
      <c r="P147">
        <v>18.5</v>
      </c>
      <c r="Q147">
        <v>8.8400000000000006E-3</v>
      </c>
    </row>
    <row r="148" spans="1:17">
      <c r="A148" t="s">
        <v>673</v>
      </c>
      <c r="B148" t="s">
        <v>333</v>
      </c>
      <c r="C148" t="s">
        <v>83</v>
      </c>
      <c r="D148" t="s">
        <v>314</v>
      </c>
      <c r="E148">
        <v>619792014</v>
      </c>
      <c r="F148" t="s">
        <v>317</v>
      </c>
      <c r="G148">
        <v>187053844</v>
      </c>
      <c r="H148" t="s">
        <v>64</v>
      </c>
      <c r="I148">
        <v>3391.69</v>
      </c>
      <c r="J148">
        <v>900</v>
      </c>
      <c r="K148">
        <v>109.41</v>
      </c>
      <c r="L148">
        <v>47642</v>
      </c>
      <c r="M148">
        <v>148</v>
      </c>
      <c r="N148">
        <v>3.1099999999999999E-3</v>
      </c>
      <c r="O148">
        <v>71.19</v>
      </c>
      <c r="P148">
        <v>22.92</v>
      </c>
      <c r="Q148">
        <v>8.3300000000000006E-3</v>
      </c>
    </row>
    <row r="149" spans="1:17">
      <c r="A149" t="s">
        <v>669</v>
      </c>
      <c r="B149" t="s">
        <v>636</v>
      </c>
      <c r="C149" t="s">
        <v>83</v>
      </c>
      <c r="D149" t="s">
        <v>314</v>
      </c>
      <c r="E149">
        <v>619792014</v>
      </c>
      <c r="F149" t="s">
        <v>318</v>
      </c>
      <c r="G149">
        <v>187054694</v>
      </c>
      <c r="H149" t="s">
        <v>64</v>
      </c>
      <c r="I149">
        <v>750.99</v>
      </c>
      <c r="J149">
        <v>450</v>
      </c>
      <c r="K149">
        <v>25.03</v>
      </c>
      <c r="L149">
        <v>13302</v>
      </c>
      <c r="M149">
        <v>24</v>
      </c>
      <c r="N149">
        <v>1.8E-3</v>
      </c>
      <c r="O149">
        <v>56.46</v>
      </c>
      <c r="P149">
        <v>31.29</v>
      </c>
      <c r="Q149">
        <v>5.2599999999999999E-3</v>
      </c>
    </row>
    <row r="150" spans="1:17">
      <c r="A150" t="s">
        <v>673</v>
      </c>
      <c r="B150" t="s">
        <v>333</v>
      </c>
      <c r="C150" t="s">
        <v>83</v>
      </c>
      <c r="D150" t="s">
        <v>314</v>
      </c>
      <c r="E150">
        <v>619792014</v>
      </c>
      <c r="F150" t="s">
        <v>318</v>
      </c>
      <c r="G150">
        <v>187054694</v>
      </c>
      <c r="H150" t="s">
        <v>64</v>
      </c>
      <c r="I150">
        <v>749.01</v>
      </c>
      <c r="J150">
        <v>450</v>
      </c>
      <c r="K150">
        <v>24.16</v>
      </c>
      <c r="L150">
        <v>9581</v>
      </c>
      <c r="M150">
        <v>31</v>
      </c>
      <c r="N150">
        <v>3.2399999999999998E-3</v>
      </c>
      <c r="O150">
        <v>78.180000000000007</v>
      </c>
      <c r="P150">
        <v>24.16</v>
      </c>
      <c r="Q150">
        <v>7.8300000000000002E-3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FA14-52DD-4624-B6EF-36467FE277C3}">
  <dimension ref="A1:J401"/>
  <sheetViews>
    <sheetView zoomScaleNormal="100" workbookViewId="0">
      <selection activeCell="D301" sqref="D301"/>
    </sheetView>
  </sheetViews>
  <sheetFormatPr defaultRowHeight="15"/>
  <cols>
    <col min="1" max="1" width="10.42578125" customWidth="1"/>
    <col min="2" max="2" width="12.42578125" customWidth="1"/>
    <col min="3" max="3" width="25.5703125" customWidth="1"/>
    <col min="4" max="4" width="26.140625" customWidth="1"/>
    <col min="5" max="5" width="27.42578125" customWidth="1"/>
    <col min="6" max="6" width="26.5703125" customWidth="1"/>
    <col min="7" max="7" width="25.5703125" style="45" customWidth="1"/>
    <col min="8" max="8" width="25" customWidth="1"/>
    <col min="9" max="9" width="28.42578125" customWidth="1"/>
    <col min="10" max="10" width="26.140625" customWidth="1"/>
  </cols>
  <sheetData>
    <row r="1" spans="1:10" ht="18">
      <c r="A1" s="23" t="s">
        <v>0</v>
      </c>
      <c r="B1" s="24"/>
      <c r="C1" s="24"/>
      <c r="D1" s="24"/>
      <c r="E1" s="24"/>
      <c r="F1" s="24"/>
      <c r="G1" s="24"/>
      <c r="H1" s="69"/>
      <c r="I1" s="24"/>
      <c r="J1" s="24"/>
    </row>
    <row r="2" spans="1:10" ht="18">
      <c r="A2" s="23" t="s">
        <v>1</v>
      </c>
      <c r="B2" s="24"/>
      <c r="C2" s="24"/>
      <c r="D2" s="24"/>
      <c r="E2" s="24"/>
      <c r="F2" s="24"/>
      <c r="G2" s="24"/>
      <c r="H2" s="69"/>
      <c r="I2" s="24"/>
      <c r="J2" s="24"/>
    </row>
    <row r="3" spans="1:10" ht="18">
      <c r="A3" s="23" t="s">
        <v>2</v>
      </c>
      <c r="B3" s="24"/>
      <c r="C3" s="24"/>
      <c r="D3" s="24"/>
      <c r="E3" s="24"/>
      <c r="F3" s="24"/>
      <c r="G3" s="24"/>
      <c r="H3" s="69"/>
      <c r="I3" s="24"/>
      <c r="J3" s="24"/>
    </row>
    <row r="4" spans="1:10">
      <c r="A4" s="16" t="s">
        <v>3</v>
      </c>
      <c r="B4" s="16" t="s">
        <v>4</v>
      </c>
      <c r="C4" s="13" t="s">
        <v>5</v>
      </c>
      <c r="D4" s="13"/>
      <c r="E4" s="13"/>
      <c r="F4" s="13"/>
      <c r="G4" s="13"/>
      <c r="H4" s="70"/>
      <c r="I4" s="13"/>
      <c r="J4" s="14"/>
    </row>
    <row r="5" spans="1:10">
      <c r="A5" s="17">
        <v>1</v>
      </c>
      <c r="B5" s="17" t="s">
        <v>6</v>
      </c>
      <c r="C5" s="15" t="s">
        <v>7</v>
      </c>
      <c r="D5" s="15"/>
      <c r="E5" s="15"/>
      <c r="F5" s="15"/>
      <c r="G5" s="15"/>
      <c r="H5" s="71"/>
      <c r="I5" s="15"/>
      <c r="J5" s="14"/>
    </row>
    <row r="6" spans="1:10">
      <c r="A6" s="17"/>
      <c r="B6" s="18" t="s">
        <v>11</v>
      </c>
      <c r="C6" s="15"/>
      <c r="D6" s="15"/>
      <c r="E6" s="15"/>
      <c r="F6" s="15"/>
      <c r="G6" s="15"/>
      <c r="H6" s="71"/>
      <c r="I6" s="15"/>
      <c r="J6" s="14"/>
    </row>
    <row r="7" spans="1:10">
      <c r="A7" s="17">
        <v>2</v>
      </c>
      <c r="B7" s="17" t="s">
        <v>9</v>
      </c>
      <c r="C7" s="15" t="s">
        <v>10</v>
      </c>
      <c r="D7" s="15"/>
      <c r="E7" s="15"/>
      <c r="F7" s="15"/>
      <c r="G7" s="15"/>
      <c r="H7" s="71"/>
      <c r="I7" s="15"/>
      <c r="J7" s="14"/>
    </row>
    <row r="8" spans="1:10">
      <c r="A8" s="17"/>
      <c r="B8" s="18" t="s">
        <v>11</v>
      </c>
      <c r="C8" s="15"/>
      <c r="D8" s="15"/>
      <c r="E8" s="15"/>
      <c r="F8" s="15"/>
      <c r="G8" s="15"/>
      <c r="H8" s="71"/>
      <c r="I8" s="15"/>
      <c r="J8" s="14"/>
    </row>
    <row r="9" spans="1:10">
      <c r="A9" s="17">
        <v>3</v>
      </c>
      <c r="B9" s="17" t="s">
        <v>12</v>
      </c>
      <c r="C9" s="14" t="s">
        <v>13</v>
      </c>
      <c r="D9" s="14"/>
      <c r="E9" s="14"/>
      <c r="F9" s="14"/>
      <c r="G9" s="14"/>
      <c r="H9" s="72"/>
      <c r="I9" s="14"/>
      <c r="J9" s="14"/>
    </row>
    <row r="10" spans="1:10">
      <c r="A10" s="17"/>
      <c r="B10" s="18" t="s">
        <v>14</v>
      </c>
      <c r="C10" s="14"/>
      <c r="D10" s="14"/>
      <c r="E10" s="14"/>
      <c r="F10" s="14"/>
      <c r="G10" s="14"/>
      <c r="H10" s="72"/>
      <c r="I10" s="14"/>
      <c r="J10" s="14"/>
    </row>
    <row r="11" spans="1:10">
      <c r="A11" s="17">
        <v>4</v>
      </c>
      <c r="B11" s="17" t="s">
        <v>15</v>
      </c>
      <c r="C11" s="15" t="s">
        <v>16</v>
      </c>
      <c r="D11" s="15"/>
      <c r="E11" s="15"/>
      <c r="F11" s="15"/>
      <c r="G11" s="15"/>
      <c r="H11" s="71"/>
      <c r="I11" s="15"/>
      <c r="J11" s="14"/>
    </row>
    <row r="12" spans="1:10">
      <c r="A12" s="17">
        <v>5</v>
      </c>
      <c r="B12" s="17" t="s">
        <v>17</v>
      </c>
      <c r="C12" s="15" t="s">
        <v>18</v>
      </c>
      <c r="D12" s="15"/>
      <c r="E12" s="15"/>
      <c r="F12" s="15"/>
      <c r="G12" s="15"/>
      <c r="H12" s="71"/>
      <c r="I12" s="15"/>
      <c r="J12" s="14"/>
    </row>
    <row r="13" spans="1:10">
      <c r="C13" s="8"/>
      <c r="D13" s="8"/>
      <c r="E13" s="8"/>
      <c r="F13" s="8"/>
      <c r="G13" s="73"/>
      <c r="H13" s="8"/>
      <c r="I13" s="8"/>
    </row>
    <row r="14" spans="1:10">
      <c r="C14" s="8"/>
      <c r="D14" s="8"/>
      <c r="E14" s="8"/>
      <c r="F14" s="8"/>
      <c r="G14" s="73"/>
      <c r="H14" s="8"/>
      <c r="I14" s="8"/>
    </row>
    <row r="16" spans="1:10" ht="30.6" customHeight="1">
      <c r="B16" s="81" t="s">
        <v>35</v>
      </c>
      <c r="C16" s="82" t="s">
        <v>24</v>
      </c>
      <c r="D16" s="82" t="s">
        <v>25</v>
      </c>
      <c r="E16" s="82" t="s">
        <v>26</v>
      </c>
      <c r="F16" s="82" t="s">
        <v>27</v>
      </c>
      <c r="G16" s="83" t="s">
        <v>12</v>
      </c>
      <c r="H16" s="82" t="s">
        <v>28</v>
      </c>
      <c r="I16" s="82" t="s">
        <v>29</v>
      </c>
      <c r="J16" s="84" t="s">
        <v>32</v>
      </c>
    </row>
    <row r="17" spans="2:10">
      <c r="B17" s="79">
        <v>44214</v>
      </c>
      <c r="C17" s="50"/>
      <c r="D17" s="29">
        <f>'Interac 1.0 TW RAW'!H2</f>
        <v>0</v>
      </c>
      <c r="E17" s="50"/>
      <c r="F17" s="50"/>
      <c r="G17" s="46"/>
      <c r="H17" s="50"/>
      <c r="I17" s="50"/>
      <c r="J17" s="74"/>
    </row>
    <row r="18" spans="2:10">
      <c r="B18" s="79">
        <v>44215</v>
      </c>
      <c r="C18" s="50"/>
      <c r="D18" s="29">
        <f>'Interac 1.0 TW RAW'!H3</f>
        <v>0</v>
      </c>
      <c r="E18" s="50"/>
      <c r="F18" s="50"/>
      <c r="G18" s="46"/>
      <c r="H18" s="50"/>
      <c r="I18" s="50"/>
      <c r="J18" s="74"/>
    </row>
    <row r="19" spans="2:10">
      <c r="B19" s="79">
        <v>44216</v>
      </c>
      <c r="C19" s="50"/>
      <c r="D19" s="29">
        <f>'Interac 1.0 TW RAW'!H4</f>
        <v>0</v>
      </c>
      <c r="E19" s="50"/>
      <c r="F19" s="50"/>
      <c r="G19" s="46"/>
      <c r="H19" s="50"/>
      <c r="I19" s="50"/>
      <c r="J19" s="74"/>
    </row>
    <row r="20" spans="2:10">
      <c r="B20" s="79">
        <v>44217</v>
      </c>
      <c r="C20" s="50"/>
      <c r="D20" s="29">
        <f>'Interac 1.0 TW RAW'!H5</f>
        <v>0</v>
      </c>
      <c r="E20" s="50"/>
      <c r="F20" s="50"/>
      <c r="G20" s="46"/>
      <c r="H20" s="50"/>
      <c r="I20" s="50"/>
      <c r="J20" s="74"/>
    </row>
    <row r="21" spans="2:10">
      <c r="B21" s="79">
        <v>44218</v>
      </c>
      <c r="C21" s="50"/>
      <c r="D21" s="29">
        <f>'Interac 1.0 TW RAW'!H6</f>
        <v>0</v>
      </c>
      <c r="E21" s="50"/>
      <c r="F21" s="50"/>
      <c r="G21" s="46"/>
      <c r="H21" s="50"/>
      <c r="I21" s="50"/>
      <c r="J21" s="74"/>
    </row>
    <row r="22" spans="2:10">
      <c r="B22" s="79">
        <v>44219</v>
      </c>
      <c r="C22" s="50"/>
      <c r="D22" s="29">
        <f>'Interac 1.0 TW RAW'!H7</f>
        <v>0</v>
      </c>
      <c r="E22" s="50"/>
      <c r="F22" s="50"/>
      <c r="G22" s="46"/>
      <c r="H22" s="50"/>
      <c r="I22" s="50"/>
      <c r="J22" s="74"/>
    </row>
    <row r="23" spans="2:10">
      <c r="B23" s="79">
        <v>44220</v>
      </c>
      <c r="C23" s="50"/>
      <c r="D23" s="29">
        <f>'Interac 1.0 TW RAW'!H8</f>
        <v>0</v>
      </c>
      <c r="E23" s="50"/>
      <c r="F23" s="50"/>
      <c r="G23" s="46"/>
      <c r="H23" s="50"/>
      <c r="I23" s="50"/>
      <c r="J23" s="74"/>
    </row>
    <row r="24" spans="2:10">
      <c r="B24" s="79">
        <v>44221</v>
      </c>
      <c r="C24" s="50"/>
      <c r="D24" s="29">
        <f>'Interac 1.0 TW RAW'!H9</f>
        <v>0</v>
      </c>
      <c r="E24" s="50"/>
      <c r="F24" s="50"/>
      <c r="G24" s="46"/>
      <c r="H24" s="50"/>
      <c r="I24" s="50"/>
      <c r="J24" s="74"/>
    </row>
    <row r="25" spans="2:10">
      <c r="B25" s="79">
        <v>44222</v>
      </c>
      <c r="C25" s="50"/>
      <c r="D25" s="29">
        <f>'Interac 1.0 TW RAW'!H10</f>
        <v>0</v>
      </c>
      <c r="E25" s="50"/>
      <c r="F25" s="50"/>
      <c r="G25" s="46"/>
      <c r="H25" s="50"/>
      <c r="I25" s="50"/>
      <c r="J25" s="74"/>
    </row>
    <row r="26" spans="2:10">
      <c r="B26" s="79">
        <v>44223</v>
      </c>
      <c r="C26" s="50"/>
      <c r="D26" s="29">
        <f>'Interac 1.0 TW RAW'!H11</f>
        <v>0</v>
      </c>
      <c r="E26" s="50"/>
      <c r="F26" s="50"/>
      <c r="G26" s="46"/>
      <c r="H26" s="50"/>
      <c r="I26" s="50"/>
      <c r="J26" s="74"/>
    </row>
    <row r="27" spans="2:10">
      <c r="B27" s="79">
        <v>44224</v>
      </c>
      <c r="C27" s="50"/>
      <c r="D27" s="29">
        <f>'Interac 1.0 TW RAW'!H12</f>
        <v>0</v>
      </c>
      <c r="E27" s="50"/>
      <c r="F27" s="50"/>
      <c r="G27" s="46"/>
      <c r="H27" s="50"/>
      <c r="I27" s="50"/>
      <c r="J27" s="74"/>
    </row>
    <row r="28" spans="2:10">
      <c r="B28" s="79">
        <v>44225</v>
      </c>
      <c r="C28" s="50"/>
      <c r="D28" s="29">
        <f>'Interac 1.0 TW RAW'!H13</f>
        <v>0</v>
      </c>
      <c r="E28" s="50"/>
      <c r="F28" s="50"/>
      <c r="G28" s="46"/>
      <c r="H28" s="50"/>
      <c r="I28" s="50"/>
      <c r="J28" s="74"/>
    </row>
    <row r="29" spans="2:10">
      <c r="B29" s="79">
        <v>44226</v>
      </c>
      <c r="C29" s="50"/>
      <c r="D29" s="29">
        <f>'Interac 1.0 TW RAW'!H14</f>
        <v>0</v>
      </c>
      <c r="E29" s="50"/>
      <c r="F29" s="50"/>
      <c r="G29" s="46"/>
      <c r="H29" s="50"/>
      <c r="I29" s="50"/>
      <c r="J29" s="74"/>
    </row>
    <row r="30" spans="2:10">
      <c r="B30" s="79">
        <v>44227</v>
      </c>
      <c r="C30" s="50"/>
      <c r="D30" s="29">
        <f>'Interac 1.0 TW RAW'!H15</f>
        <v>0</v>
      </c>
      <c r="E30" s="50"/>
      <c r="F30" s="50"/>
      <c r="G30" s="46"/>
      <c r="H30" s="50"/>
      <c r="I30" s="50"/>
      <c r="J30" s="74"/>
    </row>
    <row r="31" spans="2:10">
      <c r="B31" s="79">
        <v>44228</v>
      </c>
      <c r="C31" s="50"/>
      <c r="D31" s="29">
        <f>'Interac 1.0 TW RAW'!H16</f>
        <v>0</v>
      </c>
      <c r="E31" s="50"/>
      <c r="F31" s="50"/>
      <c r="G31" s="46"/>
      <c r="H31" s="50"/>
      <c r="I31" s="50"/>
      <c r="J31" s="74"/>
    </row>
    <row r="32" spans="2:10">
      <c r="B32" s="79">
        <v>44229</v>
      </c>
      <c r="C32" s="50"/>
      <c r="D32" s="29">
        <f>'Interac 1.0 TW RAW'!H17</f>
        <v>0</v>
      </c>
      <c r="E32" s="50"/>
      <c r="F32" s="50"/>
      <c r="G32" s="46"/>
      <c r="H32" s="50"/>
      <c r="I32" s="50"/>
      <c r="J32" s="74"/>
    </row>
    <row r="33" spans="2:10">
      <c r="B33" s="79">
        <v>44230</v>
      </c>
      <c r="C33" s="50"/>
      <c r="D33" s="29">
        <f>'Interac 1.0 TW RAW'!H18</f>
        <v>0</v>
      </c>
      <c r="E33" s="50"/>
      <c r="F33" s="50"/>
      <c r="G33" s="46"/>
      <c r="H33" s="50"/>
      <c r="I33" s="50"/>
      <c r="J33" s="74"/>
    </row>
    <row r="34" spans="2:10">
      <c r="B34" s="79">
        <v>44231</v>
      </c>
      <c r="C34" s="50"/>
      <c r="D34" s="29">
        <f>'Interac 1.0 TW RAW'!H19</f>
        <v>0</v>
      </c>
      <c r="E34" s="50"/>
      <c r="F34" s="50"/>
      <c r="G34" s="46"/>
      <c r="H34" s="50"/>
      <c r="I34" s="50"/>
      <c r="J34" s="74"/>
    </row>
    <row r="35" spans="2:10">
      <c r="B35" s="79">
        <v>44232</v>
      </c>
      <c r="C35" s="50"/>
      <c r="D35" s="29">
        <f>'Interac 1.0 TW RAW'!H20</f>
        <v>0</v>
      </c>
      <c r="E35" s="50"/>
      <c r="F35" s="50"/>
      <c r="G35" s="46"/>
      <c r="H35" s="50"/>
      <c r="I35" s="50"/>
      <c r="J35" s="74"/>
    </row>
    <row r="36" spans="2:10">
      <c r="B36" s="79">
        <v>44233</v>
      </c>
      <c r="C36" s="50"/>
      <c r="D36" s="29">
        <f>'Interac 1.0 TW RAW'!H21</f>
        <v>0</v>
      </c>
      <c r="E36" s="50"/>
      <c r="F36" s="50"/>
      <c r="G36" s="46"/>
      <c r="H36" s="50"/>
      <c r="I36" s="50"/>
      <c r="J36" s="74"/>
    </row>
    <row r="37" spans="2:10">
      <c r="B37" s="79">
        <v>44234</v>
      </c>
      <c r="C37" s="50"/>
      <c r="D37" s="29">
        <f>'Interac 1.0 TW RAW'!H22</f>
        <v>0</v>
      </c>
      <c r="E37" s="50"/>
      <c r="F37" s="50"/>
      <c r="G37" s="46"/>
      <c r="H37" s="50"/>
      <c r="I37" s="50"/>
      <c r="J37" s="74"/>
    </row>
    <row r="38" spans="2:10">
      <c r="B38" s="79">
        <v>44235</v>
      </c>
      <c r="C38" s="50"/>
      <c r="D38" s="29">
        <f>'Interac 1.0 TW RAW'!H23</f>
        <v>0</v>
      </c>
      <c r="E38" s="50"/>
      <c r="F38" s="50"/>
      <c r="G38" s="46"/>
      <c r="H38" s="50"/>
      <c r="I38" s="50"/>
      <c r="J38" s="74"/>
    </row>
    <row r="39" spans="2:10">
      <c r="B39" s="79">
        <v>44236</v>
      </c>
      <c r="C39" s="50"/>
      <c r="D39" s="29">
        <f>'Interac 1.0 TW RAW'!H24</f>
        <v>0</v>
      </c>
      <c r="E39" s="50"/>
      <c r="F39" s="50"/>
      <c r="G39" s="46"/>
      <c r="H39" s="50"/>
      <c r="I39" s="50"/>
      <c r="J39" s="74"/>
    </row>
    <row r="40" spans="2:10">
      <c r="B40" s="79">
        <v>44237</v>
      </c>
      <c r="C40" s="50"/>
      <c r="D40" s="29">
        <f>'Interac 1.0 TW RAW'!H25</f>
        <v>0</v>
      </c>
      <c r="E40" s="50"/>
      <c r="F40" s="50"/>
      <c r="G40" s="46"/>
      <c r="H40" s="50"/>
      <c r="I40" s="50"/>
      <c r="J40" s="74"/>
    </row>
    <row r="41" spans="2:10">
      <c r="B41" s="79">
        <v>44238</v>
      </c>
      <c r="C41" s="50"/>
      <c r="D41" s="29">
        <f>'Interac 1.0 TW RAW'!H26</f>
        <v>0</v>
      </c>
      <c r="E41" s="50"/>
      <c r="F41" s="50"/>
      <c r="G41" s="46"/>
      <c r="H41" s="50"/>
      <c r="I41" s="50"/>
      <c r="J41" s="74"/>
    </row>
    <row r="42" spans="2:10">
      <c r="B42" s="79">
        <v>44239</v>
      </c>
      <c r="C42" s="50"/>
      <c r="D42" s="29">
        <f>'Interac 1.0 TW RAW'!H27</f>
        <v>0</v>
      </c>
      <c r="E42" s="50"/>
      <c r="F42" s="50"/>
      <c r="G42" s="46"/>
      <c r="H42" s="50"/>
      <c r="I42" s="50"/>
      <c r="J42" s="74"/>
    </row>
    <row r="43" spans="2:10">
      <c r="B43" s="79">
        <v>44240</v>
      </c>
      <c r="C43" s="50"/>
      <c r="D43" s="29">
        <f>'Interac 1.0 TW RAW'!H28</f>
        <v>0</v>
      </c>
      <c r="E43" s="50"/>
      <c r="F43" s="50"/>
      <c r="G43" s="46"/>
      <c r="H43" s="50"/>
      <c r="I43" s="50"/>
      <c r="J43" s="74"/>
    </row>
    <row r="44" spans="2:10">
      <c r="B44" s="79">
        <v>44241</v>
      </c>
      <c r="C44" s="50"/>
      <c r="D44" s="29">
        <f>'Interac 1.0 TW RAW'!H29</f>
        <v>0</v>
      </c>
      <c r="E44" s="50"/>
      <c r="F44" s="50"/>
      <c r="G44" s="46"/>
      <c r="H44" s="50"/>
      <c r="I44" s="50"/>
      <c r="J44" s="74"/>
    </row>
    <row r="45" spans="2:10">
      <c r="B45" s="79">
        <v>44242</v>
      </c>
      <c r="C45" s="50"/>
      <c r="D45" s="29">
        <f>'Interac 1.0 TW RAW'!H30</f>
        <v>0</v>
      </c>
      <c r="E45" s="50"/>
      <c r="F45" s="50"/>
      <c r="G45" s="46"/>
      <c r="H45" s="50"/>
      <c r="I45" s="50"/>
      <c r="J45" s="74"/>
    </row>
    <row r="46" spans="2:10">
      <c r="B46" s="79">
        <v>44243</v>
      </c>
      <c r="C46" s="50"/>
      <c r="D46" s="29">
        <f>'Interac 1.0 TW RAW'!H31</f>
        <v>0</v>
      </c>
      <c r="E46" s="50"/>
      <c r="F46" s="50"/>
      <c r="G46" s="29">
        <f>'FY21 BRS LI RAW'!V7</f>
        <v>383.24</v>
      </c>
      <c r="H46" s="50"/>
      <c r="I46" s="50"/>
      <c r="J46" s="74"/>
    </row>
    <row r="47" spans="2:10">
      <c r="B47" s="79">
        <v>44244</v>
      </c>
      <c r="C47" s="50"/>
      <c r="D47" s="29">
        <f>'Interac 1.0 TW RAW'!H32</f>
        <v>0</v>
      </c>
      <c r="E47" s="50"/>
      <c r="F47" s="50"/>
      <c r="G47" s="29">
        <f>'FY21 BRS LI RAW'!V8</f>
        <v>365.48</v>
      </c>
      <c r="H47" s="50"/>
      <c r="I47" s="50"/>
      <c r="J47" s="74"/>
    </row>
    <row r="48" spans="2:10">
      <c r="B48" s="79">
        <v>44245</v>
      </c>
      <c r="C48" s="50"/>
      <c r="D48" s="29">
        <f>'Interac 1.0 TW RAW'!H33</f>
        <v>0</v>
      </c>
      <c r="E48" s="50"/>
      <c r="F48" s="50"/>
      <c r="G48" s="29">
        <f>'FY21 BRS LI RAW'!V9</f>
        <v>376.75</v>
      </c>
      <c r="H48" s="50"/>
      <c r="I48" s="50"/>
      <c r="J48" s="74"/>
    </row>
    <row r="49" spans="2:10">
      <c r="B49" s="79">
        <v>44246</v>
      </c>
      <c r="C49" s="50"/>
      <c r="D49" s="29">
        <f>'Interac 1.0 TW RAW'!H34</f>
        <v>0</v>
      </c>
      <c r="E49" s="50"/>
      <c r="F49" s="50"/>
      <c r="G49" s="29">
        <f>'FY21 BRS LI RAW'!V10</f>
        <v>355.15</v>
      </c>
      <c r="H49" s="50"/>
      <c r="I49" s="50"/>
      <c r="J49" s="74"/>
    </row>
    <row r="50" spans="2:10">
      <c r="B50" s="79">
        <v>44247</v>
      </c>
      <c r="C50" s="50"/>
      <c r="D50" s="29">
        <f>'Interac 1.0 TW RAW'!H35</f>
        <v>0</v>
      </c>
      <c r="E50" s="50"/>
      <c r="F50" s="50"/>
      <c r="G50" s="29">
        <f>'FY21 BRS LI RAW'!V11</f>
        <v>242.86</v>
      </c>
      <c r="H50" s="50"/>
      <c r="I50" s="50"/>
      <c r="J50" s="74"/>
    </row>
    <row r="51" spans="2:10">
      <c r="B51" s="79">
        <v>44248</v>
      </c>
      <c r="C51" s="50"/>
      <c r="D51" s="29">
        <f>'Interac 1.0 TW RAW'!H36</f>
        <v>0</v>
      </c>
      <c r="E51" s="50"/>
      <c r="F51" s="50"/>
      <c r="G51" s="29">
        <f>'FY21 BRS LI RAW'!V12</f>
        <v>225.05</v>
      </c>
      <c r="H51" s="50"/>
      <c r="I51" s="50"/>
      <c r="J51" s="74"/>
    </row>
    <row r="52" spans="2:10">
      <c r="B52" s="79">
        <v>44249</v>
      </c>
      <c r="C52" s="50"/>
      <c r="D52" s="29">
        <f>'Interac 1.0 TW RAW'!H37</f>
        <v>357</v>
      </c>
      <c r="E52" s="50"/>
      <c r="F52" s="50"/>
      <c r="G52" s="29">
        <f>'FY21 BRS LI RAW'!V13</f>
        <v>343.24</v>
      </c>
      <c r="H52" s="50"/>
      <c r="I52" s="50"/>
      <c r="J52" s="74"/>
    </row>
    <row r="53" spans="2:10">
      <c r="B53" s="79">
        <v>44250</v>
      </c>
      <c r="C53" s="50"/>
      <c r="D53" s="29">
        <f>'Interac 1.0 TW RAW'!H38</f>
        <v>357</v>
      </c>
      <c r="E53" s="50"/>
      <c r="F53" s="50"/>
      <c r="G53" s="29">
        <f>'FY21 BRS LI RAW'!V14</f>
        <v>396.82</v>
      </c>
      <c r="H53" s="50"/>
      <c r="I53" s="50"/>
      <c r="J53" s="74"/>
    </row>
    <row r="54" spans="2:10">
      <c r="B54" s="79">
        <v>44251</v>
      </c>
      <c r="C54" s="50"/>
      <c r="D54" s="29">
        <f>'Interac 1.0 TW RAW'!H39</f>
        <v>357</v>
      </c>
      <c r="E54" s="50"/>
      <c r="F54" s="50"/>
      <c r="G54" s="29">
        <f>SUM('FY21 BRS LI RAW'!V15:V16)</f>
        <v>781.02</v>
      </c>
      <c r="H54" s="50"/>
      <c r="I54" s="50"/>
      <c r="J54" s="74"/>
    </row>
    <row r="55" spans="2:10">
      <c r="B55" s="79">
        <v>44252</v>
      </c>
      <c r="C55" s="50"/>
      <c r="D55" s="29">
        <f>'Interac 1.0 TW RAW'!H40+'Interac 1.0 TW RAW'!H41</f>
        <v>865</v>
      </c>
      <c r="E55" s="50"/>
      <c r="F55" s="50"/>
      <c r="G55" s="29">
        <f>SUM('FY21 BRS LI RAW'!V17:V18)</f>
        <v>771.71</v>
      </c>
      <c r="H55" s="50"/>
      <c r="I55" s="50"/>
      <c r="J55" s="74"/>
    </row>
    <row r="56" spans="2:10">
      <c r="B56" s="79">
        <v>44253</v>
      </c>
      <c r="C56" s="50"/>
      <c r="D56" s="29">
        <f>'Interac 1.0 TW RAW'!H42+'Interac 1.0 TW RAW'!H43</f>
        <v>865</v>
      </c>
      <c r="E56" s="50"/>
      <c r="F56" s="50"/>
      <c r="G56" s="29">
        <f>SUM('FY21 BRS LI RAW'!V19:V20)</f>
        <v>697.15000000000009</v>
      </c>
      <c r="H56" s="50"/>
      <c r="I56" s="50"/>
      <c r="J56" s="74"/>
    </row>
    <row r="57" spans="2:10">
      <c r="B57" s="79">
        <v>44254</v>
      </c>
      <c r="C57" s="50"/>
      <c r="D57" s="29">
        <f>'Interac 1.0 TW RAW'!H44+'Interac 1.0 TW RAW'!H45</f>
        <v>865</v>
      </c>
      <c r="E57" s="50"/>
      <c r="F57" s="50"/>
      <c r="G57" s="29">
        <f>SUM('FY21 BRS LI RAW'!V19:V20)</f>
        <v>697.15000000000009</v>
      </c>
      <c r="H57" s="50"/>
      <c r="I57" s="50"/>
      <c r="J57" s="74"/>
    </row>
    <row r="58" spans="2:10">
      <c r="B58" s="79">
        <v>44255</v>
      </c>
      <c r="C58" s="50"/>
      <c r="D58" s="29">
        <f>'Interac 1.0 TW RAW'!H46+'Interac 1.0 TW RAW'!H47</f>
        <v>865</v>
      </c>
      <c r="E58" s="50"/>
      <c r="F58" s="50"/>
      <c r="G58" s="29">
        <f>SUM('FY21 BRS LI RAW'!V21:V22)</f>
        <v>508.03999999999996</v>
      </c>
      <c r="H58" s="50"/>
      <c r="I58" s="50"/>
      <c r="J58" s="74"/>
    </row>
    <row r="59" spans="2:10">
      <c r="B59" s="79">
        <v>44256</v>
      </c>
      <c r="C59" s="50"/>
      <c r="D59" s="29">
        <f>'Interac 1.0 TW RAW'!H48+'Interac 1.0 TW RAW'!H49</f>
        <v>864.563939</v>
      </c>
      <c r="E59" s="50"/>
      <c r="F59" s="50"/>
      <c r="G59" s="29">
        <f>SUM('FY21 BRS LI RAW'!V23:V24)</f>
        <v>561.79</v>
      </c>
      <c r="H59" s="50"/>
      <c r="I59" s="50"/>
      <c r="J59" s="74"/>
    </row>
    <row r="60" spans="2:10">
      <c r="B60" s="79">
        <v>44257</v>
      </c>
      <c r="C60" s="50"/>
      <c r="D60" s="29">
        <f>'Interac 1.0 TW RAW'!H50+'Interac 1.0 TW RAW'!H51</f>
        <v>865</v>
      </c>
      <c r="E60" s="50"/>
      <c r="F60" s="50"/>
      <c r="G60" s="29">
        <f>SUM('FY21 BRS LI RAW'!V61:V64)</f>
        <v>1167.99</v>
      </c>
      <c r="H60" s="50"/>
      <c r="I60" s="50"/>
      <c r="J60" s="74"/>
    </row>
    <row r="61" spans="2:10">
      <c r="B61" s="79">
        <v>44258</v>
      </c>
      <c r="C61" s="50"/>
      <c r="D61" s="29">
        <f>'Interac 1.0 TW RAW'!H52+'Interac 1.0 TW RAW'!H53</f>
        <v>865</v>
      </c>
      <c r="E61" s="50"/>
      <c r="F61" s="50"/>
      <c r="G61" s="29">
        <f>SUM('FY21 BRS LI RAW'!V121:V124)</f>
        <v>1283.8000000000002</v>
      </c>
      <c r="H61" s="50"/>
      <c r="I61" s="50"/>
      <c r="J61" s="74"/>
    </row>
    <row r="62" spans="2:10">
      <c r="B62" s="79">
        <v>44259</v>
      </c>
      <c r="C62" s="50"/>
      <c r="D62" s="29">
        <f>'Interac 1.0 TW RAW'!H54+'Interac 1.0 TW RAW'!H55</f>
        <v>865</v>
      </c>
      <c r="E62" s="50"/>
      <c r="F62" s="50"/>
      <c r="G62" s="29">
        <f>SUM('FY21 BRS LI RAW'!V142:V145)</f>
        <v>852.31999999999994</v>
      </c>
      <c r="H62" s="50"/>
      <c r="I62" s="50"/>
      <c r="J62" s="74"/>
    </row>
    <row r="63" spans="2:10">
      <c r="B63" s="79">
        <v>44260</v>
      </c>
      <c r="C63" s="50"/>
      <c r="D63" s="29">
        <f>'Interac 1.0 TW RAW'!H56+'Interac 1.0 TW RAW'!H57</f>
        <v>865</v>
      </c>
      <c r="E63" s="50"/>
      <c r="F63" s="50"/>
      <c r="G63" s="29">
        <f>SUM('FY21 BRS LI RAW'!V146:V149)</f>
        <v>782.1</v>
      </c>
      <c r="H63" s="50"/>
      <c r="I63" s="50"/>
      <c r="J63" s="74"/>
    </row>
    <row r="64" spans="2:10">
      <c r="B64" s="79">
        <v>44261</v>
      </c>
      <c r="C64" s="50"/>
      <c r="D64" s="29">
        <f>'Interac 1.0 TW RAW'!H58+'Interac 1.0 TW RAW'!H59</f>
        <v>865</v>
      </c>
      <c r="E64" s="50"/>
      <c r="F64" s="50"/>
      <c r="G64" s="29">
        <f>SUM('FY21 BRS LI RAW'!V150:V153)</f>
        <v>570.91</v>
      </c>
      <c r="H64" s="50"/>
      <c r="I64" s="50"/>
      <c r="J64" s="74"/>
    </row>
    <row r="65" spans="2:10">
      <c r="B65" s="79">
        <v>44262</v>
      </c>
      <c r="C65" s="50"/>
      <c r="D65" s="29">
        <f>'Interac 1.0 TW RAW'!H60+'Interac 1.0 TW RAW'!H61</f>
        <v>862.25143200000002</v>
      </c>
      <c r="E65" s="50"/>
      <c r="F65" s="50"/>
      <c r="G65" s="29">
        <f>SUM('FY21 BRS LI RAW'!V154:V156)</f>
        <v>633.40000000000009</v>
      </c>
      <c r="H65" s="50"/>
      <c r="I65" s="50"/>
      <c r="J65" s="74"/>
    </row>
    <row r="66" spans="2:10">
      <c r="B66" s="79">
        <v>44263</v>
      </c>
      <c r="C66" s="50"/>
      <c r="D66" s="29">
        <f>'Interac 1.0 TW RAW'!H62+'Interac 1.0 TW RAW'!H63</f>
        <v>513.18462899999997</v>
      </c>
      <c r="E66" s="50"/>
      <c r="F66" s="50"/>
      <c r="G66" s="29">
        <f>SUM('FY21 BRS LI RAW'!V157:V160)</f>
        <v>865.17</v>
      </c>
      <c r="H66" s="50"/>
      <c r="I66" s="50"/>
      <c r="J66" s="74"/>
    </row>
    <row r="67" spans="2:10">
      <c r="B67" s="79">
        <v>44264</v>
      </c>
      <c r="C67" s="50"/>
      <c r="D67" s="29">
        <f>'Interac 1.0 TW RAW'!H64+'Interac 1.0 TW RAW'!H65</f>
        <v>508</v>
      </c>
      <c r="E67" s="50"/>
      <c r="F67" s="50"/>
      <c r="G67" s="29">
        <f>SUM('FY21 BRS LI RAW'!V161:V164)</f>
        <v>818.2</v>
      </c>
      <c r="H67" s="50"/>
      <c r="I67" s="50"/>
      <c r="J67" s="74"/>
    </row>
    <row r="68" spans="2:10">
      <c r="B68" s="79">
        <v>44265</v>
      </c>
      <c r="C68" s="50"/>
      <c r="D68" s="29">
        <f>'Interac 1.0 TW RAW'!H66+'Interac 1.0 TW RAW'!H67</f>
        <v>508</v>
      </c>
      <c r="E68" s="50"/>
      <c r="F68" s="50"/>
      <c r="G68" s="29">
        <f>SUM('FY21 BRS LI RAW'!V27:V29)</f>
        <v>469.21000000000004</v>
      </c>
      <c r="H68" s="50"/>
      <c r="I68" s="50"/>
      <c r="J68" s="74"/>
    </row>
    <row r="69" spans="2:10">
      <c r="B69" s="79">
        <v>44266</v>
      </c>
      <c r="C69" s="50"/>
      <c r="D69" s="29">
        <f>'Interac 1.0 TW RAW'!H68+'Interac 1.0 TW RAW'!H69</f>
        <v>508</v>
      </c>
      <c r="E69" s="50"/>
      <c r="F69" s="50"/>
      <c r="G69" s="29">
        <f>SUM('FY21 BRS LI RAW'!V30:V32)</f>
        <v>378.44</v>
      </c>
      <c r="H69" s="50"/>
      <c r="I69" s="50"/>
      <c r="J69" s="74"/>
    </row>
    <row r="70" spans="2:10">
      <c r="B70" s="79">
        <v>44267</v>
      </c>
      <c r="C70" s="50"/>
      <c r="D70" s="29">
        <f>'Interac 1.0 TW RAW'!H70+'Interac 1.0 TW RAW'!H71</f>
        <v>508</v>
      </c>
      <c r="E70" s="50"/>
      <c r="F70" s="50"/>
      <c r="G70" s="29">
        <f>SUM('FY21 BRS LI RAW'!V33:V35)</f>
        <v>405.64</v>
      </c>
      <c r="H70" s="50"/>
      <c r="I70" s="50"/>
      <c r="J70" s="74"/>
    </row>
    <row r="71" spans="2:10">
      <c r="B71" s="79">
        <v>44268</v>
      </c>
      <c r="C71" s="50"/>
      <c r="D71" s="29">
        <f>'Interac 1.0 TW RAW'!H72+'Interac 1.0 TW RAW'!H73</f>
        <v>495.35905400000001</v>
      </c>
      <c r="E71" s="50"/>
      <c r="F71" s="50"/>
      <c r="G71" s="29">
        <f>SUM('FY21 BRS LI RAW'!V36:V38)</f>
        <v>0</v>
      </c>
      <c r="H71" s="50"/>
      <c r="I71" s="50"/>
      <c r="J71" s="74"/>
    </row>
    <row r="72" spans="2:10">
      <c r="B72" s="79">
        <v>44269</v>
      </c>
      <c r="C72" s="50"/>
      <c r="D72" s="29">
        <f>'Interac 1.0 TW RAW'!H74+'Interac 1.0 TW RAW'!H75</f>
        <v>508</v>
      </c>
      <c r="E72" s="50"/>
      <c r="F72" s="50"/>
      <c r="G72" s="29">
        <f>SUM('FY21 BRS LI RAW'!V39:V41)</f>
        <v>0</v>
      </c>
      <c r="H72" s="50"/>
      <c r="I72" s="50"/>
      <c r="J72" s="74"/>
    </row>
    <row r="73" spans="2:10">
      <c r="B73" s="79">
        <v>44270</v>
      </c>
      <c r="C73" s="50"/>
      <c r="D73" s="29">
        <f>'Interac 1.0 TW RAW'!H76+'Interac 1.0 TW RAW'!H76</f>
        <v>688.28814</v>
      </c>
      <c r="E73" s="50"/>
      <c r="F73" s="50"/>
      <c r="G73" s="29">
        <f>SUM('FY21 BRS LI RAW'!V42:V45)</f>
        <v>642.96</v>
      </c>
      <c r="H73" s="50"/>
      <c r="I73" s="50"/>
      <c r="J73" s="74"/>
    </row>
    <row r="74" spans="2:10">
      <c r="B74" s="79">
        <v>44271</v>
      </c>
      <c r="C74" s="50"/>
      <c r="D74" s="29">
        <f>'Interac 1.0 TW RAW'!H78+'Interac 1.0 TW RAW'!H79</f>
        <v>100</v>
      </c>
      <c r="E74" s="50"/>
      <c r="F74" s="50"/>
      <c r="G74" s="29">
        <f>SUM('FY21 BRS LI RAW'!V46:V50)</f>
        <v>717.34999999999991</v>
      </c>
      <c r="H74" s="50"/>
      <c r="I74" s="50"/>
      <c r="J74" s="74"/>
    </row>
    <row r="75" spans="2:10">
      <c r="B75" s="79">
        <v>44272</v>
      </c>
      <c r="C75" s="50"/>
      <c r="D75" s="29">
        <f>'Interac 1.0 TW RAW'!H80+'Interac 1.0 TW RAW'!H81</f>
        <v>100</v>
      </c>
      <c r="E75" s="50"/>
      <c r="F75" s="50"/>
      <c r="G75" s="29">
        <f>SUM('FY21 BRS LI RAW'!V51:V54)</f>
        <v>682</v>
      </c>
      <c r="H75" s="50"/>
      <c r="I75" s="50"/>
      <c r="J75" s="74"/>
    </row>
    <row r="76" spans="2:10">
      <c r="B76" s="79">
        <v>44273</v>
      </c>
      <c r="C76" s="50"/>
      <c r="D76" s="29">
        <f>'Interac 1.0 TW RAW'!H82+'Interac 1.0 TW RAW'!H83</f>
        <v>100</v>
      </c>
      <c r="E76" s="50"/>
      <c r="F76" s="50"/>
      <c r="G76" s="29">
        <f>SUM('FY21 BRS LI RAW'!V55:V56)</f>
        <v>667.95</v>
      </c>
      <c r="H76" s="50"/>
      <c r="I76" s="50"/>
      <c r="J76" s="74"/>
    </row>
    <row r="77" spans="2:10">
      <c r="B77" s="79">
        <v>44274</v>
      </c>
      <c r="C77" s="50"/>
      <c r="D77" s="29">
        <f>'Interac 1.0 TW RAW'!H84+'Interac 1.0 TW RAW'!H85</f>
        <v>100</v>
      </c>
      <c r="E77" s="50"/>
      <c r="F77" s="50"/>
      <c r="G77" s="29">
        <f>SUM('FY21 BRS LI RAW'!V57:V60)</f>
        <v>550.01</v>
      </c>
      <c r="H77" s="50"/>
      <c r="I77" s="50"/>
      <c r="J77" s="74"/>
    </row>
    <row r="78" spans="2:10">
      <c r="B78" s="79">
        <v>44275</v>
      </c>
      <c r="C78" s="50"/>
      <c r="D78" s="29">
        <f>'Interac 1.0 TW RAW'!H86+'Interac 1.0 TW RAW'!H87</f>
        <v>100</v>
      </c>
      <c r="E78" s="50"/>
      <c r="F78" s="50"/>
      <c r="G78" s="29">
        <f>SUM('FY21 BRS LI RAW'!V65:V68)</f>
        <v>462.17999999999995</v>
      </c>
      <c r="H78" s="50"/>
      <c r="I78" s="50"/>
      <c r="J78" s="74"/>
    </row>
    <row r="79" spans="2:10">
      <c r="B79" s="79">
        <v>44276</v>
      </c>
      <c r="C79" s="50"/>
      <c r="D79" s="29">
        <f>'Interac 1.0 TW RAW'!H88+'Interac 1.0 TW RAW'!H89</f>
        <v>24.496876</v>
      </c>
      <c r="E79" s="50"/>
      <c r="F79" s="50"/>
      <c r="G79" s="29">
        <f>SUM('FY21 BRS LI RAW'!V69:V70)</f>
        <v>635</v>
      </c>
      <c r="H79" s="50"/>
      <c r="I79" s="50"/>
      <c r="J79" s="74"/>
    </row>
    <row r="80" spans="2:10">
      <c r="B80" s="79">
        <v>44277</v>
      </c>
      <c r="C80" s="50"/>
      <c r="D80" s="29">
        <f>'Interac 1.0 TW RAW'!H90+'Interac 1.0 TW RAW'!H91</f>
        <v>0</v>
      </c>
      <c r="E80" s="50"/>
      <c r="F80" s="50"/>
      <c r="G80" s="29">
        <f>SUM('FY21 BRS LI RAW'!V71:V76)</f>
        <v>1412.9099999999999</v>
      </c>
      <c r="H80" s="50"/>
      <c r="I80" s="50"/>
      <c r="J80" s="74"/>
    </row>
    <row r="81" spans="2:10">
      <c r="B81" s="79">
        <v>44278</v>
      </c>
      <c r="C81" s="50"/>
      <c r="D81" s="29">
        <f>'Interac 1.0 TW RAW'!H92+'Interac 1.0 TW RAW'!H93</f>
        <v>0</v>
      </c>
      <c r="E81" s="50"/>
      <c r="F81" s="50"/>
      <c r="G81" s="29">
        <f>SUM('FY21 BRS LI RAW'!V77:V83)</f>
        <v>1732.72</v>
      </c>
      <c r="H81" s="50"/>
      <c r="I81" s="50"/>
      <c r="J81" s="74"/>
    </row>
    <row r="82" spans="2:10">
      <c r="B82" s="79">
        <v>44279</v>
      </c>
      <c r="C82" s="50"/>
      <c r="D82" s="29">
        <f>'Interac 1.0 TW RAW'!H94+'Interac 1.0 TW RAW'!H95</f>
        <v>0</v>
      </c>
      <c r="E82" s="50"/>
      <c r="F82" s="50"/>
      <c r="G82" s="29">
        <f>SUM('FY21 BRS LI RAW'!V84:V90)</f>
        <v>1665.65</v>
      </c>
      <c r="H82" s="50"/>
      <c r="I82" s="50"/>
      <c r="J82" s="74"/>
    </row>
    <row r="83" spans="2:10">
      <c r="B83" s="79">
        <v>44280</v>
      </c>
      <c r="C83" s="50"/>
      <c r="D83" s="29">
        <f>'Interac 1.0 TW RAW'!H96+'Interac 1.0 TW RAW'!H97</f>
        <v>0</v>
      </c>
      <c r="E83" s="50"/>
      <c r="F83" s="50"/>
      <c r="G83" s="29">
        <f>SUM('FY21 BRS LI RAW'!V91:V96)</f>
        <v>1615.09</v>
      </c>
      <c r="H83" s="50"/>
      <c r="I83" s="50"/>
      <c r="J83" s="74"/>
    </row>
    <row r="84" spans="2:10">
      <c r="B84" s="79">
        <v>44281</v>
      </c>
      <c r="C84" s="50"/>
      <c r="D84" s="29">
        <f>'Interac 1.0 TW RAW'!H98+'Interac 1.0 TW RAW'!H99</f>
        <v>0</v>
      </c>
      <c r="E84" s="50"/>
      <c r="F84" s="50"/>
      <c r="G84" s="29">
        <f>SUM('FY21 BRS LI RAW'!V97:V102)</f>
        <v>1284.56</v>
      </c>
      <c r="H84" s="50"/>
      <c r="I84" s="50"/>
      <c r="J84" s="74"/>
    </row>
    <row r="85" spans="2:10">
      <c r="B85" s="79">
        <v>44282</v>
      </c>
      <c r="C85" s="50"/>
      <c r="D85" s="29">
        <f>'Interac 1.0 TW RAW'!H100+'Interac 1.0 TW RAW'!H101</f>
        <v>0</v>
      </c>
      <c r="E85" s="50"/>
      <c r="F85" s="50"/>
      <c r="G85" s="29">
        <f>SUM('FY21 BRS LI RAW'!V103:V107)</f>
        <v>1318.42</v>
      </c>
      <c r="H85" s="50"/>
      <c r="I85" s="50"/>
      <c r="J85" s="74"/>
    </row>
    <row r="86" spans="2:10">
      <c r="B86" s="79">
        <v>44283</v>
      </c>
      <c r="C86" s="50"/>
      <c r="D86" s="29">
        <f>'Interac 1.0 TW RAW'!H102+'Interac 1.0 TW RAW'!H103</f>
        <v>0</v>
      </c>
      <c r="E86" s="50"/>
      <c r="F86" s="50"/>
      <c r="G86" s="29">
        <f>SUM('FY21 BRS LI RAW'!V108:V113)</f>
        <v>1594.29</v>
      </c>
      <c r="H86" s="50"/>
      <c r="I86" s="50"/>
      <c r="J86" s="74"/>
    </row>
    <row r="87" spans="2:10">
      <c r="B87" s="79">
        <v>44284</v>
      </c>
      <c r="C87" s="50"/>
      <c r="D87" s="29">
        <f>'Interac 1.0 TW RAW'!H104+'Interac 1.0 TW RAW'!H105</f>
        <v>1244</v>
      </c>
      <c r="E87" s="50"/>
      <c r="F87" s="50"/>
      <c r="G87" s="29">
        <f>SUM('FY21 BRS LI RAW'!V114:V120)</f>
        <v>1094.24</v>
      </c>
      <c r="H87" s="50"/>
      <c r="I87" s="50"/>
      <c r="J87" s="74"/>
    </row>
    <row r="88" spans="2:10">
      <c r="B88" s="79">
        <v>44285</v>
      </c>
      <c r="C88" s="50"/>
      <c r="D88" s="29">
        <f>'Interac 1.0 TW RAW'!H106+'Interac 1.0 TW RAW'!H107</f>
        <v>1244</v>
      </c>
      <c r="E88" s="50"/>
      <c r="F88" s="50"/>
      <c r="G88" s="29">
        <f>SUM('FY21 BRS LI RAW'!V125:V131)</f>
        <v>1670.44</v>
      </c>
      <c r="H88" s="50"/>
      <c r="I88" s="50"/>
      <c r="J88" s="74"/>
    </row>
    <row r="89" spans="2:10">
      <c r="B89" s="79">
        <v>44286</v>
      </c>
      <c r="C89" s="50"/>
      <c r="D89" s="29">
        <f>'Interac 1.0 TW RAW'!H108+'Interac 1.0 TW RAW'!H109</f>
        <v>1244</v>
      </c>
      <c r="E89" s="50"/>
      <c r="F89" s="50"/>
      <c r="G89" s="29">
        <f>SUM('FY21 BRS LI RAW'!V132:V141)</f>
        <v>1581.1100000000001</v>
      </c>
      <c r="H89" s="50"/>
      <c r="I89" s="50"/>
      <c r="J89" s="74"/>
    </row>
    <row r="90" spans="2:10">
      <c r="B90" s="79">
        <v>44287</v>
      </c>
      <c r="C90" s="50"/>
      <c r="D90" s="29">
        <f>'Interac 1.0 TW RAW'!H110+'Interac 1.0 TW RAW'!H111</f>
        <v>1228.0595969999999</v>
      </c>
      <c r="E90" s="50"/>
      <c r="F90" s="50"/>
      <c r="G90" s="29">
        <f>SUM('FY21 BRS LI RAW'!V165:V172)</f>
        <v>1377.93</v>
      </c>
      <c r="H90" s="50"/>
      <c r="I90" s="50"/>
      <c r="J90" s="74"/>
    </row>
    <row r="91" spans="2:10">
      <c r="B91" s="79">
        <v>44288</v>
      </c>
      <c r="C91" s="50"/>
      <c r="D91" s="29">
        <f>'Interac 1.0 TW RAW'!H112+'Interac 1.0 TW RAW'!H113</f>
        <v>1222.1835390000001</v>
      </c>
      <c r="E91" s="50"/>
      <c r="F91" s="50"/>
      <c r="G91" s="29">
        <f>SUM('FY21 BRS LI RAW'!V173:V178)</f>
        <v>1364.2099999999998</v>
      </c>
      <c r="H91" s="50"/>
      <c r="I91" s="50"/>
      <c r="J91" s="74"/>
    </row>
    <row r="92" spans="2:10">
      <c r="B92" s="79">
        <v>44289</v>
      </c>
      <c r="C92" s="50"/>
      <c r="D92" s="29">
        <f>'Interac 1.0 TW RAW'!H114+'Interac 1.0 TW RAW'!H115</f>
        <v>1187.5895989999999</v>
      </c>
      <c r="E92" s="50"/>
      <c r="F92" s="50"/>
      <c r="G92" s="29">
        <f>SUM('FY21 BRS LI RAW'!V239:V246)</f>
        <v>369.74</v>
      </c>
      <c r="H92" s="50"/>
      <c r="I92" s="50"/>
      <c r="J92" s="74"/>
    </row>
    <row r="93" spans="2:10">
      <c r="B93" s="79">
        <v>44290</v>
      </c>
      <c r="C93" s="50"/>
      <c r="D93" s="29">
        <f>'Interac 1.0 TW RAW'!H116+'Interac 1.0 TW RAW'!H117</f>
        <v>1153.766171</v>
      </c>
      <c r="E93" s="50"/>
      <c r="F93" s="50"/>
      <c r="G93" s="29">
        <f>SUM('FY21 BRS LI RAW'!V247:V253)</f>
        <v>522.89</v>
      </c>
      <c r="H93" s="50"/>
      <c r="I93" s="50"/>
      <c r="J93" s="74"/>
    </row>
    <row r="94" spans="2:10">
      <c r="B94" s="79">
        <v>44291</v>
      </c>
      <c r="C94" s="50"/>
      <c r="D94" s="29">
        <f>'Interac 1.0 TW RAW'!H118+'Interac 1.0 TW RAW'!H119</f>
        <v>0</v>
      </c>
      <c r="E94" s="50"/>
      <c r="F94" s="50"/>
      <c r="G94" s="29">
        <f>SUM('FY21 BRS LI RAW'!V254:V261)</f>
        <v>519.44000000000005</v>
      </c>
      <c r="H94" s="50"/>
      <c r="I94" s="50"/>
      <c r="J94" s="74"/>
    </row>
    <row r="95" spans="2:10">
      <c r="B95" s="79">
        <v>44292</v>
      </c>
      <c r="C95" s="50"/>
      <c r="D95" s="29">
        <f>'Interac 1.0 TW RAW'!H120+'Interac 1.0 TW RAW'!H121</f>
        <v>0</v>
      </c>
      <c r="E95" s="50"/>
      <c r="F95" s="50"/>
      <c r="G95" s="29">
        <f>SUM('FY21 BRS LI RAW'!V262:V267)</f>
        <v>357.91</v>
      </c>
      <c r="H95" s="50"/>
      <c r="I95" s="50"/>
      <c r="J95" s="74"/>
    </row>
    <row r="96" spans="2:10">
      <c r="B96" s="79">
        <v>44293</v>
      </c>
      <c r="C96" s="50"/>
      <c r="D96" s="46"/>
      <c r="E96" s="50"/>
      <c r="F96" s="50"/>
      <c r="G96" s="29">
        <f>SUM('FY21 BRS LI RAW'!V268:V275)</f>
        <v>743.12</v>
      </c>
      <c r="H96" s="50"/>
      <c r="I96" s="50"/>
      <c r="J96" s="74"/>
    </row>
    <row r="97" spans="2:10">
      <c r="B97" s="79">
        <v>44294</v>
      </c>
      <c r="C97" s="50"/>
      <c r="D97" s="46"/>
      <c r="E97" s="50"/>
      <c r="F97" s="50"/>
      <c r="G97" s="29">
        <f>SUM('FY21 BRS LI RAW'!V276:V284)</f>
        <v>727.65000000000009</v>
      </c>
      <c r="H97" s="50"/>
      <c r="I97" s="50"/>
      <c r="J97" s="74"/>
    </row>
    <row r="98" spans="2:10">
      <c r="B98" s="79">
        <v>44295</v>
      </c>
      <c r="C98" s="50"/>
      <c r="D98" s="46"/>
      <c r="E98" s="50"/>
      <c r="F98" s="50"/>
      <c r="G98" s="29">
        <f>SUM('FY21 BRS LI RAW'!V285:V291)</f>
        <v>608.23</v>
      </c>
      <c r="H98" s="50"/>
      <c r="I98" s="50"/>
      <c r="J98" s="74"/>
    </row>
    <row r="99" spans="2:10">
      <c r="B99" s="79">
        <v>44296</v>
      </c>
      <c r="C99" s="50"/>
      <c r="D99" s="46"/>
      <c r="E99" s="50"/>
      <c r="F99" s="50"/>
      <c r="G99" s="29">
        <f>SUM('FY21 BRS LI RAW'!V179:V187)</f>
        <v>488.59999999999997</v>
      </c>
      <c r="H99" s="50"/>
      <c r="I99" s="50"/>
      <c r="J99" s="74"/>
    </row>
    <row r="100" spans="2:10">
      <c r="B100" s="79">
        <v>44297</v>
      </c>
      <c r="C100" s="50"/>
      <c r="D100" s="46"/>
      <c r="E100" s="50"/>
      <c r="F100" s="50"/>
      <c r="G100" s="29">
        <f>SUM('FY21 BRS LI RAW'!V188:V193)</f>
        <v>646.57999999999993</v>
      </c>
      <c r="H100" s="50"/>
      <c r="I100" s="50"/>
      <c r="J100" s="74"/>
    </row>
    <row r="101" spans="2:10">
      <c r="B101" s="79">
        <v>44298</v>
      </c>
      <c r="C101" s="50"/>
      <c r="D101" s="46"/>
      <c r="E101" s="50"/>
      <c r="F101" s="50"/>
      <c r="G101" s="29">
        <f>SUM('FY21 BRS LI RAW'!V194:V198)</f>
        <v>803.19</v>
      </c>
      <c r="H101" s="50"/>
      <c r="I101" s="50"/>
      <c r="J101" s="74"/>
    </row>
    <row r="102" spans="2:10">
      <c r="B102" s="79">
        <v>44299</v>
      </c>
      <c r="C102" s="50"/>
      <c r="D102" s="46"/>
      <c r="E102" s="50"/>
      <c r="F102" s="50"/>
      <c r="G102" s="29">
        <f>SUM('FY21 BRS LI RAW'!V199:V204)</f>
        <v>624.72</v>
      </c>
      <c r="H102" s="50"/>
      <c r="I102" s="50"/>
      <c r="J102" s="74"/>
    </row>
    <row r="103" spans="2:10">
      <c r="B103" s="79">
        <v>44300</v>
      </c>
      <c r="C103" s="50"/>
      <c r="D103" s="46"/>
      <c r="E103" s="50"/>
      <c r="F103" s="50"/>
      <c r="G103" s="29">
        <f>SUM('FY21 BRS LI RAW'!V205:V207)</f>
        <v>0</v>
      </c>
      <c r="H103" s="50"/>
      <c r="I103" s="50"/>
      <c r="J103" s="74"/>
    </row>
    <row r="104" spans="2:10">
      <c r="B104" s="79">
        <v>44301</v>
      </c>
      <c r="C104" s="50"/>
      <c r="D104" s="46"/>
      <c r="E104" s="50"/>
      <c r="F104" s="50"/>
      <c r="G104" s="46"/>
      <c r="H104" s="50"/>
      <c r="I104" s="50"/>
      <c r="J104" s="74"/>
    </row>
    <row r="105" spans="2:10">
      <c r="B105" s="79">
        <v>44302</v>
      </c>
      <c r="C105" s="50"/>
      <c r="D105" s="46"/>
      <c r="E105" s="50"/>
      <c r="F105" s="50"/>
      <c r="G105" s="29">
        <f>SUM('FY21 BRS LI RAW'!V208:V210)</f>
        <v>0</v>
      </c>
      <c r="H105" s="50"/>
      <c r="I105" s="50"/>
      <c r="J105" s="74"/>
    </row>
    <row r="106" spans="2:10">
      <c r="B106" s="79">
        <v>44303</v>
      </c>
      <c r="C106" s="50"/>
      <c r="D106" s="46"/>
      <c r="E106" s="50"/>
      <c r="F106" s="50"/>
      <c r="G106" s="29">
        <f>SUM('FY21 BRS LI RAW'!V211)</f>
        <v>0</v>
      </c>
      <c r="H106" s="50"/>
      <c r="I106" s="50"/>
      <c r="J106" s="74"/>
    </row>
    <row r="107" spans="2:10">
      <c r="B107" s="79">
        <v>44304</v>
      </c>
      <c r="C107" s="50"/>
      <c r="D107" s="46"/>
      <c r="E107" s="50"/>
      <c r="F107" s="50"/>
      <c r="G107" s="29">
        <f>SUM('FY21 BRS LI RAW'!V212)</f>
        <v>0</v>
      </c>
      <c r="H107" s="50"/>
      <c r="I107" s="50"/>
      <c r="J107" s="74"/>
    </row>
    <row r="108" spans="2:10">
      <c r="B108" s="79">
        <v>44305</v>
      </c>
      <c r="C108" s="50"/>
      <c r="D108" s="46"/>
      <c r="E108" s="50"/>
      <c r="F108" s="50"/>
      <c r="G108" s="29">
        <f>'FY21 BRS LI RAW'!V213</f>
        <v>0</v>
      </c>
      <c r="H108" s="50"/>
      <c r="I108" s="50"/>
      <c r="J108" s="74"/>
    </row>
    <row r="109" spans="2:10">
      <c r="B109" s="79">
        <v>44306</v>
      </c>
      <c r="C109" s="50"/>
      <c r="D109" s="46"/>
      <c r="E109" s="50"/>
      <c r="F109" s="50"/>
      <c r="G109" s="29">
        <f>SUM('FY21 BRS LI RAW'!V214)</f>
        <v>138.5</v>
      </c>
      <c r="H109" s="50"/>
      <c r="I109" s="50"/>
      <c r="J109" s="74"/>
    </row>
    <row r="110" spans="2:10">
      <c r="B110" s="79">
        <v>44307</v>
      </c>
      <c r="C110" s="50"/>
      <c r="D110" s="46"/>
      <c r="E110" s="50"/>
      <c r="F110" s="50"/>
      <c r="G110" s="29">
        <f>SUM('FY21 BRS LI RAW'!V215:V217)</f>
        <v>318.73</v>
      </c>
      <c r="H110" s="50"/>
      <c r="I110" s="50"/>
      <c r="J110" s="74"/>
    </row>
    <row r="111" spans="2:10">
      <c r="B111" s="79">
        <v>44308</v>
      </c>
      <c r="C111" s="50"/>
      <c r="D111" s="46"/>
      <c r="E111" s="50"/>
      <c r="F111" s="50"/>
      <c r="G111" s="29">
        <f>SUM('FY21 BRS LI RAW'!V218:V220)</f>
        <v>271.49</v>
      </c>
      <c r="H111" s="50"/>
      <c r="I111" s="50"/>
      <c r="J111" s="74"/>
    </row>
    <row r="112" spans="2:10">
      <c r="B112" s="79">
        <v>44309</v>
      </c>
      <c r="C112" s="50"/>
      <c r="D112" s="46"/>
      <c r="E112" s="50"/>
      <c r="F112" s="50"/>
      <c r="G112" s="29">
        <f>SUM('FY21 BRS LI RAW'!V221:V223)</f>
        <v>242.85</v>
      </c>
      <c r="H112" s="50"/>
      <c r="I112" s="50"/>
      <c r="J112" s="74"/>
    </row>
    <row r="113" spans="2:10">
      <c r="B113" s="79">
        <v>44310</v>
      </c>
      <c r="C113" s="50"/>
      <c r="D113" s="46"/>
      <c r="E113" s="50"/>
      <c r="F113" s="50"/>
      <c r="G113" s="29">
        <f>SUM('FY21 BRS LI RAW'!V224:V225)</f>
        <v>171.17000000000002</v>
      </c>
      <c r="H113" s="50"/>
      <c r="I113" s="50"/>
      <c r="J113" s="74"/>
    </row>
    <row r="114" spans="2:10">
      <c r="B114" s="79">
        <v>44311</v>
      </c>
      <c r="C114" s="50"/>
      <c r="D114" s="46"/>
      <c r="E114" s="50"/>
      <c r="F114" s="50"/>
      <c r="G114" s="29">
        <f>SUM('FY21 BRS LI RAW'!V226:V228)</f>
        <v>165.06</v>
      </c>
      <c r="H114" s="50"/>
      <c r="I114" s="50"/>
      <c r="J114" s="74"/>
    </row>
    <row r="115" spans="2:10">
      <c r="B115" s="79">
        <v>44312</v>
      </c>
      <c r="C115" s="50"/>
      <c r="D115" s="46"/>
      <c r="E115" s="50"/>
      <c r="F115" s="50"/>
      <c r="G115" s="29">
        <f>SUM('FY21 BRS LI RAW'!V229:V230)</f>
        <v>258.69</v>
      </c>
      <c r="H115" s="50"/>
      <c r="I115" s="50"/>
      <c r="J115" s="74"/>
    </row>
    <row r="116" spans="2:10">
      <c r="B116" s="79">
        <v>44313</v>
      </c>
      <c r="C116" s="50"/>
      <c r="D116" s="46"/>
      <c r="E116" s="50"/>
      <c r="F116" s="50"/>
      <c r="G116" s="29">
        <f>SUM('FY21 BRS LI RAW'!V231:V232)</f>
        <v>277.72000000000003</v>
      </c>
      <c r="H116" s="50"/>
      <c r="I116" s="50"/>
      <c r="J116" s="74"/>
    </row>
    <row r="117" spans="2:10">
      <c r="B117" s="79">
        <v>44314</v>
      </c>
      <c r="C117" s="50"/>
      <c r="D117" s="46"/>
      <c r="E117" s="50"/>
      <c r="F117" s="50"/>
      <c r="G117" s="29">
        <f>SUM('FY21 BRS LI RAW'!V233:V234)</f>
        <v>276.39999999999998</v>
      </c>
      <c r="H117" s="50"/>
      <c r="I117" s="50"/>
      <c r="J117" s="74"/>
    </row>
    <row r="118" spans="2:10">
      <c r="B118" s="79">
        <v>44315</v>
      </c>
      <c r="C118" s="50"/>
      <c r="D118" s="46"/>
      <c r="E118" s="50"/>
      <c r="F118" s="50"/>
      <c r="G118" s="29">
        <f>SUM('FY21 BRS LI RAW'!V235)</f>
        <v>123.42</v>
      </c>
      <c r="H118" s="50"/>
      <c r="I118" s="50"/>
      <c r="J118" s="74"/>
    </row>
    <row r="119" spans="2:10">
      <c r="B119" s="79">
        <v>44316</v>
      </c>
      <c r="C119" s="50"/>
      <c r="D119" s="46"/>
      <c r="E119" s="50"/>
      <c r="F119" s="50"/>
      <c r="G119" s="29">
        <f>SUM('FY21 BRS LI RAW'!V236:V238)</f>
        <v>217.60000000000002</v>
      </c>
      <c r="H119" s="50"/>
      <c r="I119" s="50"/>
      <c r="J119" s="74"/>
    </row>
    <row r="120" spans="2:10">
      <c r="B120" s="79">
        <v>44317</v>
      </c>
      <c r="C120" s="50"/>
      <c r="D120" s="46"/>
      <c r="E120" s="50"/>
      <c r="F120" s="50"/>
      <c r="G120" s="29">
        <f>SUM('FY21 BRS LI RAW'!V292:V294)</f>
        <v>161.38999999999999</v>
      </c>
      <c r="H120" s="50"/>
      <c r="I120" s="50"/>
      <c r="J120" s="74"/>
    </row>
    <row r="121" spans="2:10">
      <c r="B121" s="79">
        <v>44318</v>
      </c>
      <c r="C121" s="50"/>
      <c r="D121" s="46"/>
      <c r="E121" s="50"/>
      <c r="F121" s="50"/>
      <c r="G121" s="29">
        <f>SUM('FY21 BRS LI RAW'!V295:V297)</f>
        <v>222.29</v>
      </c>
      <c r="H121" s="50"/>
      <c r="I121" s="50"/>
      <c r="J121" s="74"/>
    </row>
    <row r="122" spans="2:10">
      <c r="B122" s="79">
        <v>44319</v>
      </c>
      <c r="C122" s="50"/>
      <c r="D122" s="46"/>
      <c r="E122" s="50"/>
      <c r="F122" s="50"/>
      <c r="G122" s="29">
        <f>SUM('FY21 BRS LI RAW'!V353:V354)</f>
        <v>291.74</v>
      </c>
      <c r="H122" s="50"/>
      <c r="I122" s="50"/>
      <c r="J122" s="74"/>
    </row>
    <row r="123" spans="2:10">
      <c r="B123" s="79">
        <v>44320</v>
      </c>
      <c r="C123" s="50"/>
      <c r="D123" s="46"/>
      <c r="E123" s="50"/>
      <c r="F123" s="50"/>
      <c r="G123" s="29">
        <f>SUM('FY21 BRS LI RAW'!V355:V358)</f>
        <v>405</v>
      </c>
      <c r="H123" s="50"/>
      <c r="I123" s="50"/>
      <c r="J123" s="74"/>
    </row>
    <row r="124" spans="2:10">
      <c r="B124" s="79">
        <v>44321</v>
      </c>
      <c r="C124" s="50"/>
      <c r="D124" s="46"/>
      <c r="E124" s="50"/>
      <c r="F124" s="50"/>
      <c r="G124" s="29">
        <f>SUM('FY21 BRS LI RAW'!V359:V363)</f>
        <v>392.28</v>
      </c>
      <c r="H124" s="50"/>
      <c r="I124" s="50"/>
      <c r="J124" s="74"/>
    </row>
    <row r="125" spans="2:10">
      <c r="B125" s="79">
        <v>44322</v>
      </c>
      <c r="C125" s="50"/>
      <c r="D125" s="46"/>
      <c r="E125" s="50"/>
      <c r="F125" s="50"/>
      <c r="G125" s="29">
        <f>SUM('FY21 BRS LI RAW'!V364:V367)</f>
        <v>390.24</v>
      </c>
      <c r="H125" s="50"/>
      <c r="I125" s="50"/>
      <c r="J125" s="74"/>
    </row>
    <row r="126" spans="2:10">
      <c r="B126" s="79">
        <v>44323</v>
      </c>
      <c r="C126" s="50"/>
      <c r="D126" s="46"/>
      <c r="E126" s="50"/>
      <c r="F126" s="50"/>
      <c r="G126" s="29">
        <f>SUM('FY21 BRS LI RAW'!V368:V372)</f>
        <v>372.2</v>
      </c>
      <c r="H126" s="50"/>
      <c r="I126" s="50"/>
      <c r="J126" s="74"/>
    </row>
    <row r="127" spans="2:10">
      <c r="B127" s="79">
        <v>44324</v>
      </c>
      <c r="C127" s="50"/>
      <c r="D127" s="46"/>
      <c r="E127" s="50"/>
      <c r="F127" s="50"/>
      <c r="G127" s="29">
        <f>SUM('FY21 BRS LI RAW'!V373:V374)</f>
        <v>249.32999999999998</v>
      </c>
      <c r="H127" s="50"/>
      <c r="I127" s="50"/>
      <c r="J127" s="74"/>
    </row>
    <row r="128" spans="2:10">
      <c r="B128" s="79">
        <v>44325</v>
      </c>
      <c r="C128" s="50"/>
      <c r="D128" s="46"/>
      <c r="E128" s="50"/>
      <c r="F128" s="50"/>
      <c r="G128" s="29">
        <f>SUM('FY21 BRS LI RAW'!V375:V376)</f>
        <v>230.22000000000003</v>
      </c>
      <c r="H128" s="50"/>
      <c r="I128" s="50"/>
      <c r="J128" s="74"/>
    </row>
    <row r="129" spans="2:10">
      <c r="B129" s="79">
        <v>44326</v>
      </c>
      <c r="C129" s="50"/>
      <c r="D129" s="46"/>
      <c r="E129" s="50"/>
      <c r="F129" s="50"/>
      <c r="G129" s="29">
        <f>SUM('FY21 BRS LI RAW'!V298:V300)</f>
        <v>377.84000000000003</v>
      </c>
      <c r="H129" s="50"/>
      <c r="I129" s="50"/>
      <c r="J129" s="74"/>
    </row>
    <row r="130" spans="2:10">
      <c r="B130" s="79">
        <v>44327</v>
      </c>
      <c r="C130" s="50"/>
      <c r="D130" s="46"/>
      <c r="E130" s="50"/>
      <c r="F130" s="50"/>
      <c r="G130" s="29">
        <f>SUM('FY21 BRS LI RAW'!V301:V302)</f>
        <v>398.94</v>
      </c>
      <c r="H130" s="50"/>
      <c r="I130" s="50"/>
      <c r="J130" s="74"/>
    </row>
    <row r="131" spans="2:10">
      <c r="B131" s="79">
        <v>44328</v>
      </c>
      <c r="C131" s="50"/>
      <c r="D131" s="46"/>
      <c r="E131" s="50"/>
      <c r="F131" s="50"/>
      <c r="G131" s="29">
        <f>SUM('FY21 BRS LI RAW'!V303:V304)</f>
        <v>393.06</v>
      </c>
      <c r="H131" s="50"/>
      <c r="I131" s="50"/>
      <c r="J131" s="74"/>
    </row>
    <row r="132" spans="2:10">
      <c r="B132" s="79">
        <v>44329</v>
      </c>
      <c r="C132" s="50"/>
      <c r="D132" s="46"/>
      <c r="E132" s="50"/>
      <c r="F132" s="50"/>
      <c r="G132" s="29">
        <f>SUM('FY21 BRS LI RAW'!V305:V306)</f>
        <v>399.75</v>
      </c>
      <c r="H132" s="50"/>
      <c r="I132" s="50"/>
      <c r="J132" s="74"/>
    </row>
    <row r="133" spans="2:10">
      <c r="B133" s="79">
        <v>44330</v>
      </c>
      <c r="C133" s="50"/>
      <c r="D133" s="46"/>
      <c r="E133" s="50"/>
      <c r="F133" s="50"/>
      <c r="G133" s="29">
        <f>SUM('FY21 BRS LI RAW'!V307:V308)</f>
        <v>381.54999999999995</v>
      </c>
      <c r="H133" s="50"/>
      <c r="I133" s="50"/>
      <c r="J133" s="74"/>
    </row>
    <row r="134" spans="2:10">
      <c r="B134" s="79">
        <v>44331</v>
      </c>
      <c r="C134" s="50"/>
      <c r="D134" s="46"/>
      <c r="E134" s="50"/>
      <c r="F134" s="50"/>
      <c r="G134" s="29">
        <f>SUM('FY21 BRS LI RAW'!V309:V310)</f>
        <v>256.40000000000003</v>
      </c>
      <c r="H134" s="50"/>
      <c r="I134" s="50"/>
      <c r="J134" s="74"/>
    </row>
    <row r="135" spans="2:10">
      <c r="B135" s="79">
        <v>44332</v>
      </c>
      <c r="C135" s="50"/>
      <c r="D135" s="46"/>
      <c r="E135" s="50"/>
      <c r="F135" s="50"/>
      <c r="G135" s="29">
        <f>SUM('FY21 BRS LI RAW'!V311:V313)</f>
        <v>230.51999999999998</v>
      </c>
      <c r="H135" s="50"/>
      <c r="I135" s="50"/>
      <c r="J135" s="74"/>
    </row>
    <row r="136" spans="2:10">
      <c r="B136" s="79">
        <v>44333</v>
      </c>
      <c r="C136" s="50"/>
      <c r="D136" s="46"/>
      <c r="E136" s="50"/>
      <c r="F136" s="50"/>
      <c r="G136" s="29">
        <f>SUM('FY21 BRS LI RAW'!V314:V315)</f>
        <v>355.23</v>
      </c>
      <c r="H136" s="50"/>
      <c r="I136" s="50"/>
      <c r="J136" s="74"/>
    </row>
    <row r="137" spans="2:10">
      <c r="B137" s="79">
        <v>44334</v>
      </c>
      <c r="C137" s="50"/>
      <c r="D137" s="46"/>
      <c r="E137" s="50"/>
      <c r="F137" s="50"/>
      <c r="G137" s="29">
        <f>SUM('FY21 BRS LI RAW'!V316:V317)</f>
        <v>375.66999999999996</v>
      </c>
      <c r="H137" s="50"/>
      <c r="I137" s="50"/>
      <c r="J137" s="74"/>
    </row>
    <row r="138" spans="2:10">
      <c r="B138" s="79">
        <v>44335</v>
      </c>
      <c r="C138" s="50"/>
      <c r="D138" s="46"/>
      <c r="E138" s="50"/>
      <c r="F138" s="50"/>
      <c r="G138" s="29">
        <f>SUM('FY21 BRS LI RAW'!V318:V319)</f>
        <v>146.38</v>
      </c>
      <c r="H138" s="50"/>
      <c r="I138" s="50"/>
      <c r="J138" s="74"/>
    </row>
    <row r="139" spans="2:10">
      <c r="B139" s="79">
        <v>44336</v>
      </c>
      <c r="C139" s="50"/>
      <c r="D139" s="46"/>
      <c r="E139" s="50"/>
      <c r="F139" s="50"/>
      <c r="G139" s="29">
        <f>SUM('FY21 BRS LI RAW'!V320:V323)</f>
        <v>258.28999999999996</v>
      </c>
      <c r="H139" s="50"/>
      <c r="I139" s="50"/>
      <c r="J139" s="74"/>
    </row>
    <row r="140" spans="2:10">
      <c r="B140" s="79">
        <v>44337</v>
      </c>
      <c r="C140" s="50"/>
      <c r="D140" s="46"/>
      <c r="E140" s="50"/>
      <c r="F140" s="50"/>
      <c r="G140" s="29">
        <f>SUM('FY21 BRS LI RAW'!V324:V326)</f>
        <v>306</v>
      </c>
      <c r="H140" s="50"/>
      <c r="I140" s="50"/>
      <c r="J140" s="74"/>
    </row>
    <row r="141" spans="2:10">
      <c r="B141" s="79">
        <v>44338</v>
      </c>
      <c r="C141" s="50"/>
      <c r="D141" s="46"/>
      <c r="E141" s="50"/>
      <c r="F141" s="50"/>
      <c r="G141" s="29">
        <f>SUM('FY21 BRS LI RAW'!V327:V329)</f>
        <v>258.13</v>
      </c>
      <c r="H141" s="50"/>
      <c r="I141" s="50"/>
      <c r="J141" s="74"/>
    </row>
    <row r="142" spans="2:10">
      <c r="B142" s="79">
        <v>44339</v>
      </c>
      <c r="C142" s="50"/>
      <c r="D142" s="46"/>
      <c r="E142" s="50"/>
      <c r="F142" s="50"/>
      <c r="G142" s="29">
        <f>SUM('FY21 BRS LI RAW'!V330:V333)</f>
        <v>290.39</v>
      </c>
      <c r="H142" s="50"/>
      <c r="I142" s="50"/>
      <c r="J142" s="74"/>
    </row>
    <row r="143" spans="2:10">
      <c r="B143" s="79">
        <v>44340</v>
      </c>
      <c r="C143" s="50"/>
      <c r="D143" s="46"/>
      <c r="E143" s="50"/>
      <c r="F143" s="50"/>
      <c r="G143" s="29">
        <f>SUM('FY21 BRS LI RAW'!V334:V336)</f>
        <v>450.52</v>
      </c>
      <c r="H143" s="50"/>
      <c r="I143" s="50"/>
      <c r="J143" s="74"/>
    </row>
    <row r="144" spans="2:10">
      <c r="B144" s="79">
        <v>44341</v>
      </c>
      <c r="C144" s="50"/>
      <c r="D144" s="46"/>
      <c r="E144" s="50"/>
      <c r="F144" s="50"/>
      <c r="G144" s="29">
        <f>SUM('FY21 BRS LI RAW'!V337:V339)</f>
        <v>473.6</v>
      </c>
      <c r="H144" s="50"/>
      <c r="I144" s="50"/>
      <c r="J144" s="74"/>
    </row>
    <row r="145" spans="2:10">
      <c r="B145" s="79">
        <v>44342</v>
      </c>
      <c r="C145" s="50"/>
      <c r="D145" s="46"/>
      <c r="E145" s="50"/>
      <c r="F145" s="50"/>
      <c r="G145" s="29">
        <f>SUM('FY21 BRS LI RAW'!V340:V342)</f>
        <v>456.81</v>
      </c>
      <c r="H145" s="50"/>
      <c r="I145" s="50"/>
      <c r="J145" s="74"/>
    </row>
    <row r="146" spans="2:10">
      <c r="B146" s="79">
        <v>44343</v>
      </c>
      <c r="C146" s="50"/>
      <c r="D146" s="46"/>
      <c r="E146" s="50"/>
      <c r="F146" s="50"/>
      <c r="G146" s="29">
        <f>SUM('FY21 BRS LI RAW'!V343:V345)</f>
        <v>463.52</v>
      </c>
      <c r="H146" s="50"/>
      <c r="I146" s="50"/>
      <c r="J146" s="74"/>
    </row>
    <row r="147" spans="2:10">
      <c r="B147" s="79">
        <v>44344</v>
      </c>
      <c r="C147" s="50"/>
      <c r="D147" s="46"/>
      <c r="E147" s="50"/>
      <c r="F147" s="50"/>
      <c r="G147" s="29">
        <f>SUM('FY21 BRS LI RAW'!V346:V348)</f>
        <v>436.15</v>
      </c>
      <c r="H147" s="50"/>
      <c r="I147" s="50"/>
      <c r="J147" s="74"/>
    </row>
    <row r="148" spans="2:10">
      <c r="B148" s="79">
        <v>44345</v>
      </c>
      <c r="C148" s="50"/>
      <c r="D148" s="46"/>
      <c r="E148" s="50"/>
      <c r="F148" s="50"/>
      <c r="G148" s="29">
        <f>SUM('FY21 BRS LI RAW'!V349:V350)</f>
        <v>155.54</v>
      </c>
      <c r="H148" s="50"/>
      <c r="I148" s="50"/>
      <c r="J148" s="74"/>
    </row>
    <row r="149" spans="2:10">
      <c r="B149" s="79">
        <v>44346</v>
      </c>
      <c r="C149" s="50"/>
      <c r="D149" s="46"/>
      <c r="E149" s="50"/>
      <c r="F149" s="50"/>
      <c r="G149" s="29">
        <f>SUM('FY21 BRS LI RAW'!V351:V352)</f>
        <v>281.51</v>
      </c>
      <c r="H149" s="50"/>
      <c r="I149" s="50"/>
      <c r="J149" s="74"/>
    </row>
    <row r="150" spans="2:10">
      <c r="B150" s="79">
        <v>44347</v>
      </c>
      <c r="C150" s="50"/>
      <c r="D150" s="46"/>
      <c r="E150" s="50"/>
      <c r="F150" s="50"/>
      <c r="G150" s="29">
        <f>SUM('FY21 BRS LI RAW'!V377:V378)</f>
        <v>400.08000000000004</v>
      </c>
      <c r="H150" s="50"/>
      <c r="I150" s="50"/>
      <c r="J150" s="74"/>
    </row>
    <row r="151" spans="2:10">
      <c r="B151" s="79">
        <v>44348</v>
      </c>
      <c r="C151" s="50"/>
      <c r="D151" s="46"/>
      <c r="E151" s="50"/>
      <c r="F151" s="50"/>
      <c r="G151" s="29">
        <f>SUM('FY21 BRS LI RAW'!V379:V381)</f>
        <v>455.63</v>
      </c>
      <c r="H151" s="50"/>
      <c r="I151" s="50"/>
      <c r="J151" s="74"/>
    </row>
    <row r="152" spans="2:10">
      <c r="B152" s="79">
        <v>44349</v>
      </c>
      <c r="C152" s="50"/>
      <c r="D152" s="46"/>
      <c r="E152" s="50"/>
      <c r="F152" s="50"/>
      <c r="G152" s="29">
        <f>SUM('FY21 BRS LI RAW'!V382:V383)</f>
        <v>0</v>
      </c>
      <c r="H152" s="50"/>
      <c r="I152" s="50"/>
      <c r="J152" s="74"/>
    </row>
    <row r="153" spans="2:10">
      <c r="B153" s="79">
        <v>44350</v>
      </c>
      <c r="C153" s="50"/>
      <c r="D153" s="46"/>
      <c r="E153" s="50"/>
      <c r="F153" s="50"/>
      <c r="G153" s="29">
        <f>SUM('FY21 BRS LI RAW'!V384)</f>
        <v>0</v>
      </c>
      <c r="H153" s="50"/>
      <c r="I153" s="50"/>
      <c r="J153" s="74"/>
    </row>
    <row r="154" spans="2:10">
      <c r="B154" s="79">
        <v>44351</v>
      </c>
      <c r="C154" s="50"/>
      <c r="D154" s="46"/>
      <c r="E154" s="50"/>
      <c r="F154" s="50"/>
      <c r="G154" s="29">
        <f>SUM('FY21 BRS LI RAW'!V385:V387)</f>
        <v>0</v>
      </c>
      <c r="H154" s="50"/>
      <c r="I154" s="50"/>
      <c r="J154" s="74"/>
    </row>
    <row r="155" spans="2:10">
      <c r="B155" s="79">
        <v>44352</v>
      </c>
      <c r="C155" s="50"/>
      <c r="D155" s="46"/>
      <c r="E155" s="50"/>
      <c r="F155" s="50"/>
      <c r="G155" s="46"/>
      <c r="H155" s="50"/>
      <c r="I155" s="50"/>
      <c r="J155" s="74"/>
    </row>
    <row r="156" spans="2:10">
      <c r="B156" s="79">
        <v>44353</v>
      </c>
      <c r="C156" s="50"/>
      <c r="D156" s="46"/>
      <c r="E156" s="50"/>
      <c r="F156" s="50"/>
      <c r="G156" s="46"/>
      <c r="H156" s="50"/>
      <c r="I156" s="50"/>
      <c r="J156" s="74"/>
    </row>
    <row r="157" spans="2:10">
      <c r="B157" s="79">
        <v>44354</v>
      </c>
      <c r="C157" s="50"/>
      <c r="D157" s="46"/>
      <c r="E157" s="50"/>
      <c r="F157" s="50"/>
      <c r="G157" s="29">
        <f>SUM('FY21 BRS LI RAW'!V388)</f>
        <v>0</v>
      </c>
      <c r="H157" s="50"/>
      <c r="I157" s="50"/>
      <c r="J157" s="74"/>
    </row>
    <row r="158" spans="2:10">
      <c r="B158" s="79">
        <v>44355</v>
      </c>
      <c r="C158" s="50"/>
      <c r="D158" s="46"/>
      <c r="E158" s="50"/>
      <c r="F158" s="50"/>
      <c r="G158" s="29">
        <f>SUM('FY21 BRS LI RAW'!V389:V390)</f>
        <v>46.74</v>
      </c>
      <c r="H158" s="50"/>
      <c r="I158" s="50"/>
      <c r="J158" s="74"/>
    </row>
    <row r="159" spans="2:10">
      <c r="B159" s="79">
        <v>44356</v>
      </c>
      <c r="C159" s="50"/>
      <c r="D159" s="46"/>
      <c r="E159" s="50"/>
      <c r="F159" s="50"/>
      <c r="G159" s="29">
        <f>SUM('FY21 BRS LI RAW'!V391:V392)</f>
        <v>49.14</v>
      </c>
      <c r="H159" s="50"/>
      <c r="I159" s="50"/>
      <c r="J159" s="74"/>
    </row>
    <row r="160" spans="2:10">
      <c r="B160" s="79">
        <v>44357</v>
      </c>
      <c r="C160" s="50"/>
      <c r="D160" s="46"/>
      <c r="E160" s="50"/>
      <c r="F160" s="50"/>
      <c r="G160" s="29">
        <f>SUM('FY21 BRS LI RAW'!V393:V395)</f>
        <v>99.28</v>
      </c>
      <c r="H160" s="50"/>
      <c r="I160" s="50"/>
      <c r="J160" s="74"/>
    </row>
    <row r="161" spans="2:10">
      <c r="B161" s="79">
        <v>44358</v>
      </c>
      <c r="C161" s="50"/>
      <c r="D161" s="46"/>
      <c r="E161" s="50"/>
      <c r="F161" s="50"/>
      <c r="G161" s="29">
        <f>SUM('FY21 BRS LI RAW'!V396:V398)</f>
        <v>87.72</v>
      </c>
      <c r="H161" s="50"/>
      <c r="I161" s="50"/>
      <c r="J161" s="74"/>
    </row>
    <row r="162" spans="2:10">
      <c r="B162" s="79">
        <v>44359</v>
      </c>
      <c r="C162" s="50"/>
      <c r="D162" s="46"/>
      <c r="E162" s="50"/>
      <c r="F162" s="50"/>
      <c r="G162" s="29">
        <f>SUM('FY21 BRS LI RAW'!V399:V400)</f>
        <v>57.489999999999995</v>
      </c>
      <c r="H162" s="50"/>
      <c r="I162" s="50"/>
      <c r="J162" s="74"/>
    </row>
    <row r="163" spans="2:10">
      <c r="B163" s="79">
        <v>44360</v>
      </c>
      <c r="C163" s="50"/>
      <c r="D163" s="46"/>
      <c r="E163" s="50"/>
      <c r="F163" s="50"/>
      <c r="G163" s="29">
        <f>SUM('FY21 BRS LI RAW'!V401:V402)</f>
        <v>53.8</v>
      </c>
      <c r="H163" s="50"/>
      <c r="I163" s="50"/>
      <c r="J163" s="74"/>
    </row>
    <row r="164" spans="2:10">
      <c r="B164" s="79">
        <v>44361</v>
      </c>
      <c r="C164" s="50"/>
      <c r="D164" s="46"/>
      <c r="E164" s="50"/>
      <c r="F164" s="50"/>
      <c r="G164" s="29">
        <f>SUM('FY21 BRS LI RAW'!V403:V405)</f>
        <v>81.63</v>
      </c>
      <c r="H164" s="50"/>
      <c r="I164" s="50"/>
      <c r="J164" s="74"/>
    </row>
    <row r="165" spans="2:10">
      <c r="B165" s="79">
        <v>44362</v>
      </c>
      <c r="C165" s="50"/>
      <c r="D165" s="46"/>
      <c r="E165" s="50"/>
      <c r="F165" s="50"/>
      <c r="G165" s="29">
        <f>SUM('FY21 BRS LI RAW'!V406:V408)</f>
        <v>93.740000000000009</v>
      </c>
      <c r="H165" s="50"/>
      <c r="I165" s="50"/>
      <c r="J165" s="74"/>
    </row>
    <row r="166" spans="2:10">
      <c r="B166" s="79">
        <v>44363</v>
      </c>
      <c r="C166" s="50"/>
      <c r="D166" s="46"/>
      <c r="E166" s="50"/>
      <c r="F166" s="50"/>
      <c r="G166" s="29">
        <f>SUM('FY21 BRS LI RAW'!V409:V412)</f>
        <v>138.97</v>
      </c>
      <c r="H166" s="50"/>
      <c r="I166" s="50"/>
      <c r="J166" s="74"/>
    </row>
    <row r="167" spans="2:10">
      <c r="B167" s="79">
        <v>44364</v>
      </c>
      <c r="C167" s="50"/>
      <c r="D167" s="46"/>
      <c r="E167" s="50"/>
      <c r="F167" s="50"/>
      <c r="G167" s="29">
        <f>SUM('FY21 BRS LI RAW'!V413:V416)</f>
        <v>139.77000000000001</v>
      </c>
      <c r="H167" s="50"/>
      <c r="I167" s="50"/>
      <c r="J167" s="74"/>
    </row>
    <row r="168" spans="2:10">
      <c r="B168" s="79">
        <v>44365</v>
      </c>
      <c r="C168" s="50"/>
      <c r="D168" s="46"/>
      <c r="E168" s="50"/>
      <c r="F168" s="50"/>
      <c r="G168" s="29">
        <f>SUM('FY21 BRS LI RAW'!V417:V421)</f>
        <v>175.56</v>
      </c>
      <c r="H168" s="50"/>
      <c r="I168" s="50"/>
      <c r="J168" s="74"/>
    </row>
    <row r="169" spans="2:10">
      <c r="B169" s="79">
        <v>44366</v>
      </c>
      <c r="C169" s="50"/>
      <c r="D169" s="46"/>
      <c r="E169" s="50"/>
      <c r="F169" s="50"/>
      <c r="G169" s="29">
        <f>SUM('FY21 BRS LI RAW'!V422:V425)</f>
        <v>118.02</v>
      </c>
      <c r="H169" s="50"/>
      <c r="I169" s="50"/>
      <c r="J169" s="74"/>
    </row>
    <row r="170" spans="2:10">
      <c r="B170" s="79">
        <v>44367</v>
      </c>
      <c r="C170" s="50"/>
      <c r="D170" s="46"/>
      <c r="E170" s="50"/>
      <c r="F170" s="50"/>
      <c r="G170" s="29">
        <f>SUM('FY21 BRS LI RAW'!V426:V429)</f>
        <v>109.65</v>
      </c>
      <c r="H170" s="50"/>
      <c r="I170" s="50"/>
      <c r="J170" s="74"/>
    </row>
    <row r="171" spans="2:10">
      <c r="B171" s="79">
        <v>44368</v>
      </c>
      <c r="C171" s="50"/>
      <c r="D171" s="46"/>
      <c r="E171" s="50"/>
      <c r="F171" s="50"/>
      <c r="G171" s="29">
        <f>SUM('FY21 BRS LI RAW'!V430:V435)</f>
        <v>223.25</v>
      </c>
      <c r="H171" s="50"/>
      <c r="I171" s="50"/>
      <c r="J171" s="74"/>
    </row>
    <row r="172" spans="2:10">
      <c r="B172" s="79">
        <v>44369</v>
      </c>
      <c r="C172" s="50"/>
      <c r="D172" s="46"/>
      <c r="E172" s="50"/>
      <c r="F172" s="50"/>
      <c r="G172" s="29">
        <f>SUM('FY21 BRS LI RAW'!V436:V441)</f>
        <v>257.66000000000003</v>
      </c>
      <c r="H172" s="50"/>
      <c r="I172" s="50"/>
      <c r="J172" s="74"/>
    </row>
    <row r="173" spans="2:10">
      <c r="B173" s="79">
        <v>44370</v>
      </c>
      <c r="C173" s="50"/>
      <c r="D173" s="46"/>
      <c r="E173" s="50"/>
      <c r="F173" s="50"/>
      <c r="G173" s="29">
        <f>SUM('FY21 BRS LI RAW'!V442:V447)</f>
        <v>266.16000000000003</v>
      </c>
      <c r="H173" s="50"/>
      <c r="I173" s="50"/>
      <c r="J173" s="74"/>
    </row>
    <row r="174" spans="2:10">
      <c r="B174" s="79">
        <v>44371</v>
      </c>
      <c r="C174" s="50"/>
      <c r="D174" s="46"/>
      <c r="E174" s="50"/>
      <c r="F174" s="50"/>
      <c r="G174" s="29">
        <f>SUM('FY21 BRS LI RAW'!V448:V453)</f>
        <v>329.24</v>
      </c>
      <c r="H174" s="50"/>
      <c r="I174" s="50"/>
      <c r="J174" s="74"/>
    </row>
    <row r="175" spans="2:10">
      <c r="B175" s="79">
        <v>44372</v>
      </c>
      <c r="C175" s="50"/>
      <c r="D175" s="46"/>
      <c r="E175" s="50"/>
      <c r="F175" s="50"/>
      <c r="G175" s="29">
        <f>SUM('FY21 BRS LI RAW'!V454:V460)</f>
        <v>309.04000000000002</v>
      </c>
      <c r="H175" s="50"/>
      <c r="I175" s="50"/>
      <c r="J175" s="74"/>
    </row>
    <row r="176" spans="2:10">
      <c r="B176" s="79">
        <v>44373</v>
      </c>
      <c r="C176" s="50"/>
      <c r="D176" s="46"/>
      <c r="E176" s="50"/>
      <c r="F176" s="50"/>
      <c r="G176" s="29">
        <f>SUM('FY21 BRS LI RAW'!V461:V467)</f>
        <v>201.57999999999998</v>
      </c>
      <c r="H176" s="50"/>
      <c r="I176" s="50"/>
      <c r="J176" s="74"/>
    </row>
    <row r="177" spans="2:10">
      <c r="B177" s="79">
        <v>44374</v>
      </c>
      <c r="C177" s="50"/>
      <c r="D177" s="46"/>
      <c r="E177" s="50"/>
      <c r="F177" s="50"/>
      <c r="G177" s="29">
        <f>SUM('FY21 BRS LI RAW'!V468:V474)</f>
        <v>186.78</v>
      </c>
      <c r="H177" s="50"/>
      <c r="I177" s="50"/>
      <c r="J177" s="74"/>
    </row>
    <row r="178" spans="2:10">
      <c r="B178" s="79">
        <v>44375</v>
      </c>
      <c r="C178" s="50"/>
      <c r="D178" s="46"/>
      <c r="E178" s="50"/>
      <c r="F178" s="50"/>
      <c r="G178" s="29">
        <f>SUM('FY21 BRS LI RAW'!V475:V480)</f>
        <v>8.129999999999999</v>
      </c>
      <c r="H178" s="50"/>
      <c r="I178" s="50"/>
      <c r="J178" s="74"/>
    </row>
    <row r="179" spans="2:10">
      <c r="B179" s="79">
        <v>44376</v>
      </c>
      <c r="C179" s="50"/>
      <c r="D179" s="46"/>
      <c r="E179" s="50"/>
      <c r="F179" s="50"/>
      <c r="G179" s="29">
        <f>SUM('FY21 BRS LI RAW'!V481:V488)</f>
        <v>463.27</v>
      </c>
      <c r="H179" s="50"/>
      <c r="I179" s="50"/>
      <c r="J179" s="74"/>
    </row>
    <row r="180" spans="2:10">
      <c r="B180" s="79">
        <v>44377</v>
      </c>
      <c r="C180" s="50"/>
      <c r="D180" s="46"/>
      <c r="E180" s="50"/>
      <c r="F180" s="50"/>
      <c r="G180" s="29">
        <f>SUM('FY21 BRS LI RAW'!V489:V497)</f>
        <v>516.41</v>
      </c>
      <c r="H180" s="50"/>
      <c r="I180" s="50"/>
      <c r="J180" s="74"/>
    </row>
    <row r="181" spans="2:10">
      <c r="B181" s="79">
        <v>44378</v>
      </c>
      <c r="C181" s="50"/>
      <c r="D181" s="46"/>
      <c r="E181" s="50"/>
      <c r="F181" s="50"/>
      <c r="G181" s="29">
        <f>SUM('FY21 BRS LI RAW'!V498:V507)</f>
        <v>433.52</v>
      </c>
      <c r="H181" s="50"/>
      <c r="I181" s="50"/>
      <c r="J181" s="74"/>
    </row>
    <row r="182" spans="2:10">
      <c r="B182" s="79">
        <v>44379</v>
      </c>
      <c r="C182" s="50"/>
      <c r="D182" s="46"/>
      <c r="E182" s="50"/>
      <c r="F182" s="50"/>
      <c r="G182" s="29">
        <f>SUM('FY21 BRS LI RAW'!V508:V515)</f>
        <v>419.76</v>
      </c>
      <c r="H182" s="50"/>
      <c r="I182" s="50"/>
      <c r="J182" s="74"/>
    </row>
    <row r="183" spans="2:10">
      <c r="B183" s="79">
        <v>44380</v>
      </c>
      <c r="C183" s="50"/>
      <c r="D183" s="46"/>
      <c r="E183" s="50"/>
      <c r="F183" s="50"/>
      <c r="G183" s="29">
        <f>SUM('FY21 BRS LI RAW'!V516:V523)</f>
        <v>283.19</v>
      </c>
      <c r="H183" s="50"/>
      <c r="I183" s="50"/>
      <c r="J183" s="74"/>
    </row>
    <row r="184" spans="2:10">
      <c r="B184" s="79">
        <v>44381</v>
      </c>
      <c r="C184" s="50"/>
      <c r="D184" s="46"/>
      <c r="E184" s="50"/>
      <c r="F184" s="50"/>
      <c r="G184" s="29">
        <f>SUM('FY21 BRS LI RAW'!V524:V531)</f>
        <v>258.92</v>
      </c>
      <c r="H184" s="50"/>
      <c r="I184" s="50"/>
      <c r="J184" s="74"/>
    </row>
    <row r="185" spans="2:10">
      <c r="B185" s="79">
        <v>44382</v>
      </c>
      <c r="C185" s="50"/>
      <c r="D185" s="46"/>
      <c r="E185" s="50"/>
      <c r="F185" s="50"/>
      <c r="G185" s="29">
        <f>SUM('FY21 BRS LI RAW'!V532:V539)</f>
        <v>435.69999999999993</v>
      </c>
      <c r="H185" s="50"/>
      <c r="I185" s="50"/>
      <c r="J185" s="74"/>
    </row>
    <row r="186" spans="2:10">
      <c r="B186" s="79">
        <v>44383</v>
      </c>
      <c r="C186" s="50"/>
      <c r="D186" s="46"/>
      <c r="E186" s="50"/>
      <c r="F186" s="50"/>
      <c r="G186" s="29">
        <f>SUM('FY21 BRS LI RAW'!V540:V549)</f>
        <v>531.74000000000012</v>
      </c>
      <c r="H186" s="50"/>
      <c r="I186" s="50"/>
      <c r="J186" s="74"/>
    </row>
    <row r="187" spans="2:10">
      <c r="B187" s="79">
        <v>44384</v>
      </c>
      <c r="C187" s="50"/>
      <c r="D187" s="46"/>
      <c r="E187" s="50"/>
      <c r="F187" s="50"/>
      <c r="G187" s="29">
        <f>SUM('FY21 BRS LI RAW'!V550:V559)</f>
        <v>513.55000000000007</v>
      </c>
      <c r="H187" s="50"/>
      <c r="I187" s="50"/>
      <c r="J187" s="74"/>
    </row>
    <row r="188" spans="2:10">
      <c r="B188" s="79">
        <v>44385</v>
      </c>
      <c r="C188" s="50"/>
      <c r="D188" s="46"/>
      <c r="E188" s="50"/>
      <c r="F188" s="50"/>
      <c r="G188" s="29">
        <f>SUM('FY21 BRS LI RAW'!V560:V569)</f>
        <v>469.82</v>
      </c>
      <c r="H188" s="50"/>
      <c r="I188" s="50"/>
      <c r="J188" s="74"/>
    </row>
    <row r="189" spans="2:10">
      <c r="B189" s="79">
        <v>44386</v>
      </c>
      <c r="C189" s="50"/>
      <c r="D189" s="46"/>
      <c r="E189" s="50"/>
      <c r="F189" s="50"/>
      <c r="G189" s="29">
        <f>SUM('FY21 BRS LI RAW'!V570:V579)</f>
        <v>460.28</v>
      </c>
      <c r="H189" s="50"/>
      <c r="I189" s="50"/>
      <c r="J189" s="74"/>
    </row>
    <row r="190" spans="2:10">
      <c r="B190" s="79">
        <v>44387</v>
      </c>
      <c r="C190" s="50"/>
      <c r="D190" s="46"/>
      <c r="E190" s="50"/>
      <c r="F190" s="50"/>
      <c r="G190" s="29">
        <f>SUM('FY21 BRS LI RAW'!V580:V589)</f>
        <v>319.19999999999993</v>
      </c>
      <c r="H190" s="50"/>
      <c r="I190" s="50"/>
      <c r="J190" s="74"/>
    </row>
    <row r="191" spans="2:10">
      <c r="B191" s="79">
        <v>44388</v>
      </c>
      <c r="C191" s="50"/>
      <c r="D191" s="46"/>
      <c r="E191" s="50"/>
      <c r="F191" s="50"/>
      <c r="G191" s="29">
        <f>SUM('FY21 BRS LI RAW'!V590:V599)</f>
        <v>294.03999999999996</v>
      </c>
      <c r="H191" s="50"/>
      <c r="I191" s="50"/>
      <c r="J191" s="74"/>
    </row>
    <row r="192" spans="2:10">
      <c r="B192" s="79">
        <v>44389</v>
      </c>
      <c r="C192" s="50"/>
      <c r="D192" s="46"/>
      <c r="E192" s="50"/>
      <c r="F192" s="50"/>
      <c r="G192" s="29">
        <f>SUM('FY21 BRS LI RAW'!V600:V610)</f>
        <v>498.67999999999995</v>
      </c>
      <c r="H192" s="50"/>
      <c r="I192" s="50"/>
      <c r="J192" s="74"/>
    </row>
    <row r="193" spans="2:10">
      <c r="B193" s="79">
        <v>44390</v>
      </c>
      <c r="C193" s="50"/>
      <c r="D193" s="46"/>
      <c r="E193" s="50"/>
      <c r="F193" s="50"/>
      <c r="G193" s="29">
        <f>SUM('FY21 BRS LI RAW'!V611:V623)</f>
        <v>647.02</v>
      </c>
      <c r="H193" s="50"/>
      <c r="I193" s="50"/>
      <c r="J193" s="74"/>
    </row>
    <row r="194" spans="2:10">
      <c r="B194" s="79">
        <v>44391</v>
      </c>
      <c r="C194" s="50"/>
      <c r="D194" s="46"/>
      <c r="E194" s="50"/>
      <c r="F194" s="50"/>
      <c r="G194" s="29">
        <f>SUM('FY21 BRS LI RAW'!V624:V635)</f>
        <v>625.95000000000005</v>
      </c>
      <c r="H194" s="50"/>
      <c r="I194" s="50"/>
      <c r="J194" s="74"/>
    </row>
    <row r="195" spans="2:10">
      <c r="B195" s="79">
        <v>44392</v>
      </c>
      <c r="C195" s="50"/>
      <c r="D195" s="46"/>
      <c r="E195" s="50"/>
      <c r="F195" s="50"/>
      <c r="G195" s="29">
        <f>SUM('FY21 BRS LI RAW'!V636:V647)</f>
        <v>576.04999999999995</v>
      </c>
      <c r="H195" s="50"/>
      <c r="I195" s="50"/>
      <c r="J195" s="74"/>
    </row>
    <row r="196" spans="2:10">
      <c r="B196" s="79">
        <v>44393</v>
      </c>
      <c r="C196" s="50"/>
      <c r="D196" s="46"/>
      <c r="E196" s="50"/>
      <c r="F196" s="50"/>
      <c r="G196" s="29">
        <f>SUM('FY21 BRS LI RAW'!V648:V659)</f>
        <v>564.28</v>
      </c>
      <c r="H196" s="50"/>
      <c r="I196" s="50"/>
      <c r="J196" s="74"/>
    </row>
    <row r="197" spans="2:10">
      <c r="B197" s="79">
        <v>44394</v>
      </c>
      <c r="C197" s="50"/>
      <c r="D197" s="46"/>
      <c r="E197" s="50"/>
      <c r="F197" s="50"/>
      <c r="G197" s="29">
        <f>SUM('FY21 BRS LI RAW'!V660:V672)</f>
        <v>399.99</v>
      </c>
      <c r="H197" s="50"/>
      <c r="I197" s="50"/>
      <c r="J197" s="74"/>
    </row>
    <row r="198" spans="2:10">
      <c r="B198" s="79">
        <v>44395</v>
      </c>
      <c r="C198" s="50"/>
      <c r="D198" s="46"/>
      <c r="E198" s="50"/>
      <c r="F198" s="50"/>
      <c r="G198" s="29">
        <f>SUM('FY21 BRS LI RAW'!V673:V684)</f>
        <v>366.29</v>
      </c>
      <c r="H198" s="50"/>
      <c r="I198" s="50"/>
      <c r="J198" s="74"/>
    </row>
    <row r="199" spans="2:10">
      <c r="B199" s="79">
        <v>44396</v>
      </c>
      <c r="C199" s="50"/>
      <c r="D199" s="46"/>
      <c r="E199" s="50"/>
      <c r="F199" s="50"/>
      <c r="G199" s="29">
        <f>SUM('FY21 BRS LI RAW'!V685:V696)</f>
        <v>602.88</v>
      </c>
      <c r="H199" s="50"/>
      <c r="I199" s="50"/>
      <c r="J199" s="74"/>
    </row>
    <row r="200" spans="2:10">
      <c r="B200" s="79">
        <v>44397</v>
      </c>
      <c r="C200" s="50"/>
      <c r="D200" s="46"/>
      <c r="E200" s="50"/>
      <c r="F200" s="50"/>
      <c r="G200" s="29">
        <f>SUM('FY21 BRS LI RAW'!V697:V708)</f>
        <v>636.57000000000005</v>
      </c>
      <c r="H200" s="50"/>
      <c r="I200" s="50"/>
      <c r="J200" s="74"/>
    </row>
    <row r="201" spans="2:10">
      <c r="B201" s="79">
        <v>44398</v>
      </c>
      <c r="C201" s="50"/>
      <c r="D201" s="46"/>
      <c r="E201" s="50"/>
      <c r="F201" s="50"/>
      <c r="G201" s="29">
        <f>SUM('FY21 BRS LI RAW'!V709:V720)</f>
        <v>624.15000000000009</v>
      </c>
      <c r="H201" s="50"/>
      <c r="I201" s="50"/>
      <c r="J201" s="74"/>
    </row>
    <row r="202" spans="2:10">
      <c r="B202" s="79">
        <v>44399</v>
      </c>
      <c r="C202" s="50"/>
      <c r="D202" s="46"/>
      <c r="E202" s="50"/>
      <c r="F202" s="50"/>
      <c r="G202" s="29">
        <f>SUM('FY21 BRS LI RAW'!V721:V731)</f>
        <v>436.04999999999995</v>
      </c>
      <c r="H202" s="50"/>
      <c r="I202" s="50"/>
      <c r="J202" s="74"/>
    </row>
    <row r="203" spans="2:10">
      <c r="B203" s="79">
        <v>44400</v>
      </c>
      <c r="C203" s="50"/>
      <c r="D203" s="46"/>
      <c r="E203" s="50"/>
      <c r="F203" s="50"/>
      <c r="G203" s="29">
        <f>SUM('FY21 BRS LI RAW'!V732:V740)</f>
        <v>358.26</v>
      </c>
      <c r="H203" s="50"/>
      <c r="I203" s="50"/>
      <c r="J203" s="74"/>
    </row>
    <row r="204" spans="2:10">
      <c r="B204" s="79">
        <v>44401</v>
      </c>
      <c r="C204" s="50"/>
      <c r="D204" s="46"/>
      <c r="E204" s="50"/>
      <c r="F204" s="50"/>
      <c r="G204" s="29">
        <f>SUM('FY21 BRS LI RAW'!V741:V749)</f>
        <v>247.07</v>
      </c>
      <c r="H204" s="50"/>
      <c r="I204" s="50"/>
      <c r="J204" s="74"/>
    </row>
    <row r="205" spans="2:10">
      <c r="B205" s="79">
        <v>44402</v>
      </c>
      <c r="C205" s="50"/>
      <c r="D205" s="46"/>
      <c r="E205" s="50"/>
      <c r="F205" s="50"/>
      <c r="G205" s="29">
        <f>SUM('FY21 BRS LI RAW'!V750:V758)</f>
        <v>227.61999999999998</v>
      </c>
      <c r="H205" s="50"/>
      <c r="I205" s="50"/>
      <c r="J205" s="74"/>
    </row>
    <row r="206" spans="2:10">
      <c r="B206" s="79">
        <v>44403</v>
      </c>
      <c r="C206" s="50"/>
      <c r="D206" s="46"/>
      <c r="E206" s="50"/>
      <c r="F206" s="50"/>
      <c r="G206" s="29">
        <f>SUM('FY21 BRS LI RAW'!V759:V768)</f>
        <v>368.92</v>
      </c>
      <c r="H206" s="50"/>
      <c r="I206" s="50"/>
      <c r="J206" s="74"/>
    </row>
    <row r="207" spans="2:10">
      <c r="B207" s="79">
        <v>44404</v>
      </c>
      <c r="C207" s="50"/>
      <c r="D207" s="46"/>
      <c r="E207" s="50"/>
      <c r="F207" s="50"/>
      <c r="G207" s="29">
        <f>SUM('FY21 BRS LI RAW'!V769:V781)</f>
        <v>509.21</v>
      </c>
      <c r="H207" s="50"/>
      <c r="I207" s="50"/>
      <c r="J207" s="74"/>
    </row>
    <row r="208" spans="2:10">
      <c r="B208" s="79">
        <v>44405</v>
      </c>
      <c r="C208" s="50"/>
      <c r="D208" s="46"/>
      <c r="E208" s="50"/>
      <c r="F208" s="50"/>
      <c r="G208" s="29">
        <f>SUM('FY21 BRS LI RAW'!V782:V793)</f>
        <v>492.99</v>
      </c>
      <c r="H208" s="50"/>
      <c r="I208" s="50"/>
      <c r="J208" s="74"/>
    </row>
    <row r="209" spans="2:10">
      <c r="B209" s="79">
        <v>44406</v>
      </c>
      <c r="C209" s="50"/>
      <c r="D209" s="46"/>
      <c r="E209" s="50"/>
      <c r="F209" s="50"/>
      <c r="G209" s="29">
        <f>SUM('FY21 BRS LI RAW'!V794:V804)</f>
        <v>466.23</v>
      </c>
      <c r="H209" s="50"/>
      <c r="I209" s="50"/>
      <c r="J209" s="74"/>
    </row>
    <row r="210" spans="2:10">
      <c r="B210" s="79">
        <v>44407</v>
      </c>
      <c r="C210" s="50"/>
      <c r="D210" s="46"/>
      <c r="E210" s="50"/>
      <c r="F210" s="50"/>
      <c r="G210" s="29">
        <f>SUM('FY21 BRS LI RAW'!V805:V814)</f>
        <v>285.49</v>
      </c>
      <c r="H210" s="50"/>
      <c r="I210" s="50"/>
      <c r="J210" s="74"/>
    </row>
    <row r="211" spans="2:10">
      <c r="B211" s="79">
        <v>44408</v>
      </c>
      <c r="C211" s="50"/>
      <c r="D211" s="46"/>
      <c r="E211" s="50"/>
      <c r="F211" s="50"/>
      <c r="G211" s="29">
        <f>SUM('FY21 BRS LI RAW'!V815:V821)</f>
        <v>185.59</v>
      </c>
      <c r="H211" s="50"/>
      <c r="I211" s="50"/>
      <c r="J211" s="74"/>
    </row>
    <row r="212" spans="2:10">
      <c r="B212" s="79">
        <v>44409</v>
      </c>
      <c r="C212" s="50"/>
      <c r="D212" s="46"/>
      <c r="E212" s="50"/>
      <c r="F212" s="50"/>
      <c r="G212" s="29">
        <f>SUM('FY21 BRS LI RAW'!V822:V828)</f>
        <v>171.31</v>
      </c>
      <c r="H212" s="50"/>
      <c r="I212" s="50"/>
      <c r="J212" s="74"/>
    </row>
    <row r="213" spans="2:10">
      <c r="B213" s="79">
        <v>44410</v>
      </c>
      <c r="C213" s="50"/>
      <c r="D213" s="46"/>
      <c r="E213" s="50"/>
      <c r="F213" s="50"/>
      <c r="G213" s="29">
        <f>SUM('FY21 BRS LI RAW'!V829:V836)</f>
        <v>283.66000000000003</v>
      </c>
      <c r="H213" s="50"/>
      <c r="I213" s="50"/>
      <c r="J213" s="74"/>
    </row>
    <row r="214" spans="2:10">
      <c r="B214" s="79">
        <v>44411</v>
      </c>
      <c r="C214" s="50"/>
      <c r="D214" s="46"/>
      <c r="E214" s="50"/>
      <c r="F214" s="50"/>
      <c r="G214" s="29">
        <f>SUM('FY21 BRS LI RAW'!V837:V845)</f>
        <v>304.95000000000005</v>
      </c>
      <c r="H214" s="50"/>
      <c r="I214" s="50"/>
      <c r="J214" s="74"/>
    </row>
    <row r="215" spans="2:10">
      <c r="B215" s="79">
        <v>44412</v>
      </c>
      <c r="C215" s="50"/>
      <c r="D215" s="46"/>
      <c r="E215" s="50"/>
      <c r="F215" s="50"/>
      <c r="G215" s="29">
        <f>SUM('FY21 BRS LI RAW'!V846:V853)</f>
        <v>300.35000000000002</v>
      </c>
      <c r="H215" s="50"/>
      <c r="I215" s="50"/>
      <c r="J215" s="74"/>
    </row>
    <row r="216" spans="2:10">
      <c r="B216" s="79">
        <v>44413</v>
      </c>
      <c r="C216" s="50"/>
      <c r="D216" s="46"/>
      <c r="E216" s="50"/>
      <c r="F216" s="50"/>
      <c r="G216" s="29">
        <f>SUM('FY21 BRS LI RAW'!V854:V860)</f>
        <v>299.06</v>
      </c>
      <c r="H216" s="50"/>
      <c r="I216" s="50"/>
      <c r="J216" s="74"/>
    </row>
    <row r="217" spans="2:10">
      <c r="B217" s="79">
        <v>44414</v>
      </c>
      <c r="C217" s="50"/>
      <c r="D217" s="46"/>
      <c r="E217" s="50"/>
      <c r="F217" s="50"/>
      <c r="G217" s="29">
        <f>SUM('FY21 BRS LI RAW'!V861:V867)</f>
        <v>278.75</v>
      </c>
      <c r="H217" s="50"/>
      <c r="I217" s="50"/>
      <c r="J217" s="74"/>
    </row>
    <row r="218" spans="2:10">
      <c r="B218" s="79">
        <v>44415</v>
      </c>
      <c r="C218" s="50"/>
      <c r="D218" s="46"/>
      <c r="E218" s="50"/>
      <c r="F218" s="50"/>
      <c r="G218" s="29">
        <f>SUM('FY21 BRS LI RAW'!V868:V873)</f>
        <v>201.56</v>
      </c>
      <c r="H218" s="50"/>
      <c r="I218" s="50"/>
      <c r="J218" s="74"/>
    </row>
    <row r="219" spans="2:10">
      <c r="B219" s="79">
        <v>44416</v>
      </c>
      <c r="C219" s="50"/>
      <c r="D219" s="46"/>
      <c r="E219" s="50"/>
      <c r="F219" s="50"/>
      <c r="G219" s="29">
        <f>SUM('FY21 BRS LI RAW'!V873:V877)</f>
        <v>159.70999999999998</v>
      </c>
      <c r="H219" s="50"/>
      <c r="I219" s="50"/>
      <c r="J219" s="74"/>
    </row>
    <row r="220" spans="2:10">
      <c r="B220" s="79">
        <v>44417</v>
      </c>
      <c r="C220" s="50"/>
      <c r="D220" s="46"/>
      <c r="E220" s="50"/>
      <c r="F220" s="50"/>
      <c r="G220" s="29">
        <f>SUM('FY21 BRS LI RAW'!V878:V883)</f>
        <v>251.38</v>
      </c>
      <c r="H220" s="50"/>
      <c r="I220" s="50"/>
      <c r="J220" s="74"/>
    </row>
    <row r="221" spans="2:10">
      <c r="B221" s="79">
        <v>44418</v>
      </c>
      <c r="C221" s="50"/>
      <c r="D221" s="46"/>
      <c r="E221" s="50"/>
      <c r="F221" s="50"/>
      <c r="G221" s="29">
        <f>SUM('FY21 BRS LI RAW'!V884:V889)</f>
        <v>279.81</v>
      </c>
      <c r="H221" s="50"/>
      <c r="I221" s="50"/>
      <c r="J221" s="74"/>
    </row>
    <row r="222" spans="2:10">
      <c r="B222" s="79">
        <v>44419</v>
      </c>
      <c r="C222" s="50"/>
      <c r="D222" s="46"/>
      <c r="E222" s="50"/>
      <c r="F222" s="50"/>
      <c r="G222" s="29">
        <f>SUM('FY21 BRS LI RAW'!V890:V897)</f>
        <v>797.91999999999985</v>
      </c>
      <c r="H222" s="50"/>
      <c r="I222" s="50"/>
      <c r="J222" s="74"/>
    </row>
    <row r="223" spans="2:10">
      <c r="B223" s="79">
        <v>44420</v>
      </c>
      <c r="C223" s="50"/>
      <c r="D223" s="46"/>
      <c r="E223" s="50"/>
      <c r="F223" s="50"/>
      <c r="G223" s="29">
        <f>SUM('FY21 BRS LI RAW'!V898:V903)</f>
        <v>789.56999999999994</v>
      </c>
      <c r="H223" s="50"/>
      <c r="I223" s="50"/>
      <c r="J223" s="74"/>
    </row>
    <row r="224" spans="2:10">
      <c r="B224" s="79">
        <v>44421</v>
      </c>
      <c r="C224" s="50"/>
      <c r="D224" s="46"/>
      <c r="E224" s="50"/>
      <c r="F224" s="50"/>
      <c r="G224" s="29">
        <f>SUM('FY21 BRS LI RAW'!V904:V910)</f>
        <v>307.84999999999997</v>
      </c>
      <c r="H224" s="50"/>
      <c r="I224" s="50"/>
      <c r="J224" s="74"/>
    </row>
    <row r="225" spans="2:10">
      <c r="B225" s="79">
        <v>44422</v>
      </c>
      <c r="C225" s="50"/>
      <c r="D225" s="46"/>
      <c r="E225" s="50"/>
      <c r="F225" s="50"/>
      <c r="G225" s="29">
        <f>SUM('FY21 BRS LI RAW'!V911:V915)</f>
        <v>137.57999999999998</v>
      </c>
      <c r="H225" s="50"/>
      <c r="I225" s="50"/>
      <c r="J225" s="74"/>
    </row>
    <row r="226" spans="2:10">
      <c r="B226" s="79">
        <v>44423</v>
      </c>
      <c r="C226" s="50"/>
      <c r="D226" s="46"/>
      <c r="E226" s="50"/>
      <c r="F226" s="50"/>
      <c r="G226" s="29">
        <f>SUM('FY21 BRS LI RAW'!V916:V920)</f>
        <v>126.72</v>
      </c>
      <c r="H226" s="50"/>
      <c r="I226" s="50"/>
      <c r="J226" s="74"/>
    </row>
    <row r="227" spans="2:10">
      <c r="B227" s="79">
        <v>44424</v>
      </c>
      <c r="C227" s="50"/>
      <c r="D227" s="46"/>
      <c r="E227" s="50"/>
      <c r="F227" s="50"/>
      <c r="G227" s="29">
        <f>SUM('FY21 BRS LI RAW'!V921:V924)</f>
        <v>196.82999999999998</v>
      </c>
      <c r="H227" s="50"/>
      <c r="I227" s="50"/>
      <c r="J227" s="74"/>
    </row>
    <row r="228" spans="2:10">
      <c r="B228" s="79">
        <v>44425</v>
      </c>
      <c r="C228" s="50"/>
      <c r="D228" s="46"/>
      <c r="E228" s="50"/>
      <c r="F228" s="50"/>
      <c r="G228" s="29">
        <f>SUM('FY21 BRS LI RAW'!V925:V928)</f>
        <v>236.54000000000002</v>
      </c>
      <c r="H228" s="50"/>
      <c r="I228" s="50"/>
      <c r="J228" s="74"/>
    </row>
    <row r="229" spans="2:10">
      <c r="B229" s="79">
        <v>44426</v>
      </c>
      <c r="C229" s="50"/>
      <c r="D229" s="46"/>
      <c r="E229" s="50"/>
      <c r="F229" s="50"/>
      <c r="G229" s="29">
        <f>SUM('FY21 BRS LI RAW'!V929:V932)+'FY21 BRS LI RAW'!V939</f>
        <v>231.14</v>
      </c>
      <c r="H229" s="50"/>
      <c r="I229" s="50"/>
      <c r="J229" s="74"/>
    </row>
    <row r="230" spans="2:10">
      <c r="B230" s="79">
        <v>44427</v>
      </c>
      <c r="C230" s="50"/>
      <c r="D230" s="46"/>
      <c r="E230" s="50"/>
      <c r="F230" s="50"/>
      <c r="G230" s="29">
        <f>SUM('FY21 BRS LI RAW'!V933:V935,'FY21 BRS LI RAW'!V940:V942)</f>
        <v>369.01</v>
      </c>
      <c r="H230" s="50"/>
      <c r="I230" s="50"/>
      <c r="J230" s="74"/>
    </row>
    <row r="231" spans="2:10">
      <c r="B231" s="79">
        <v>44428</v>
      </c>
      <c r="C231" s="50"/>
      <c r="D231" s="46"/>
      <c r="E231" s="50"/>
      <c r="F231" s="50"/>
      <c r="G231" s="29">
        <f>SUM('FY21 BRS LI RAW'!V936:V938)</f>
        <v>205.36</v>
      </c>
      <c r="H231" s="50"/>
      <c r="I231" s="50"/>
      <c r="J231" s="74"/>
    </row>
    <row r="232" spans="2:10">
      <c r="B232" s="79">
        <v>44429</v>
      </c>
      <c r="C232" s="50"/>
      <c r="D232" s="46"/>
      <c r="E232" s="50"/>
      <c r="F232" s="50"/>
      <c r="G232" s="29">
        <f>SUM('FY21 BRS LI RAW'!V943:V946)</f>
        <v>141.69</v>
      </c>
      <c r="H232" s="50"/>
      <c r="I232" s="50"/>
      <c r="J232" s="74"/>
    </row>
    <row r="233" spans="2:10">
      <c r="B233" s="79">
        <v>44430</v>
      </c>
      <c r="C233" s="50"/>
      <c r="D233" s="46"/>
      <c r="E233" s="50"/>
      <c r="F233" s="50"/>
      <c r="G233" s="29">
        <f>SUM('FY21 BRS LI RAW'!V947:V951)</f>
        <v>132.63</v>
      </c>
      <c r="H233" s="50"/>
      <c r="I233" s="50"/>
      <c r="J233" s="74"/>
    </row>
    <row r="234" spans="2:10">
      <c r="B234" s="79">
        <v>44431</v>
      </c>
      <c r="C234" s="50"/>
      <c r="D234" s="46"/>
      <c r="E234" s="50"/>
      <c r="F234" s="50"/>
      <c r="G234" s="29">
        <f>SUM('FY21 BRS LI RAW'!V952:V954)</f>
        <v>202.86</v>
      </c>
      <c r="H234" s="50"/>
      <c r="I234" s="50"/>
      <c r="J234" s="74"/>
    </row>
    <row r="235" spans="2:10">
      <c r="B235" s="79">
        <v>44432</v>
      </c>
      <c r="C235" s="50"/>
      <c r="D235" s="46"/>
      <c r="E235" s="50"/>
      <c r="F235" s="50"/>
      <c r="G235" s="29">
        <f>SUM('FY21 BRS LI RAW'!V955:V960)</f>
        <v>226.71</v>
      </c>
      <c r="H235" s="50"/>
      <c r="I235" s="50"/>
      <c r="J235" s="74"/>
    </row>
    <row r="236" spans="2:10">
      <c r="B236" s="79">
        <v>44433</v>
      </c>
      <c r="C236" s="50"/>
      <c r="D236" s="46"/>
      <c r="E236" s="50"/>
      <c r="F236" s="50"/>
      <c r="G236" s="29">
        <f>SUM('FY21 BRS LI RAW'!V961:V966)</f>
        <v>339.15999999999997</v>
      </c>
      <c r="H236" s="50"/>
      <c r="I236" s="50"/>
      <c r="J236" s="74"/>
    </row>
    <row r="237" spans="2:10">
      <c r="B237" s="79">
        <v>44434</v>
      </c>
      <c r="C237" s="50"/>
      <c r="D237" s="46"/>
      <c r="E237" s="50"/>
      <c r="F237" s="50"/>
      <c r="G237" s="29">
        <f>SUM('FY21 BRS LI RAW'!V967:V972)</f>
        <v>290.93000000000006</v>
      </c>
      <c r="H237" s="50"/>
      <c r="I237" s="50"/>
      <c r="J237" s="74"/>
    </row>
    <row r="238" spans="2:10">
      <c r="B238" s="79">
        <v>44435</v>
      </c>
      <c r="C238" s="50"/>
      <c r="D238" s="46"/>
      <c r="E238" s="50"/>
      <c r="F238" s="50"/>
      <c r="G238" s="29">
        <f>SUM('FY21 BRS LI RAW'!V973:V976)</f>
        <v>207.63000000000002</v>
      </c>
      <c r="H238" s="50"/>
      <c r="I238" s="50"/>
      <c r="J238" s="74"/>
    </row>
    <row r="239" spans="2:10">
      <c r="B239" s="79">
        <v>44436</v>
      </c>
      <c r="C239" s="50"/>
      <c r="D239" s="46"/>
      <c r="E239" s="50"/>
      <c r="F239" s="50"/>
      <c r="G239" s="29">
        <f>SUM('FY21 BRS LI RAW'!V977:V979)</f>
        <v>147.91</v>
      </c>
      <c r="H239" s="50"/>
      <c r="I239" s="50"/>
      <c r="J239" s="74"/>
    </row>
    <row r="240" spans="2:10">
      <c r="B240" s="79">
        <v>44437</v>
      </c>
      <c r="C240" s="50"/>
      <c r="D240" s="46"/>
      <c r="E240" s="50"/>
      <c r="F240" s="50"/>
      <c r="G240" s="29">
        <f>SUM('FY21 BRS LI RAW'!V980:V983)</f>
        <v>139.26000000000002</v>
      </c>
      <c r="H240" s="50"/>
      <c r="I240" s="50"/>
      <c r="J240" s="74"/>
    </row>
    <row r="241" spans="2:10">
      <c r="B241" s="79">
        <v>44438</v>
      </c>
      <c r="C241" s="50"/>
      <c r="D241" s="46"/>
      <c r="E241" s="50"/>
      <c r="F241" s="50"/>
      <c r="G241" s="29">
        <f>SUM('FY21 BRS LI RAW'!V984:V986)</f>
        <v>204.21999999999997</v>
      </c>
      <c r="H241" s="50"/>
      <c r="I241" s="50"/>
      <c r="J241" s="74"/>
    </row>
    <row r="242" spans="2:10">
      <c r="B242" s="79">
        <v>44439</v>
      </c>
      <c r="C242" s="50"/>
      <c r="D242" s="46"/>
      <c r="E242" s="50"/>
      <c r="F242" s="50"/>
      <c r="G242" s="29">
        <f>SUM('FY21 BRS LI RAW'!V987:V989)</f>
        <v>226.82</v>
      </c>
      <c r="H242" s="50"/>
      <c r="I242" s="50"/>
      <c r="J242" s="74"/>
    </row>
    <row r="243" spans="2:10">
      <c r="B243" s="79">
        <v>44440</v>
      </c>
      <c r="C243" s="29">
        <f>'Interac 1.0 linkedin RAW'!I7+'Interac 1.0 linkedin RAW'!I52</f>
        <v>806.59999999999991</v>
      </c>
      <c r="D243" s="50"/>
      <c r="E243" s="50"/>
      <c r="F243" s="29">
        <f>'Interac 2.0 TW RAW'!H2</f>
        <v>0</v>
      </c>
      <c r="G243" s="29">
        <f>SUM('FY21 BRS LI RAW'!V990:V991)</f>
        <v>198.56</v>
      </c>
      <c r="H243" s="50"/>
      <c r="I243" s="50"/>
      <c r="J243" s="74"/>
    </row>
    <row r="244" spans="2:10">
      <c r="B244" s="79">
        <v>44441</v>
      </c>
      <c r="C244" s="29">
        <f>'Interac 1.0 linkedin RAW'!I8+'Interac 1.0 linkedin RAW'!I53</f>
        <v>639.87</v>
      </c>
      <c r="D244" s="50"/>
      <c r="E244" s="29">
        <f>'Interac 2.0 LI RAW'!Y7+'Interac 2.0 LI RAW'!Y59</f>
        <v>724.18999999999994</v>
      </c>
      <c r="F244" s="29">
        <f>'Interac 2.0 TW RAW'!H3</f>
        <v>0</v>
      </c>
      <c r="G244" s="29">
        <f>SUM('FY21 BRS LI RAW'!V992:V996)</f>
        <v>220.98999999999998</v>
      </c>
      <c r="H244" s="50"/>
      <c r="I244" s="50"/>
      <c r="J244" s="74"/>
    </row>
    <row r="245" spans="2:10">
      <c r="B245" s="79">
        <v>44442</v>
      </c>
      <c r="C245" s="29">
        <f>'Interac 1.0 linkedin RAW'!I9+'Interac 1.0 linkedin RAW'!I54</f>
        <v>699.38</v>
      </c>
      <c r="D245" s="50"/>
      <c r="E245" s="29">
        <f>'Interac 2.0 LI RAW'!Y8+'Interac 2.0 LI RAW'!Y60</f>
        <v>669.05</v>
      </c>
      <c r="F245" s="29">
        <f>'Interac 2.0 TW RAW'!H4</f>
        <v>0</v>
      </c>
      <c r="G245" s="29">
        <f>SUM('FY21 BRS LI RAW'!V997:V999)</f>
        <v>205.47</v>
      </c>
      <c r="H245" s="50"/>
      <c r="I245" s="50"/>
      <c r="J245" s="74"/>
    </row>
    <row r="246" spans="2:10">
      <c r="B246" s="79">
        <v>44443</v>
      </c>
      <c r="C246" s="29">
        <f>'Interac 1.0 linkedin RAW'!I10+'Interac 1.0 linkedin RAW'!I55</f>
        <v>596.04999999999995</v>
      </c>
      <c r="D246" s="50"/>
      <c r="E246" s="29">
        <f>'Interac 2.0 LI RAW'!Y9+'Interac 2.0 LI RAW'!Y61</f>
        <v>468.40999999999997</v>
      </c>
      <c r="F246" s="29">
        <f>'Interac 2.0 TW RAW'!H5</f>
        <v>0</v>
      </c>
      <c r="G246" s="29">
        <f>SUM('FY21 BRS LI RAW'!V1000:V1002)</f>
        <v>99.31</v>
      </c>
      <c r="H246" s="50"/>
      <c r="I246" s="50"/>
      <c r="J246" s="74"/>
    </row>
    <row r="247" spans="2:10">
      <c r="B247" s="79">
        <v>44444</v>
      </c>
      <c r="C247" s="29">
        <f>'Interac 1.0 linkedin RAW'!I11+'Interac 1.0 linkedin RAW'!I56</f>
        <v>523.56999999999994</v>
      </c>
      <c r="D247" s="50"/>
      <c r="E247" s="29">
        <f>'Interac 2.0 LI RAW'!Y10+'Interac 2.0 LI RAW'!Y62</f>
        <v>436.01</v>
      </c>
      <c r="F247" s="29">
        <f>'Interac 2.0 TW RAW'!H6</f>
        <v>0</v>
      </c>
      <c r="G247" s="29">
        <f>SUM('FY21 BRS LI RAW'!V1003:V1005)</f>
        <v>139.09</v>
      </c>
      <c r="H247" s="50"/>
      <c r="I247" s="50"/>
      <c r="J247" s="74"/>
    </row>
    <row r="248" spans="2:10">
      <c r="B248" s="79">
        <v>44445</v>
      </c>
      <c r="C248" s="29">
        <f>'Interac 1.0 linkedin RAW'!I12+'Interac 1.0 linkedin RAW'!I57</f>
        <v>813.01</v>
      </c>
      <c r="D248" s="50"/>
      <c r="E248" s="29">
        <f>'Interac 2.0 LI RAW'!Y11+'Interac 2.0 LI RAW'!Y63</f>
        <v>708.7</v>
      </c>
      <c r="F248" s="29">
        <f>'Interac 2.0 TW RAW'!H7</f>
        <v>0</v>
      </c>
      <c r="G248" s="29">
        <f>SUM('FY21 BRS LI RAW'!V1006:V1008)</f>
        <v>214.27999999999997</v>
      </c>
      <c r="H248" s="50"/>
      <c r="I248" s="50"/>
      <c r="J248" s="74"/>
    </row>
    <row r="249" spans="2:10">
      <c r="B249" s="79">
        <v>44446</v>
      </c>
      <c r="C249" s="29">
        <f>'Interac 1.0 linkedin RAW'!I13+'Interac 1.0 linkedin RAW'!I58</f>
        <v>550.51</v>
      </c>
      <c r="D249" s="50"/>
      <c r="E249" s="29">
        <f>'Interac 2.0 LI RAW'!Y12+'Interac 2.0 LI RAW'!Y64</f>
        <v>750.12</v>
      </c>
      <c r="F249" s="29">
        <f>'Interac 2.0 TW RAW'!H8</f>
        <v>0</v>
      </c>
      <c r="G249" s="29">
        <f>SUM('FY21 BRS LI RAW'!V1009:V1012)</f>
        <v>228.42000000000002</v>
      </c>
      <c r="H249" s="50"/>
      <c r="I249" s="50"/>
      <c r="J249" s="74"/>
    </row>
    <row r="250" spans="2:10">
      <c r="B250" s="79">
        <v>44447</v>
      </c>
      <c r="C250" s="29">
        <f>'Interac 1.0 linkedin RAW'!I14+'Interac 1.0 linkedin RAW'!I59</f>
        <v>910.65</v>
      </c>
      <c r="D250" s="50"/>
      <c r="E250" s="29">
        <f>'Interac 2.0 LI RAW'!Y13+'Interac 2.0 LI RAW'!Y65</f>
        <v>734.46999999999991</v>
      </c>
      <c r="F250" s="29">
        <f>'Interac 2.0 TW RAW'!H9</f>
        <v>0</v>
      </c>
      <c r="G250" s="29">
        <f>SUM('FY21 BRS LI RAW'!V1013:V1015)</f>
        <v>222.94</v>
      </c>
      <c r="H250" s="50"/>
      <c r="I250" s="50"/>
      <c r="J250" s="74"/>
    </row>
    <row r="251" spans="2:10">
      <c r="B251" s="79">
        <v>44448</v>
      </c>
      <c r="C251" s="29">
        <f>'Interac 1.0 linkedin RAW'!I15+'Interac 1.0 linkedin RAW'!I60</f>
        <v>803.03</v>
      </c>
      <c r="D251" s="50"/>
      <c r="E251" s="29">
        <f>'Interac 2.0 LI RAW'!Y14+'Interac 2.0 LI RAW'!Y66</f>
        <v>726.23</v>
      </c>
      <c r="F251" s="29">
        <f>'Interac 2.0 TW RAW'!H10</f>
        <v>0</v>
      </c>
      <c r="G251" s="29">
        <f>SUM('FY21 BRS LI RAW'!V1016:V1019)</f>
        <v>221.72000000000003</v>
      </c>
      <c r="H251" s="50"/>
      <c r="I251" s="50"/>
      <c r="J251" s="74"/>
    </row>
    <row r="252" spans="2:10">
      <c r="B252" s="79">
        <v>44449</v>
      </c>
      <c r="C252" s="29">
        <f>'Interac 1.0 linkedin RAW'!I16+'Interac 1.0 linkedin RAW'!I61</f>
        <v>926.90000000000009</v>
      </c>
      <c r="D252" s="50"/>
      <c r="E252" s="29">
        <f>'Interac 2.0 LI RAW'!Y15+'Interac 2.0 LI RAW'!Y67</f>
        <v>748.04000000000008</v>
      </c>
      <c r="F252" s="29">
        <f>'Interac 2.0 TW RAW'!H11</f>
        <v>0</v>
      </c>
      <c r="G252" s="29">
        <f>SUM('FY21 BRS LI RAW'!V1020:V1022)</f>
        <v>208.76000000000002</v>
      </c>
      <c r="H252" s="50"/>
      <c r="I252" s="50"/>
      <c r="J252" s="74"/>
    </row>
    <row r="253" spans="2:10">
      <c r="B253" s="79">
        <v>44450</v>
      </c>
      <c r="C253" s="29">
        <f>'Interac 1.0 linkedin RAW'!I17+'Interac 1.0 linkedin RAW'!I62</f>
        <v>834.9</v>
      </c>
      <c r="D253" s="50"/>
      <c r="E253" s="29">
        <f>'Interac 2.0 LI RAW'!Y16+'Interac 2.0 LI RAW'!Y68</f>
        <v>520.84</v>
      </c>
      <c r="F253" s="29">
        <f>'Interac 2.0 TW RAW'!H12</f>
        <v>0</v>
      </c>
      <c r="G253" s="29">
        <f>SUM('FY21 BRS LI RAW'!V1023:V1026)</f>
        <v>146.02000000000001</v>
      </c>
      <c r="H253" s="50"/>
      <c r="I253" s="50"/>
      <c r="J253" s="74"/>
    </row>
    <row r="254" spans="2:10">
      <c r="B254" s="79">
        <v>44451</v>
      </c>
      <c r="C254" s="29">
        <f>'Interac 1.0 linkedin RAW'!I18+'Interac 1.0 linkedin RAW'!I63</f>
        <v>929.99</v>
      </c>
      <c r="D254" s="50"/>
      <c r="E254" s="29">
        <f>'Interac 2.0 LI RAW'!Y17+'Interac 2.0 LI RAW'!Y69</f>
        <v>489.99</v>
      </c>
      <c r="F254" s="29">
        <f>'Interac 2.0 TW RAW'!H13</f>
        <v>0</v>
      </c>
      <c r="G254" s="29">
        <f>SUM('FY21 BRS LI RAW'!V1027:V1028)</f>
        <v>69.789999999999992</v>
      </c>
      <c r="H254" s="50"/>
      <c r="I254" s="50"/>
      <c r="J254" s="74"/>
    </row>
    <row r="255" spans="2:10">
      <c r="B255" s="79">
        <v>44452</v>
      </c>
      <c r="C255" s="29">
        <f>'Interac 1.0 linkedin RAW'!I19+'Interac 1.0 linkedin RAW'!I64</f>
        <v>822.94999999999993</v>
      </c>
      <c r="D255" s="50"/>
      <c r="E255" s="29">
        <f>'Interac 2.0 LI RAW'!Y18+'Interac 2.0 LI RAW'!Y70</f>
        <v>733.87</v>
      </c>
      <c r="F255" s="29">
        <f>'Interac 2.0 TW RAW'!H14</f>
        <v>0</v>
      </c>
      <c r="G255" s="29">
        <f>SUM('FY21 BRS LI RAW'!V1029:V1031)</f>
        <v>102.28</v>
      </c>
      <c r="H255" s="50"/>
      <c r="I255" s="50"/>
      <c r="J255" s="74"/>
    </row>
    <row r="256" spans="2:10">
      <c r="B256" s="79">
        <v>44453</v>
      </c>
      <c r="C256" s="29">
        <f>'Interac 1.0 linkedin RAW'!I20+'Interac 1.0 linkedin RAW'!I65</f>
        <v>867.01</v>
      </c>
      <c r="D256" s="50"/>
      <c r="E256" s="29">
        <f>'Interac 2.0 LI RAW'!Y19+'Interac 2.0 LI RAW'!Y71</f>
        <v>834.43</v>
      </c>
      <c r="F256" s="29">
        <f>'Interac 2.0 TW RAW'!H15</f>
        <v>0</v>
      </c>
      <c r="G256" s="29">
        <f>SUM('FY21 BRS LI RAW'!V1032:V1035)</f>
        <v>180.46</v>
      </c>
      <c r="H256" s="50"/>
      <c r="I256" s="50"/>
      <c r="J256" s="74"/>
    </row>
    <row r="257" spans="2:10">
      <c r="B257" s="79">
        <v>44454</v>
      </c>
      <c r="C257" s="29">
        <f>'Interac 1.0 linkedin RAW'!I21+'Interac 1.0 linkedin RAW'!I66</f>
        <v>802.67000000000007</v>
      </c>
      <c r="D257" s="50"/>
      <c r="E257" s="29">
        <f>'Interac 2.0 LI RAW'!Y20+'Interac 2.0 LI RAW'!Y72</f>
        <v>817.21</v>
      </c>
      <c r="F257" s="29">
        <f>'Interac 2.0 TW RAW'!H16</f>
        <v>0</v>
      </c>
      <c r="G257" s="29">
        <f>SUM('FY21 BRS LI RAW'!V1036:V1039)</f>
        <v>225.32</v>
      </c>
      <c r="H257" s="50"/>
      <c r="I257" s="50"/>
      <c r="J257" s="74"/>
    </row>
    <row r="258" spans="2:10">
      <c r="B258" s="79">
        <v>44455</v>
      </c>
      <c r="C258" s="29">
        <f>'Interac 1.0 linkedin RAW'!I22+'Interac 1.0 linkedin RAW'!I67</f>
        <v>630.47</v>
      </c>
      <c r="D258" s="50"/>
      <c r="E258" s="29">
        <f>'Interac 2.0 LI RAW'!Y21+'Interac 2.0 LI RAW'!Y73</f>
        <v>808.32</v>
      </c>
      <c r="F258" s="29">
        <f>'Interac 2.0 TW RAW'!H17</f>
        <v>0</v>
      </c>
      <c r="G258" s="29">
        <f>SUM('FY21 BRS LI RAW'!V1040:V1045)</f>
        <v>226.37</v>
      </c>
      <c r="H258" s="50"/>
      <c r="I258" s="50"/>
      <c r="J258" s="74"/>
    </row>
    <row r="259" spans="2:10">
      <c r="B259" s="79">
        <v>44456</v>
      </c>
      <c r="C259" s="29">
        <f>'Interac 1.0 linkedin RAW'!I23+'Interac 1.0 linkedin RAW'!I68</f>
        <v>767.71</v>
      </c>
      <c r="D259" s="50"/>
      <c r="E259" s="29">
        <f>'Interac 2.0 LI RAW'!Y22+'Interac 2.0 LI RAW'!Y74</f>
        <v>747.69</v>
      </c>
      <c r="F259" s="29">
        <f>'Interac 2.0 TW RAW'!H18</f>
        <v>0</v>
      </c>
      <c r="G259" s="29">
        <f>SUM('FY21 BRS LI RAW'!V1046:V1049)</f>
        <v>211.62</v>
      </c>
      <c r="H259" s="50"/>
      <c r="I259" s="50"/>
      <c r="J259" s="74"/>
    </row>
    <row r="260" spans="2:10">
      <c r="B260" s="79">
        <v>44457</v>
      </c>
      <c r="C260" s="29">
        <f>'Interac 1.0 linkedin RAW'!I24+'Interac 1.0 linkedin RAW'!I69</f>
        <v>604.71</v>
      </c>
      <c r="D260" s="50"/>
      <c r="E260" s="29">
        <f>'Interac 2.0 LI RAW'!Y23+'Interac 2.0 LI RAW'!Y75</f>
        <v>519.01</v>
      </c>
      <c r="F260" s="29">
        <f>'Interac 2.0 TW RAW'!H19</f>
        <v>0</v>
      </c>
      <c r="G260" s="29">
        <f>SUM('FY21 BRS LI RAW'!V1050:V1053)</f>
        <v>151.14999999999998</v>
      </c>
      <c r="H260" s="50"/>
      <c r="I260" s="50"/>
      <c r="J260" s="74"/>
    </row>
    <row r="261" spans="2:10">
      <c r="B261" s="79">
        <v>44458</v>
      </c>
      <c r="C261" s="29">
        <f>'Interac 1.0 linkedin RAW'!I25+'Interac 1.0 linkedin RAW'!I70</f>
        <v>568.67999999999995</v>
      </c>
      <c r="D261" s="50"/>
      <c r="E261" s="29">
        <f>'Interac 2.0 LI RAW'!Y24+'Interac 2.0 LI RAW'!Y76</f>
        <v>491.14</v>
      </c>
      <c r="F261" s="29">
        <f>'Interac 2.0 TW RAW'!H20</f>
        <v>0</v>
      </c>
      <c r="G261" s="29">
        <f>SUM('FY21 BRS LI RAW'!V1054:V1057)</f>
        <v>140.19999999999999</v>
      </c>
      <c r="H261" s="50"/>
      <c r="I261" s="50"/>
      <c r="J261" s="74"/>
    </row>
    <row r="262" spans="2:10">
      <c r="B262" s="79">
        <v>44459</v>
      </c>
      <c r="C262" s="29">
        <f>'Interac 1.0 linkedin RAW'!I26+'Interac 1.0 linkedin RAW'!I71</f>
        <v>831.72</v>
      </c>
      <c r="D262" s="50"/>
      <c r="E262" s="29">
        <f>'Interac 2.0 LI RAW'!Y25+'Interac 2.0 LI RAW'!Y77</f>
        <v>963.66</v>
      </c>
      <c r="F262" s="29">
        <f>'Interac 2.0 TW RAW'!H21</f>
        <v>0</v>
      </c>
      <c r="G262" s="29">
        <f>SUM('FY21 BRS LI RAW'!V1058:V1061)</f>
        <v>203.01</v>
      </c>
      <c r="H262" s="50"/>
      <c r="I262" s="50"/>
      <c r="J262" s="74"/>
    </row>
    <row r="263" spans="2:10">
      <c r="B263" s="79">
        <v>44460</v>
      </c>
      <c r="C263" s="29">
        <f>'Interac 1.0 linkedin RAW'!I27+'Interac 1.0 linkedin RAW'!I72</f>
        <v>590.25</v>
      </c>
      <c r="D263" s="50"/>
      <c r="E263" s="29">
        <f>'Interac 2.0 LI RAW'!Y26+'Interac 2.0 LI RAW'!Y78</f>
        <v>1083.3800000000001</v>
      </c>
      <c r="F263" s="29">
        <f>'Interac 2.0 TW RAW'!H22</f>
        <v>0</v>
      </c>
      <c r="G263" s="29">
        <f>SUM('FY21 BRS LI RAW'!V1062:V1068)</f>
        <v>1540.62</v>
      </c>
      <c r="H263" s="50"/>
      <c r="I263" s="50"/>
      <c r="J263" s="74"/>
    </row>
    <row r="264" spans="2:10">
      <c r="B264" s="79">
        <v>44461</v>
      </c>
      <c r="C264" s="29">
        <f>'Interac 1.0 linkedin RAW'!I28+'Interac 1.0 linkedin RAW'!I73</f>
        <v>939.5</v>
      </c>
      <c r="D264" s="50"/>
      <c r="E264" s="29">
        <f>'Interac 2.0 LI RAW'!Y27+'Interac 2.0 LI RAW'!Y79</f>
        <v>1089.94</v>
      </c>
      <c r="F264" s="29">
        <f>'Interac 2.0 TW RAW'!H23</f>
        <v>0</v>
      </c>
      <c r="G264" s="29">
        <f>SUM('FY21 BRS LI RAW'!V1069:V1076)</f>
        <v>2880.41</v>
      </c>
      <c r="H264" s="50"/>
      <c r="I264" s="50"/>
      <c r="J264" s="74"/>
    </row>
    <row r="265" spans="2:10">
      <c r="B265" s="79">
        <v>44462</v>
      </c>
      <c r="C265" s="29">
        <f>'Interac 1.0 linkedin RAW'!I29+'Interac 1.0 linkedin RAW'!I74</f>
        <v>822.75</v>
      </c>
      <c r="D265" s="50"/>
      <c r="E265" s="29">
        <f>'Interac 2.0 LI RAW'!Y28+'Interac 2.0 LI RAW'!Y80</f>
        <v>1024.2</v>
      </c>
      <c r="F265" s="29">
        <f>'Interac 2.0 TW RAW'!H24</f>
        <v>0</v>
      </c>
      <c r="G265" s="29">
        <f>SUM('FY21 BRS LI RAW'!V1077:V1084)</f>
        <v>1937.2499999999998</v>
      </c>
      <c r="H265" s="50"/>
      <c r="I265" s="50"/>
      <c r="J265" s="74"/>
    </row>
    <row r="266" spans="2:10">
      <c r="B266" s="79">
        <v>44463</v>
      </c>
      <c r="C266" s="29">
        <f>'Interac 1.0 linkedin RAW'!I30+'Interac 1.0 linkedin RAW'!I75</f>
        <v>958.53</v>
      </c>
      <c r="D266" s="50"/>
      <c r="E266" s="29">
        <f>'Interac 2.0 LI RAW'!Y29+'Interac 2.0 LI RAW'!Y81</f>
        <v>951.68999999999994</v>
      </c>
      <c r="F266" s="29">
        <f>'Interac 2.0 TW RAW'!H25+'Interac 2.0 TW RAW'!H26</f>
        <v>1280</v>
      </c>
      <c r="G266" s="29">
        <f>SUM('FY21 BRS LI RAW'!V1085:V1094)</f>
        <v>369.55</v>
      </c>
      <c r="H266" s="50"/>
      <c r="I266" s="50"/>
      <c r="J266" s="74"/>
    </row>
    <row r="267" spans="2:10">
      <c r="B267" s="79">
        <v>44464</v>
      </c>
      <c r="C267" s="29">
        <f>'Interac 1.0 linkedin RAW'!I31+'Interac 1.0 linkedin RAW'!I76</f>
        <v>915.15</v>
      </c>
      <c r="D267" s="50"/>
      <c r="E267" s="29">
        <f>'Interac 2.0 LI RAW'!Y30+'Interac 2.0 LI RAW'!Y82</f>
        <v>663.09</v>
      </c>
      <c r="F267" s="29">
        <f>'Interac 2.0 TW RAW'!H27+'Interac 2.0 TW RAW'!H28</f>
        <v>1280</v>
      </c>
      <c r="G267" s="29">
        <f>SUM('FY21 BRS LI RAW'!V1095:V1101)</f>
        <v>192.93</v>
      </c>
      <c r="H267" s="50"/>
      <c r="I267" s="50"/>
      <c r="J267" s="74"/>
    </row>
    <row r="268" spans="2:10">
      <c r="B268" s="79">
        <v>44465</v>
      </c>
      <c r="C268" s="29">
        <f>'Interac 1.0 linkedin RAW'!I32+'Interac 1.0 linkedin RAW'!I77</f>
        <v>967.07999999999993</v>
      </c>
      <c r="D268" s="50"/>
      <c r="E268" s="29">
        <f>'Interac 2.0 LI RAW'!Y31+'Interac 2.0 LI RAW'!Y83</f>
        <v>625.15</v>
      </c>
      <c r="F268" s="29">
        <f>'Interac 2.0 TW RAW'!H29+'Interac 2.0 TW RAW'!H30</f>
        <v>1272.193669</v>
      </c>
      <c r="G268" s="29">
        <f>SUM('FY21 BRS LI RAW'!V1102:V1107)</f>
        <v>180.42</v>
      </c>
      <c r="H268" s="50"/>
      <c r="I268" s="50"/>
      <c r="J268" s="74"/>
    </row>
    <row r="269" spans="2:10">
      <c r="B269" s="79">
        <v>44466</v>
      </c>
      <c r="C269" s="29">
        <f>'Interac 1.0 linkedin RAW'!I33+'Interac 1.0 linkedin RAW'!I78</f>
        <v>899.47</v>
      </c>
      <c r="D269" s="50"/>
      <c r="E269" s="29">
        <f>'Interac 2.0 LI RAW'!Y32+'Interac 2.0 LI RAW'!Y84</f>
        <v>918.19999999999993</v>
      </c>
      <c r="F269" s="29">
        <f>'Interac 2.0 TW RAW'!H31+'Interac 2.0 TW RAW'!H32</f>
        <v>1280</v>
      </c>
      <c r="G269" s="29">
        <f>SUM('FY21 BRS LI RAW'!V1108:V1113)</f>
        <v>263.63</v>
      </c>
      <c r="H269" s="50"/>
      <c r="I269" s="50"/>
      <c r="J269" s="74"/>
    </row>
    <row r="270" spans="2:10">
      <c r="B270" s="79">
        <v>44467</v>
      </c>
      <c r="C270" s="29">
        <f>'Interac 1.0 linkedin RAW'!I34+'Interac 1.0 linkedin RAW'!I79</f>
        <v>939.41000000000008</v>
      </c>
      <c r="D270" s="50"/>
      <c r="E270" s="29">
        <f>'Interac 2.0 LI RAW'!Y33+'Interac 2.0 LI RAW'!Y85</f>
        <v>1044.8900000000001</v>
      </c>
      <c r="F270" s="29">
        <f>'Interac 2.0 TW RAW'!H33+'Interac 2.0 TW RAW'!H34</f>
        <v>1280</v>
      </c>
      <c r="G270" s="29">
        <f>SUM('FY21 BRS LI RAW'!V1114:V1119)</f>
        <v>298.17</v>
      </c>
      <c r="H270" s="50"/>
      <c r="I270" s="50"/>
      <c r="J270" s="74"/>
    </row>
    <row r="271" spans="2:10">
      <c r="B271" s="79">
        <v>44468</v>
      </c>
      <c r="C271" s="29">
        <f>'Interac 1.0 linkedin RAW'!I35+'Interac 1.0 linkedin RAW'!I80</f>
        <v>881.6</v>
      </c>
      <c r="D271" s="50"/>
      <c r="E271" s="29">
        <f>'Interac 2.0 LI RAW'!Y34+'Interac 2.0 LI RAW'!Y86</f>
        <v>1016.33</v>
      </c>
      <c r="F271" s="29">
        <f>'Interac 2.0 TW RAW'!H35+'Interac 2.0 TW RAW'!H36</f>
        <v>1280</v>
      </c>
      <c r="G271" s="29">
        <f>SUM('FY21 BRS LI RAW'!V1120:V1125)</f>
        <v>290.98</v>
      </c>
      <c r="H271" s="50"/>
      <c r="I271" s="50"/>
      <c r="J271" s="74"/>
    </row>
    <row r="272" spans="2:10">
      <c r="B272" s="79">
        <v>44469</v>
      </c>
      <c r="C272" s="29">
        <f>'Interac 1.0 linkedin RAW'!I36+'Interac 1.0 linkedin RAW'!I81</f>
        <v>686.77</v>
      </c>
      <c r="D272" s="50"/>
      <c r="E272" s="29">
        <f>'Interac 2.0 LI RAW'!Y35+'Interac 2.0 LI RAW'!Y87</f>
        <v>1014.55</v>
      </c>
      <c r="F272" s="29">
        <f>'Interac 2.0 TW RAW'!H37+'Interac 2.0 TW RAW'!H38</f>
        <v>2728.1225089999998</v>
      </c>
      <c r="G272" s="29">
        <f>SUM('FY21 BRS LI RAW'!V1126:V1131)</f>
        <v>290.47000000000003</v>
      </c>
      <c r="H272" s="50"/>
      <c r="I272" s="50"/>
      <c r="J272" s="74"/>
    </row>
    <row r="273" spans="2:10">
      <c r="B273" s="79">
        <v>44470</v>
      </c>
      <c r="C273" s="29">
        <f>'Interac 1.0 linkedin RAW'!I37+'Interac 1.0 linkedin RAW'!I82</f>
        <v>768.96</v>
      </c>
      <c r="D273" s="50"/>
      <c r="E273" s="29">
        <f>'Interac 2.0 LI RAW'!Y36+'Interac 2.0 LI RAW'!Y88</f>
        <v>946.02</v>
      </c>
      <c r="F273" s="29">
        <f>'Interac 2.0 TW RAW'!H39+'Interac 2.0 TW RAW'!H40</f>
        <v>2747.678418</v>
      </c>
      <c r="G273" s="29">
        <f>SUM('FY21 BRS LI RAW'!V1132:V1137)</f>
        <v>273.26</v>
      </c>
      <c r="H273" s="50"/>
      <c r="I273" s="50"/>
      <c r="J273" s="74"/>
    </row>
    <row r="274" spans="2:10">
      <c r="B274" s="79">
        <v>44471</v>
      </c>
      <c r="C274" s="29">
        <f>'Interac 1.0 linkedin RAW'!I38+'Interac 1.0 linkedin RAW'!I83</f>
        <v>628.04</v>
      </c>
      <c r="D274" s="50"/>
      <c r="E274" s="29">
        <f>'Interac 2.0 LI RAW'!Y37+'Interac 2.0 LI RAW'!Y89</f>
        <v>652.35</v>
      </c>
      <c r="F274" s="29">
        <f>'Interac 2.0 TW RAW'!H41+'Interac 2.0 TW RAW'!H42</f>
        <v>1972.005404</v>
      </c>
      <c r="G274" s="29">
        <f>SUM('FY21 BRS LI RAW'!V1138:V1144)</f>
        <v>187.07</v>
      </c>
      <c r="H274" s="50"/>
      <c r="I274" s="50"/>
      <c r="J274" s="74"/>
    </row>
    <row r="275" spans="2:10">
      <c r="B275" s="79">
        <v>44472</v>
      </c>
      <c r="C275" s="29">
        <f>'Interac 1.0 linkedin RAW'!I39+'Interac 1.0 linkedin RAW'!I84</f>
        <v>568.80999999999995</v>
      </c>
      <c r="D275" s="50"/>
      <c r="E275" s="29">
        <f>'Interac 2.0 LI RAW'!Y38+'Interac 2.0 LI RAW'!Y90</f>
        <v>618.05999999999995</v>
      </c>
      <c r="F275" s="29">
        <f>'Interac 2.0 TW RAW'!H43+'Interac 2.0 TW RAW'!H44</f>
        <v>0</v>
      </c>
      <c r="G275" s="29">
        <f>SUM('FY21 BRS LI RAW'!V1145:V1150)</f>
        <v>174.98</v>
      </c>
      <c r="H275" s="50"/>
      <c r="I275" s="50"/>
      <c r="J275" s="74"/>
    </row>
    <row r="276" spans="2:10">
      <c r="B276" s="79">
        <v>44473</v>
      </c>
      <c r="C276" s="29">
        <f>'Interac 1.0 linkedin RAW'!I40+'Interac 1.0 linkedin RAW'!I85</f>
        <v>2107.1799999999998</v>
      </c>
      <c r="D276" s="50"/>
      <c r="E276" s="29">
        <f>'Interac 2.0 LI RAW'!Y39+'Interac 2.0 LI RAW'!Y91</f>
        <v>929.34</v>
      </c>
      <c r="F276" s="29">
        <f>'Interac 2.0 TW RAW'!H45+'Interac 2.0 TW RAW'!H46</f>
        <v>0</v>
      </c>
      <c r="G276" s="29">
        <f>SUM('FY21 BRS LI RAW'!V1151:V1156)</f>
        <v>263.51</v>
      </c>
      <c r="H276" s="50"/>
      <c r="I276" s="50"/>
      <c r="J276" s="74"/>
    </row>
    <row r="277" spans="2:10">
      <c r="B277" s="79">
        <v>44474</v>
      </c>
      <c r="C277" s="29">
        <f>'Interac 1.0 linkedin RAW'!I41+'Interac 1.0 linkedin RAW'!I86</f>
        <v>746.74</v>
      </c>
      <c r="D277" s="50"/>
      <c r="E277" s="29">
        <f>'Interac 2.0 LI RAW'!Y40+'Interac 2.0 LI RAW'!Y92</f>
        <v>1064.1599999999999</v>
      </c>
      <c r="F277" s="29">
        <f>'Interac 2.0 TW RAW'!H47+'Interac 2.0 TW RAW'!H48</f>
        <v>0</v>
      </c>
      <c r="G277" s="29">
        <f>SUM('FY21 BRS LI RAW'!V1157:V1162)</f>
        <v>299.83999999999997</v>
      </c>
      <c r="H277" s="50"/>
      <c r="I277" s="50"/>
      <c r="J277" s="74"/>
    </row>
    <row r="278" spans="2:10">
      <c r="B278" s="79">
        <v>44475</v>
      </c>
      <c r="C278" s="29">
        <f>'Interac 1.0 linkedin RAW'!I42+'Interac 1.0 linkedin RAW'!I87</f>
        <v>2095.52</v>
      </c>
      <c r="D278" s="50"/>
      <c r="E278" s="29">
        <f>'Interac 2.0 LI RAW'!Y41+'Interac 2.0 LI RAW'!Y93</f>
        <v>1049.3</v>
      </c>
      <c r="F278" s="29">
        <f>'Interac 2.0 TW RAW'!H49+'Interac 2.0 TW RAW'!H50</f>
        <v>0</v>
      </c>
      <c r="G278" s="29">
        <f>SUM('FY21 BRS LI RAW'!V1163:V1166)</f>
        <v>290.22999999999996</v>
      </c>
      <c r="H278" s="50"/>
      <c r="I278" s="50"/>
      <c r="J278" s="74"/>
    </row>
    <row r="279" spans="2:10">
      <c r="B279" s="79">
        <v>44476</v>
      </c>
      <c r="C279" s="29">
        <f>'Interac 1.0 linkedin RAW'!I43+'Interac 1.0 linkedin RAW'!I88</f>
        <v>1055.0999999999999</v>
      </c>
      <c r="D279" s="50"/>
      <c r="E279" s="29">
        <f>'Interac 2.0 LI RAW'!Y42+'Interac 2.0 LI RAW'!Y94</f>
        <v>1047.75</v>
      </c>
      <c r="F279" s="29">
        <f>'Interac 2.0 TW RAW'!H51+'Interac 2.0 TW RAW'!H52</f>
        <v>0</v>
      </c>
      <c r="G279" s="29">
        <f>SUM('FY21 BRS LI RAW'!V1167:V1170)</f>
        <v>286.89000000000004</v>
      </c>
      <c r="H279" s="50"/>
      <c r="I279" s="50"/>
      <c r="J279" s="74"/>
    </row>
    <row r="280" spans="2:10">
      <c r="B280" s="79">
        <v>44477</v>
      </c>
      <c r="C280" s="29">
        <f>'Interac 1.0 linkedin RAW'!I44+'Interac 1.0 linkedin RAW'!I89</f>
        <v>2283.0499999999997</v>
      </c>
      <c r="D280" s="50"/>
      <c r="E280" s="29">
        <f>'Interac 2.0 LI RAW'!Y43+'Interac 2.0 LI RAW'!Y95</f>
        <v>1013.48</v>
      </c>
      <c r="F280" s="29">
        <f>'Interac 2.0 TW RAW'!H53+'Interac 2.0 TW RAW'!H54</f>
        <v>0</v>
      </c>
      <c r="G280" s="29">
        <f>SUM('FY21 BRS LI RAW'!V1171:V1175)</f>
        <v>275.08</v>
      </c>
      <c r="H280" s="50"/>
      <c r="I280" s="50"/>
      <c r="J280" s="74"/>
    </row>
    <row r="281" spans="2:10">
      <c r="B281" s="79">
        <v>44478</v>
      </c>
      <c r="C281" s="29">
        <f>'Interac 1.0 linkedin RAW'!I45+'Interac 1.0 linkedin RAW'!I90</f>
        <v>1162</v>
      </c>
      <c r="D281" s="50"/>
      <c r="E281" s="29">
        <f>'Interac 2.0 LI RAW'!Y44+'Interac 2.0 LI RAW'!Y96</f>
        <v>703.3</v>
      </c>
      <c r="F281" s="29">
        <f>'Interac 2.0 TW RAW'!H56+'Interac 2.0 TW RAW'!H57</f>
        <v>0</v>
      </c>
      <c r="G281" s="29">
        <f>SUM('FY21 BRS LI RAW'!V1176:V1179)</f>
        <v>191.19</v>
      </c>
      <c r="H281" s="50"/>
      <c r="I281" s="50"/>
      <c r="J281" s="74"/>
    </row>
    <row r="282" spans="2:10">
      <c r="B282" s="79">
        <v>44479</v>
      </c>
      <c r="C282" s="50"/>
      <c r="D282" s="50"/>
      <c r="E282" s="29">
        <f>'Interac 2.0 LI RAW'!Y45+'Interac 2.0 LI RAW'!Y97</f>
        <v>642.71999999999991</v>
      </c>
      <c r="F282" s="29">
        <f>'Interac 2.0 TW RAW'!H57+'Interac 2.0 TW RAW'!H58</f>
        <v>0</v>
      </c>
      <c r="G282" s="29">
        <f>SUM('FY21 BRS LI RAW'!V1180:V1183)</f>
        <v>179.47</v>
      </c>
      <c r="H282" s="50"/>
      <c r="I282" s="50"/>
      <c r="J282" s="74"/>
    </row>
    <row r="283" spans="2:10">
      <c r="B283" s="79">
        <v>44480</v>
      </c>
      <c r="C283" s="50"/>
      <c r="D283" s="50"/>
      <c r="E283" s="29">
        <f>'Interac 2.0 LI RAW'!Y46</f>
        <v>0</v>
      </c>
      <c r="F283" s="29">
        <f>'Interac 2.0 TW RAW'!H59+'Interac 2.0 TW RAW'!H60</f>
        <v>0</v>
      </c>
      <c r="G283" s="29">
        <f>SUM('FY21 BRS LI RAW'!V1184:V1187)</f>
        <v>280.02999999999997</v>
      </c>
      <c r="H283" s="50"/>
      <c r="I283" s="50"/>
      <c r="J283" s="74"/>
    </row>
    <row r="284" spans="2:10">
      <c r="B284" s="79">
        <v>44481</v>
      </c>
      <c r="C284" s="50"/>
      <c r="D284" s="50"/>
      <c r="E284" s="29">
        <f>'Interac 2.0 LI RAW'!Y47</f>
        <v>0</v>
      </c>
      <c r="F284" s="29">
        <f>'Interac 2.0 TW RAW'!H61+'Interac 2.0 TW RAW'!H62</f>
        <v>0</v>
      </c>
      <c r="G284" s="29">
        <f>SUM('FY21 BRS LI RAW'!V1188:V1193)</f>
        <v>396.24</v>
      </c>
      <c r="H284" s="50"/>
      <c r="I284" s="50"/>
      <c r="J284" s="74"/>
    </row>
    <row r="285" spans="2:10">
      <c r="B285" s="79">
        <v>44482</v>
      </c>
      <c r="C285" s="50"/>
      <c r="D285" s="50"/>
      <c r="E285" s="29">
        <f>'Interac 2.0 LI RAW'!Y48</f>
        <v>0</v>
      </c>
      <c r="F285" s="29">
        <f>'Interac 2.0 TW RAW'!H63+'Interac 2.0 TW RAW'!H64</f>
        <v>0</v>
      </c>
      <c r="G285" s="29">
        <f>SUM('FY21 BRS LI RAW'!V1194:V1199)</f>
        <v>451.92000000000007</v>
      </c>
      <c r="H285" s="50"/>
      <c r="I285" s="50"/>
      <c r="J285" s="74"/>
    </row>
    <row r="286" spans="2:10">
      <c r="B286" s="79">
        <v>44483</v>
      </c>
      <c r="C286" s="50"/>
      <c r="D286" s="50"/>
      <c r="E286" s="29">
        <f>'Interac 2.0 LI RAW'!Y49</f>
        <v>0</v>
      </c>
      <c r="F286" s="29">
        <f>'Interac 2.0 TW RAW'!H65+'Interac 2.0 TW RAW'!H66</f>
        <v>0</v>
      </c>
      <c r="G286" s="29">
        <f>SUM('FY21 BRS LI RAW'!V1200:V1205)</f>
        <v>432.02000000000004</v>
      </c>
      <c r="H286" s="50"/>
      <c r="I286" s="50"/>
      <c r="J286" s="74"/>
    </row>
    <row r="287" spans="2:10">
      <c r="B287" s="79">
        <v>44484</v>
      </c>
      <c r="C287" s="50"/>
      <c r="D287" s="50"/>
      <c r="E287" s="46"/>
      <c r="F287" s="29">
        <f>'Interac 2.0 TW RAW'!H67+'Interac 2.0 TW RAW'!H68</f>
        <v>0</v>
      </c>
      <c r="G287" s="29">
        <f>SUM('FY21 BRS LI RAW'!V1206:V1211)</f>
        <v>327.16000000000003</v>
      </c>
      <c r="H287" s="50"/>
      <c r="I287" s="50"/>
      <c r="J287" s="74"/>
    </row>
    <row r="288" spans="2:10">
      <c r="B288" s="79">
        <v>44485</v>
      </c>
      <c r="C288" s="50"/>
      <c r="D288" s="50"/>
      <c r="E288" s="46"/>
      <c r="F288" s="29">
        <f>'Interac 2.0 TW RAW'!H69+'Interac 2.0 TW RAW'!H70</f>
        <v>0</v>
      </c>
      <c r="G288" s="29">
        <f>SUM('FY21 BRS LI RAW'!V1212:V1216)</f>
        <v>344.71999999999997</v>
      </c>
      <c r="H288" s="50"/>
      <c r="I288" s="50"/>
      <c r="J288" s="74"/>
    </row>
    <row r="289" spans="2:10">
      <c r="B289" s="79">
        <v>44486</v>
      </c>
      <c r="C289" s="50"/>
      <c r="D289" s="50"/>
      <c r="E289" s="46"/>
      <c r="F289" s="29">
        <f>'Interac 2.0 TW RAW'!H71+'Interac 2.0 TW RAW'!H72</f>
        <v>0</v>
      </c>
      <c r="G289" s="29">
        <f>SUM('FY21 BRS LI RAW'!V1217:V1221)</f>
        <v>310.95999999999998</v>
      </c>
      <c r="H289" s="50"/>
      <c r="I289" s="50"/>
      <c r="J289" s="74"/>
    </row>
    <row r="290" spans="2:10">
      <c r="B290" s="79">
        <v>44487</v>
      </c>
      <c r="C290" s="64">
        <f>'Interac 1.0 linkedin RAW'!I46+'Interac 1.0 linkedin RAW'!I91</f>
        <v>2175.1</v>
      </c>
      <c r="D290" s="50"/>
      <c r="E290" s="46"/>
      <c r="F290" s="29">
        <f>'Interac 2.0 TW RAW'!H73+'Interac 2.0 TW RAW'!H74</f>
        <v>0</v>
      </c>
      <c r="G290" s="29">
        <f>SUM('FY21 BRS LI RAW'!V1222:V1226)</f>
        <v>444.34000000000003</v>
      </c>
      <c r="H290" s="50"/>
      <c r="I290" s="50"/>
      <c r="J290" s="74"/>
    </row>
    <row r="291" spans="2:10">
      <c r="B291" s="79">
        <v>44488</v>
      </c>
      <c r="C291" s="64">
        <f>'Interac 1.0 linkedin RAW'!I47+'Interac 1.0 linkedin RAW'!I92</f>
        <v>1147.17</v>
      </c>
      <c r="D291" s="50"/>
      <c r="E291" s="29">
        <f>'Interac 2.0 LI RAW'!Y51+'Interac 2.0 LI RAW'!Y98</f>
        <v>2358.06</v>
      </c>
      <c r="F291" s="29">
        <f>'Interac 2.0 TW RAW'!H75+'Interac 2.0 TW RAW'!H76</f>
        <v>2868.9746110000001</v>
      </c>
      <c r="G291" s="29">
        <f>SUM('FY21 BRS LI RAW'!V1227:V1236)</f>
        <v>729.02</v>
      </c>
      <c r="H291" s="50"/>
      <c r="I291" s="50"/>
      <c r="J291" s="74"/>
    </row>
    <row r="292" spans="2:10">
      <c r="B292" s="79">
        <v>44489</v>
      </c>
      <c r="C292" s="64">
        <f>'Interac 1.0 linkedin RAW'!I48+'Interac 1.0 linkedin RAW'!I93</f>
        <v>1655.02</v>
      </c>
      <c r="D292" s="50"/>
      <c r="E292" s="29">
        <f>'Interac 2.0 LI RAW'!Y52+'Interac 2.0 LI RAW'!Y99</f>
        <v>2350.08</v>
      </c>
      <c r="F292" s="29">
        <f>'Interac 2.0 TW RAW'!H77+'Interac 2.0 TW RAW'!H78</f>
        <v>3490.2334700000001</v>
      </c>
      <c r="G292" s="29">
        <f>SUM('FY21 BRS LI RAW'!V1237:V1246)</f>
        <v>731.96000000000015</v>
      </c>
      <c r="H292" s="50"/>
      <c r="I292" s="50"/>
      <c r="J292" s="74"/>
    </row>
    <row r="293" spans="2:10">
      <c r="B293" s="79">
        <v>44490</v>
      </c>
      <c r="C293" s="64">
        <f>'Interac 1.0 linkedin RAW'!I49+'Interac 1.0 linkedin RAW'!I94</f>
        <v>298.46000000000004</v>
      </c>
      <c r="D293" s="50"/>
      <c r="E293" s="29">
        <f>'Interac 2.0 LI RAW'!Y53+'Interac 2.0 LI RAW'!Y100</f>
        <v>2383.8399999999997</v>
      </c>
      <c r="F293" s="29">
        <f>'Interac 2.0 TW RAW'!H79+'Interac 2.0 TW RAW'!H80</f>
        <v>549.24129500000004</v>
      </c>
      <c r="G293" s="29">
        <f>SUM('FY21 BRS LI RAW'!V1247:V1256)</f>
        <v>648.16</v>
      </c>
      <c r="H293" s="50"/>
      <c r="I293" s="50"/>
      <c r="J293" s="74"/>
    </row>
    <row r="294" spans="2:10">
      <c r="B294" s="79">
        <v>44491</v>
      </c>
      <c r="C294" s="64">
        <f>'Interac 1.0 linkedin RAW'!I50+'Interac 1.0 linkedin RAW'!I95</f>
        <v>1454.93</v>
      </c>
      <c r="D294" s="50"/>
      <c r="E294" s="29">
        <f>'Interac 2.0 LI RAW'!Y54+'Interac 2.0 LI RAW'!Y101</f>
        <v>2238.3199999999997</v>
      </c>
      <c r="F294" s="29">
        <f>'Interac 2.0 TW RAW'!H83+'Interac 2.0 TW RAW'!H84</f>
        <v>0</v>
      </c>
      <c r="G294" s="29">
        <f>SUM('FY21 BRS LI RAW'!V1257:V1263)</f>
        <v>534.37</v>
      </c>
      <c r="H294" s="50"/>
      <c r="I294" s="50"/>
      <c r="J294" s="74"/>
    </row>
    <row r="295" spans="2:10">
      <c r="B295" s="79">
        <v>44492</v>
      </c>
      <c r="C295" s="64">
        <f>'Interac 1.0 linkedin RAW'!I51+'Interac 1.0 linkedin RAW'!I96</f>
        <v>962.66</v>
      </c>
      <c r="D295" s="50"/>
      <c r="E295" s="29">
        <f>'Interac 2.0 LI RAW'!Y55+'Interac 2.0 LI RAW'!Y102</f>
        <v>1615.49</v>
      </c>
      <c r="F295" s="29">
        <f>'Interac 2.0 TW RAW'!H85+'Interac 2.0 TW RAW'!H86</f>
        <v>0</v>
      </c>
      <c r="G295" s="29">
        <f>SUM('FY21 BRS LI RAW'!V1264:V1270)</f>
        <v>375.70000000000005</v>
      </c>
      <c r="H295" s="50"/>
      <c r="I295" s="50"/>
      <c r="J295" s="74"/>
    </row>
    <row r="296" spans="2:10">
      <c r="B296" s="79">
        <v>44493</v>
      </c>
      <c r="C296" s="50"/>
      <c r="D296" s="50"/>
      <c r="E296" s="29">
        <f>'Interac 2.0 LI RAW'!Y56+'Interac 2.0 LI RAW'!Y103</f>
        <v>1442.04</v>
      </c>
      <c r="F296" s="29">
        <f>'Interac 2.0 TW RAW'!H87+'Interac 2.0 TW RAW'!H88</f>
        <v>0</v>
      </c>
      <c r="G296" s="29">
        <f>SUM('FY21 BRS LI RAW'!V1271:V1277)</f>
        <v>339.83</v>
      </c>
      <c r="H296" s="50"/>
      <c r="I296" s="50"/>
      <c r="J296" s="74"/>
    </row>
    <row r="297" spans="2:10">
      <c r="B297" s="79">
        <v>44494</v>
      </c>
      <c r="C297" s="50"/>
      <c r="D297" s="50"/>
      <c r="E297" s="46"/>
      <c r="F297" s="29">
        <f>'Interac 2.0 TW RAW'!H89+'Interac 2.0 TW RAW'!H90</f>
        <v>0</v>
      </c>
      <c r="G297" s="29">
        <f>SUM('FY21 BRS LI RAW'!V1278:V1284)</f>
        <v>486.24999999999994</v>
      </c>
      <c r="H297" s="50"/>
      <c r="I297" s="50"/>
      <c r="J297" s="74"/>
    </row>
    <row r="298" spans="2:10">
      <c r="B298" s="79">
        <v>44495</v>
      </c>
      <c r="C298" s="50"/>
      <c r="D298" s="50"/>
      <c r="E298" s="46"/>
      <c r="F298" s="29">
        <f>'Interac 2.0 TW RAW'!H91+'Interac 2.0 TW RAW'!H92</f>
        <v>0</v>
      </c>
      <c r="G298" s="29">
        <f>SUM('FY21 BRS LI RAW'!V1285:V1294)</f>
        <v>694.19999999999993</v>
      </c>
      <c r="H298" s="50"/>
      <c r="I298" s="50"/>
      <c r="J298" s="74"/>
    </row>
    <row r="299" spans="2:10">
      <c r="B299" s="79">
        <v>44496</v>
      </c>
      <c r="C299" s="50"/>
      <c r="D299" s="50"/>
      <c r="E299" s="46"/>
      <c r="F299" s="29">
        <f>'Interac 2.0 TW RAW'!H93+'Interac 2.0 TW RAW'!H94</f>
        <v>0</v>
      </c>
      <c r="G299" s="29">
        <f>SUM('FY21 BRS LI RAW'!V1295:V1303)</f>
        <v>682.3900000000001</v>
      </c>
      <c r="H299" s="50"/>
      <c r="I299" s="50"/>
      <c r="J299" s="74"/>
    </row>
    <row r="300" spans="2:10">
      <c r="B300" s="79">
        <v>44497</v>
      </c>
      <c r="C300" s="50"/>
      <c r="D300" s="50"/>
      <c r="E300" s="46"/>
      <c r="F300" s="29">
        <f>'Interac 2.0 TW RAW'!H95+'Interac 2.0 TW RAW'!H96</f>
        <v>0</v>
      </c>
      <c r="G300" s="29">
        <f>SUM('FY21 BRS LI RAW'!V1304:V1315)</f>
        <v>727.62000000000012</v>
      </c>
      <c r="H300" s="50"/>
      <c r="I300" s="50"/>
      <c r="J300" s="74"/>
    </row>
    <row r="301" spans="2:10">
      <c r="B301" s="79">
        <v>44498</v>
      </c>
      <c r="C301" s="50"/>
      <c r="D301" s="50"/>
      <c r="E301" s="46"/>
      <c r="F301" s="29">
        <f>'Interac 2.0 TW RAW'!H95+'Interac 2.0 TW RAW'!H96</f>
        <v>0</v>
      </c>
      <c r="G301" s="29">
        <f>SUM('FY21 BRS LI RAW'!V1316:V1326)</f>
        <v>769.4899999999999</v>
      </c>
      <c r="H301" s="50"/>
      <c r="I301" s="50"/>
      <c r="J301" s="75">
        <f>SUM('Roynat Raw'!I7:I9)</f>
        <v>916.26</v>
      </c>
    </row>
    <row r="302" spans="2:10">
      <c r="B302" s="79">
        <v>44499</v>
      </c>
      <c r="C302" s="50"/>
      <c r="D302" s="50"/>
      <c r="E302" s="46"/>
      <c r="F302" s="29">
        <f>'Interac 2.0 TW RAW'!H97+'Interac 2.0 TW RAW'!H98</f>
        <v>0</v>
      </c>
      <c r="G302" s="29">
        <f>SUM('FY21 BRS LI RAW'!V1327:V1337)</f>
        <v>545.57000000000005</v>
      </c>
      <c r="H302" s="50"/>
      <c r="I302" s="50"/>
      <c r="J302" s="75">
        <f>SUM('Roynat Raw'!I10:I12)</f>
        <v>825.56000000000006</v>
      </c>
    </row>
    <row r="303" spans="2:10">
      <c r="B303" s="79">
        <v>44500</v>
      </c>
      <c r="C303" s="50"/>
      <c r="D303" s="50"/>
      <c r="E303" s="50"/>
      <c r="F303" s="29">
        <f>'Interac 2.0 TW RAW'!H99+'Interac 2.0 TW RAW'!H100</f>
        <v>0</v>
      </c>
      <c r="G303" s="29">
        <f>SUM('FY21 BRS LI RAW'!V1338:V1349)</f>
        <v>505.19999999999993</v>
      </c>
      <c r="H303" s="50"/>
      <c r="I303" s="50"/>
      <c r="J303" s="75">
        <f>SUM('Roynat Raw'!I13:I15)</f>
        <v>791.38999999999987</v>
      </c>
    </row>
    <row r="304" spans="2:10">
      <c r="B304" s="79">
        <v>44501</v>
      </c>
      <c r="C304" s="50"/>
      <c r="D304" s="50"/>
      <c r="E304" s="50"/>
      <c r="F304" s="50"/>
      <c r="G304" s="29">
        <f>SUM('FY21 BRS LI RAW'!V1350:V1354)</f>
        <v>0.44000000000000006</v>
      </c>
      <c r="H304" s="50"/>
      <c r="I304" s="50"/>
      <c r="J304" s="75">
        <f>SUM('Roynat Raw'!I16:I18)</f>
        <v>1079.55</v>
      </c>
    </row>
    <row r="305" spans="2:10">
      <c r="B305" s="79">
        <v>44502</v>
      </c>
      <c r="C305" s="50"/>
      <c r="D305" s="50"/>
      <c r="E305" s="50"/>
      <c r="F305" s="50"/>
      <c r="G305" s="46"/>
      <c r="H305" s="50"/>
      <c r="I305" s="50"/>
      <c r="J305" s="75">
        <f>SUM('Roynat Raw'!I19:I21)</f>
        <v>1213.0999999999999</v>
      </c>
    </row>
    <row r="306" spans="2:10">
      <c r="B306" s="79">
        <v>44503</v>
      </c>
      <c r="C306" s="50"/>
      <c r="D306" s="50"/>
      <c r="E306" s="50"/>
      <c r="F306" s="50"/>
      <c r="G306" s="46"/>
      <c r="H306" s="50"/>
      <c r="I306" s="50"/>
      <c r="J306" s="75">
        <f>SUM('Roynat Raw'!I22:I24)</f>
        <v>1218.8600000000001</v>
      </c>
    </row>
    <row r="307" spans="2:10">
      <c r="B307" s="79">
        <v>44504</v>
      </c>
      <c r="C307" s="50"/>
      <c r="D307" s="50"/>
      <c r="E307" s="50"/>
      <c r="F307" s="50"/>
      <c r="G307" s="46"/>
      <c r="H307" s="50"/>
      <c r="I307" s="50"/>
      <c r="J307" s="75">
        <f>SUM('Roynat Raw'!I25:I27)</f>
        <v>1233.04</v>
      </c>
    </row>
    <row r="308" spans="2:10">
      <c r="B308" s="79">
        <v>44505</v>
      </c>
      <c r="C308" s="50"/>
      <c r="D308" s="50"/>
      <c r="E308" s="50"/>
      <c r="F308" s="50"/>
      <c r="G308" s="29">
        <f>SUM('FY21 BRS LI RAW'!V1355:V1356)</f>
        <v>0</v>
      </c>
      <c r="H308" s="50"/>
      <c r="I308" s="50"/>
      <c r="J308" s="75">
        <f>SUM('Roynat Raw'!I28:I31)</f>
        <v>1858.25</v>
      </c>
    </row>
    <row r="309" spans="2:10">
      <c r="B309" s="79">
        <v>44506</v>
      </c>
      <c r="C309" s="50"/>
      <c r="D309" s="50"/>
      <c r="E309" s="50"/>
      <c r="F309" s="50"/>
      <c r="G309" s="46"/>
      <c r="H309" s="50"/>
      <c r="I309" s="50"/>
      <c r="J309" s="75">
        <f>SUM('Roynat Raw'!I32:I35)</f>
        <v>1328.12</v>
      </c>
    </row>
    <row r="310" spans="2:10">
      <c r="B310" s="79">
        <v>44507</v>
      </c>
      <c r="C310" s="50"/>
      <c r="D310" s="50"/>
      <c r="E310" s="50"/>
      <c r="F310" s="50"/>
      <c r="G310" s="46"/>
      <c r="H310" s="50"/>
      <c r="I310" s="50"/>
      <c r="J310" s="75">
        <f>SUM('Roynat Raw'!I36:I39)</f>
        <v>1192.03</v>
      </c>
    </row>
    <row r="311" spans="2:10">
      <c r="B311" s="79">
        <v>44508</v>
      </c>
      <c r="C311" s="50"/>
      <c r="D311" s="50"/>
      <c r="E311" s="50"/>
      <c r="F311" s="50"/>
      <c r="G311" s="29">
        <f>SUM('FY21 BRS LI RAW'!V1357:V1358)</f>
        <v>0</v>
      </c>
      <c r="H311" s="50"/>
      <c r="I311" s="50"/>
      <c r="J311" s="75">
        <f>SUM('Roynat Raw'!I40:I43)</f>
        <v>1807.3200000000002</v>
      </c>
    </row>
    <row r="312" spans="2:10">
      <c r="B312" s="79">
        <v>44509</v>
      </c>
      <c r="C312" s="50"/>
      <c r="D312" s="50"/>
      <c r="E312" s="50"/>
      <c r="F312" s="50"/>
      <c r="G312" s="29">
        <f>SUM('FY21 BRS LI RAW'!V1359:V1369)</f>
        <v>1688.3699999999997</v>
      </c>
      <c r="H312" s="50"/>
      <c r="I312" s="50"/>
      <c r="J312" s="75">
        <f>SUM('Roynat Raw'!I44:I47)</f>
        <v>2033.34</v>
      </c>
    </row>
    <row r="313" spans="2:10">
      <c r="B313" s="79">
        <v>44510</v>
      </c>
      <c r="C313" s="50"/>
      <c r="D313" s="50"/>
      <c r="E313" s="50"/>
      <c r="F313" s="50"/>
      <c r="G313" s="29">
        <f>SUM('FY21 BRS LI RAW'!V1370:V1381)</f>
        <v>1650.6200000000001</v>
      </c>
      <c r="H313" s="50"/>
      <c r="I313" s="50"/>
      <c r="J313" s="75">
        <f>SUM('Roynat Raw'!I48:I51)</f>
        <v>1972.1399999999999</v>
      </c>
    </row>
    <row r="314" spans="2:10">
      <c r="B314" s="79">
        <v>44511</v>
      </c>
      <c r="C314" s="50"/>
      <c r="D314" s="50"/>
      <c r="E314" s="50"/>
      <c r="F314" s="50"/>
      <c r="G314" s="29">
        <f>SUM('FY21 BRS LI RAW'!V1382:V1392)</f>
        <v>1651.5700000000002</v>
      </c>
      <c r="H314" s="50"/>
      <c r="I314" s="50"/>
      <c r="J314" s="75">
        <f>SUM('Roynat Raw'!I52:I55)</f>
        <v>2231.88</v>
      </c>
    </row>
    <row r="315" spans="2:10">
      <c r="B315" s="79">
        <v>44512</v>
      </c>
      <c r="C315" s="50"/>
      <c r="D315" s="50"/>
      <c r="E315" s="50"/>
      <c r="F315" s="50"/>
      <c r="G315" s="29">
        <f>SUM('FY21 BRS LI RAW'!V1393:V1403)</f>
        <v>1606.3300000000004</v>
      </c>
      <c r="H315" s="50"/>
      <c r="I315" s="50"/>
      <c r="J315" s="75">
        <f>SUM('Roynat Raw'!I56:I59)</f>
        <v>2192.33</v>
      </c>
    </row>
    <row r="316" spans="2:10">
      <c r="B316" s="79">
        <v>44513</v>
      </c>
      <c r="C316" s="50"/>
      <c r="D316" s="50"/>
      <c r="E316" s="50"/>
      <c r="F316" s="50"/>
      <c r="G316" s="29">
        <f>SUM('FY21 BRS LI RAW'!V1404:V1412)</f>
        <v>510.64999999999992</v>
      </c>
      <c r="H316" s="50"/>
      <c r="I316" s="50"/>
      <c r="J316" s="75">
        <f>SUM('Roynat Raw'!I60:I63)</f>
        <v>1520.3900000000003</v>
      </c>
    </row>
    <row r="317" spans="2:10">
      <c r="B317" s="79">
        <v>44514</v>
      </c>
      <c r="C317" s="50"/>
      <c r="D317" s="50"/>
      <c r="E317" s="50"/>
      <c r="F317" s="50"/>
      <c r="G317" s="29">
        <f>SUM('FY21 BRS LI RAW'!V1413:V1421)</f>
        <v>460.34</v>
      </c>
      <c r="H317" s="50"/>
      <c r="I317" s="50"/>
      <c r="J317" s="75">
        <f>SUM('Roynat Raw'!I64:I67)</f>
        <v>1394.1399999999999</v>
      </c>
    </row>
    <row r="318" spans="2:10">
      <c r="B318" s="79">
        <v>44515</v>
      </c>
      <c r="C318" s="50"/>
      <c r="D318" s="50"/>
      <c r="E318" s="50"/>
      <c r="F318" s="50"/>
      <c r="G318" s="29">
        <f>SUM('FY21 BRS LI RAW'!V1422:V1431)</f>
        <v>690.68000000000006</v>
      </c>
      <c r="H318" s="50"/>
      <c r="I318" s="50"/>
      <c r="J318" s="75">
        <f>SUM('Roynat Raw'!I68:I71)</f>
        <v>2210.42</v>
      </c>
    </row>
    <row r="319" spans="2:10">
      <c r="B319" s="79">
        <v>44516</v>
      </c>
      <c r="C319" s="50"/>
      <c r="D319" s="50"/>
      <c r="E319" s="50"/>
      <c r="F319" s="50"/>
      <c r="G319" s="29">
        <f>SUM('FY21 BRS LI RAW'!V1432:V1440)</f>
        <v>743.84</v>
      </c>
      <c r="H319" s="50"/>
      <c r="I319" s="50"/>
      <c r="J319" s="75">
        <f>SUM('Roynat Raw'!I72:I75)</f>
        <v>1835.3799999999999</v>
      </c>
    </row>
    <row r="320" spans="2:10">
      <c r="B320" s="79">
        <v>44517</v>
      </c>
      <c r="C320" s="50"/>
      <c r="D320" s="50"/>
      <c r="E320" s="50"/>
      <c r="F320" s="50"/>
      <c r="G320" s="29">
        <f>SUM('FY21 BRS LI RAW'!V1441:V1448)</f>
        <v>723.63</v>
      </c>
      <c r="H320" s="50"/>
      <c r="I320" s="50"/>
      <c r="J320" s="75">
        <f>SUM('Roynat Raw'!I76:I79)</f>
        <v>617.18000000000006</v>
      </c>
    </row>
    <row r="321" spans="2:10">
      <c r="B321" s="79">
        <v>44518</v>
      </c>
      <c r="C321" s="50"/>
      <c r="D321" s="50"/>
      <c r="E321" s="50"/>
      <c r="F321" s="50"/>
      <c r="G321" s="29">
        <f>SUM('FY21 BRS LI RAW'!V1449:V1456)</f>
        <v>714.79000000000008</v>
      </c>
      <c r="H321" s="29">
        <f>'FY22 BRS IMT Launch RAW'!S7+'FY22 BRS IMT Launch RAW'!S8</f>
        <v>298.07</v>
      </c>
      <c r="I321" s="50"/>
      <c r="J321" s="75">
        <f>SUM('Roynat Raw'!I80:I81)</f>
        <v>113.68</v>
      </c>
    </row>
    <row r="322" spans="2:10">
      <c r="B322" s="79">
        <v>44519</v>
      </c>
      <c r="C322" s="50"/>
      <c r="D322" s="50"/>
      <c r="E322" s="50"/>
      <c r="F322" s="50"/>
      <c r="G322" s="29">
        <f>SUM('FY21 BRS LI RAW'!V1457:V1462)</f>
        <v>507.94000000000005</v>
      </c>
      <c r="H322" s="29">
        <f>'FY22 BRS IMT Launch RAW'!S9+'FY22 BRS IMT Launch RAW'!S10</f>
        <v>282.08999999999997</v>
      </c>
      <c r="I322" s="50"/>
      <c r="J322" s="75">
        <f>'Roynat Raw'!I82</f>
        <v>88.88</v>
      </c>
    </row>
    <row r="323" spans="2:10">
      <c r="B323" s="79">
        <v>44520</v>
      </c>
      <c r="C323" s="50"/>
      <c r="D323" s="50"/>
      <c r="E323" s="50"/>
      <c r="F323" s="50"/>
      <c r="G323" s="29">
        <f>SUM('FY21 BRS LI RAW'!V1463:V1467)</f>
        <v>246.99</v>
      </c>
      <c r="H323" s="29">
        <f>'FY22 BRS IMT Launch RAW'!S11+'FY22 BRS IMT Launch RAW'!S12</f>
        <v>205.1</v>
      </c>
      <c r="I323" s="50"/>
      <c r="J323" s="75">
        <f>'Roynat Raw'!I83</f>
        <v>101.03</v>
      </c>
    </row>
    <row r="324" spans="2:10">
      <c r="B324" s="79">
        <v>44521</v>
      </c>
      <c r="C324" s="50"/>
      <c r="D324" s="50"/>
      <c r="E324" s="50"/>
      <c r="F324" s="50"/>
      <c r="G324" s="29">
        <f>SUM('FY21 BRS LI RAW'!V1468:V1471)</f>
        <v>232.91</v>
      </c>
      <c r="H324" s="29">
        <f>'FY22 BRS IMT Launch RAW'!S13+'FY22 BRS IMT Launch RAW'!S14</f>
        <v>187.57</v>
      </c>
      <c r="I324" s="50"/>
      <c r="J324" s="75">
        <f>'Roynat Raw'!I84</f>
        <v>95.9</v>
      </c>
    </row>
    <row r="325" spans="2:10">
      <c r="B325" s="79">
        <v>44522</v>
      </c>
      <c r="C325" s="50"/>
      <c r="D325" s="50"/>
      <c r="E325" s="50"/>
      <c r="F325" s="50"/>
      <c r="G325" s="29">
        <f>SUM('FY21 BRS LI RAW'!V1472:V1475)</f>
        <v>332.57</v>
      </c>
      <c r="H325" s="29">
        <f>SUM('FY22 BRS IMT Launch RAW'!S15:S16)</f>
        <v>279.44</v>
      </c>
      <c r="I325" s="50"/>
      <c r="J325" s="75">
        <f>'Roynat Raw'!I85</f>
        <v>112.71</v>
      </c>
    </row>
    <row r="326" spans="2:10">
      <c r="B326" s="79">
        <v>44523</v>
      </c>
      <c r="C326" s="50"/>
      <c r="D326" s="50"/>
      <c r="E326" s="50"/>
      <c r="F326" s="50"/>
      <c r="G326" s="29">
        <f>SUM('FY21 BRS LI RAW'!V1476:V1479)</f>
        <v>62.279999999999994</v>
      </c>
      <c r="H326" s="29">
        <f>SUM('FY22 BRS IMT Launch RAW'!S17:S18)</f>
        <v>301.75</v>
      </c>
      <c r="I326" s="50"/>
      <c r="J326" s="75">
        <f>'Roynat Raw'!I86</f>
        <v>17.12</v>
      </c>
    </row>
    <row r="327" spans="2:10">
      <c r="B327" s="79">
        <v>44524</v>
      </c>
      <c r="C327" s="50"/>
      <c r="D327" s="50"/>
      <c r="E327" s="50"/>
      <c r="F327" s="50"/>
      <c r="G327" s="29">
        <f>'FY21 BRS LI RAW'!V1480</f>
        <v>0</v>
      </c>
      <c r="H327" s="29">
        <f>SUM('FY22 BRS IMT Launch RAW'!S19:S20)</f>
        <v>294.07</v>
      </c>
      <c r="I327" s="50"/>
      <c r="J327" s="74"/>
    </row>
    <row r="328" spans="2:10">
      <c r="B328" s="79">
        <v>44525</v>
      </c>
      <c r="C328" s="50"/>
      <c r="D328" s="50"/>
      <c r="E328" s="50"/>
      <c r="F328" s="50"/>
      <c r="G328" s="29">
        <f>SUM('FY21 BRS LI RAW'!V1481:V1483)</f>
        <v>0</v>
      </c>
      <c r="H328" s="29">
        <f>SUM('FY22 BRS IMT Launch RAW'!S21:S22)</f>
        <v>291.79999999999995</v>
      </c>
      <c r="I328" s="50"/>
      <c r="J328" s="74"/>
    </row>
    <row r="329" spans="2:10">
      <c r="B329" s="79">
        <v>44526</v>
      </c>
      <c r="C329" s="50"/>
      <c r="D329" s="50"/>
      <c r="E329" s="50"/>
      <c r="F329" s="50"/>
      <c r="G329" s="29">
        <f>'FY21 BRS LI RAW'!V1484</f>
        <v>0</v>
      </c>
      <c r="H329" s="29">
        <f>SUM('FY22 BRS IMT Launch RAW'!S23:S24)</f>
        <v>280.73</v>
      </c>
      <c r="I329" s="50"/>
      <c r="J329" s="74"/>
    </row>
    <row r="330" spans="2:10">
      <c r="B330" s="79">
        <v>44527</v>
      </c>
      <c r="C330" s="50"/>
      <c r="D330" s="50"/>
      <c r="E330" s="50"/>
      <c r="F330" s="50"/>
      <c r="G330" s="29">
        <f>SUM('FY21 BRS LI RAW'!V1485:V1486)</f>
        <v>0</v>
      </c>
      <c r="H330" s="29">
        <f>SUM('FY22 BRS IMT Launch RAW'!S25:S26)</f>
        <v>205.27999999999997</v>
      </c>
      <c r="I330" s="50"/>
      <c r="J330" s="74"/>
    </row>
    <row r="331" spans="2:10">
      <c r="B331" s="79">
        <v>44528</v>
      </c>
      <c r="C331" s="50"/>
      <c r="D331" s="50"/>
      <c r="E331" s="50"/>
      <c r="F331" s="50"/>
      <c r="G331" s="46"/>
      <c r="H331" s="29">
        <f>SUM('FY22 BRS IMT Launch RAW'!S27:S28)</f>
        <v>188.63</v>
      </c>
      <c r="I331" s="50"/>
      <c r="J331" s="74"/>
    </row>
    <row r="332" spans="2:10">
      <c r="B332" s="79">
        <v>44529</v>
      </c>
      <c r="C332" s="50"/>
      <c r="D332" s="50"/>
      <c r="E332" s="50"/>
      <c r="F332" s="50"/>
      <c r="G332" s="46"/>
      <c r="H332" s="29">
        <f>SUM('FY22 BRS IMT Launch RAW'!S29:S32)</f>
        <v>1478.8799999999999</v>
      </c>
      <c r="I332" s="50"/>
      <c r="J332" s="74"/>
    </row>
    <row r="333" spans="2:10">
      <c r="B333" s="79">
        <v>44530</v>
      </c>
      <c r="C333" s="50"/>
      <c r="D333" s="50"/>
      <c r="E333" s="50"/>
      <c r="F333" s="50"/>
      <c r="G333" s="46"/>
      <c r="H333" s="29">
        <f>SUM('FY22 BRS IMT Launch RAW'!S33:S36)</f>
        <v>1560.72</v>
      </c>
      <c r="I333" s="50"/>
      <c r="J333" s="74"/>
    </row>
    <row r="334" spans="2:10">
      <c r="B334" s="79">
        <v>44531</v>
      </c>
      <c r="C334" s="50"/>
      <c r="D334" s="50"/>
      <c r="E334" s="50"/>
      <c r="F334" s="50"/>
      <c r="G334" s="46"/>
      <c r="H334" s="29">
        <f>SUM('FY22 BRS IMT Launch RAW'!S37:S40)</f>
        <v>1562.3</v>
      </c>
      <c r="I334" s="50"/>
      <c r="J334" s="74"/>
    </row>
    <row r="335" spans="2:10">
      <c r="B335" s="79">
        <v>44532</v>
      </c>
      <c r="C335" s="50"/>
      <c r="D335" s="50"/>
      <c r="E335" s="50"/>
      <c r="F335" s="50"/>
      <c r="G335" s="46"/>
      <c r="H335" s="29">
        <f>SUM('FY22 BRS IMT Launch RAW'!S63:S65)</f>
        <v>571.75</v>
      </c>
      <c r="I335" s="50"/>
      <c r="J335" s="74"/>
    </row>
    <row r="336" spans="2:10">
      <c r="B336" s="79">
        <v>44533</v>
      </c>
      <c r="C336" s="50"/>
      <c r="D336" s="50"/>
      <c r="E336" s="50"/>
      <c r="F336" s="50"/>
      <c r="G336" s="46"/>
      <c r="H336" s="29">
        <f>SUM('FY22 BRS IMT Launch RAW'!S67:S70)</f>
        <v>1552.4999999999998</v>
      </c>
      <c r="I336" s="50"/>
      <c r="J336" s="74"/>
    </row>
    <row r="337" spans="2:10">
      <c r="B337" s="79">
        <v>44534</v>
      </c>
      <c r="C337" s="50"/>
      <c r="D337" s="50"/>
      <c r="E337" s="50"/>
      <c r="F337" s="50"/>
      <c r="G337" s="46"/>
      <c r="H337" s="29">
        <f>SUM('FY22 BRS IMT Launch RAW'!S71:S74)</f>
        <v>1106.8400000000001</v>
      </c>
      <c r="I337" s="50"/>
      <c r="J337" s="74"/>
    </row>
    <row r="338" spans="2:10">
      <c r="B338" s="79">
        <v>44535</v>
      </c>
      <c r="C338" s="50"/>
      <c r="D338" s="50"/>
      <c r="E338" s="50"/>
      <c r="F338" s="50"/>
      <c r="G338" s="46"/>
      <c r="H338" s="29">
        <f>SUM('FY22 BRS IMT Launch RAW'!S75:S78)</f>
        <v>1012.19</v>
      </c>
      <c r="I338" s="50"/>
      <c r="J338" s="74"/>
    </row>
    <row r="339" spans="2:10">
      <c r="B339" s="79">
        <v>44536</v>
      </c>
      <c r="C339" s="50"/>
      <c r="D339" s="50"/>
      <c r="E339" s="50"/>
      <c r="F339" s="50"/>
      <c r="G339" s="46"/>
      <c r="H339" s="29">
        <f>SUM('FY22 BRS IMT Launch RAW'!S79:S82)</f>
        <v>2114.8000000000002</v>
      </c>
      <c r="I339" s="50"/>
      <c r="J339" s="74"/>
    </row>
    <row r="340" spans="2:10">
      <c r="B340" s="79">
        <v>44537</v>
      </c>
      <c r="C340" s="50"/>
      <c r="D340" s="50"/>
      <c r="E340" s="50"/>
      <c r="F340" s="50"/>
      <c r="G340" s="46"/>
      <c r="H340" s="29">
        <f>SUM('FY22 BRS IMT Launch RAW'!S83:S86)</f>
        <v>2317.04</v>
      </c>
      <c r="I340" s="50"/>
      <c r="J340" s="74"/>
    </row>
    <row r="341" spans="2:10">
      <c r="B341" s="79">
        <v>44538</v>
      </c>
      <c r="C341" s="50"/>
      <c r="D341" s="50"/>
      <c r="E341" s="50"/>
      <c r="F341" s="50"/>
      <c r="G341" s="46"/>
      <c r="H341" s="29">
        <f>SUM('FY22 BRS IMT Launch RAW'!S87:S90)</f>
        <v>2053.29</v>
      </c>
      <c r="I341" s="50"/>
      <c r="J341" s="74"/>
    </row>
    <row r="342" spans="2:10">
      <c r="B342" s="79">
        <v>44539</v>
      </c>
      <c r="C342" s="50"/>
      <c r="D342" s="50"/>
      <c r="E342" s="50"/>
      <c r="F342" s="50"/>
      <c r="G342" s="46"/>
      <c r="H342" s="29">
        <f>SUM('FY22 BRS IMT Launch RAW'!S91:S93)</f>
        <v>1225</v>
      </c>
      <c r="I342" s="50"/>
      <c r="J342" s="74"/>
    </row>
    <row r="343" spans="2:10">
      <c r="B343" s="79">
        <v>44540</v>
      </c>
      <c r="C343" s="50"/>
      <c r="D343" s="50"/>
      <c r="E343" s="50"/>
      <c r="F343" s="50"/>
      <c r="G343" s="46"/>
      <c r="H343" s="29">
        <f>SUM('FY22 BRS IMT Launch RAW'!S41:S42)</f>
        <v>1198.1399999999999</v>
      </c>
      <c r="I343" s="50"/>
      <c r="J343" s="74"/>
    </row>
    <row r="344" spans="2:10">
      <c r="B344" s="79">
        <v>44541</v>
      </c>
      <c r="C344" s="50"/>
      <c r="D344" s="50"/>
      <c r="E344" s="50"/>
      <c r="F344" s="50"/>
      <c r="G344" s="46"/>
      <c r="H344" s="29">
        <f>SUM('FY22 BRS IMT Launch RAW'!S43:S44)</f>
        <v>864.35</v>
      </c>
      <c r="I344" s="50"/>
      <c r="J344" s="74"/>
    </row>
    <row r="345" spans="2:10">
      <c r="B345" s="79">
        <v>44542</v>
      </c>
      <c r="C345" s="50"/>
      <c r="D345" s="50"/>
      <c r="E345" s="50"/>
      <c r="F345" s="50"/>
      <c r="G345" s="46"/>
      <c r="H345" s="29">
        <f>SUM('FY22 BRS IMT Launch RAW'!S45:S46)</f>
        <v>789.32999999999993</v>
      </c>
      <c r="I345" s="50"/>
      <c r="J345" s="74"/>
    </row>
    <row r="346" spans="2:10">
      <c r="B346" s="79">
        <v>44543</v>
      </c>
      <c r="C346" s="50"/>
      <c r="D346" s="50"/>
      <c r="E346" s="50"/>
      <c r="F346" s="50"/>
      <c r="G346" s="46"/>
      <c r="H346" s="29">
        <f>SUM('FY22 BRS IMT Launch RAW'!S47:S49)</f>
        <v>1108.55</v>
      </c>
      <c r="I346" s="50"/>
      <c r="J346" s="74"/>
    </row>
    <row r="347" spans="2:10">
      <c r="B347" s="79">
        <v>44544</v>
      </c>
      <c r="C347" s="50"/>
      <c r="D347" s="50"/>
      <c r="E347" s="50"/>
      <c r="F347" s="50"/>
      <c r="G347" s="46"/>
      <c r="H347" s="29">
        <f>SUM('FY22 BRS IMT Launch RAW'!S50:S51)</f>
        <v>1198.94</v>
      </c>
      <c r="I347" s="50"/>
      <c r="J347" s="74"/>
    </row>
    <row r="348" spans="2:10">
      <c r="B348" s="79">
        <v>44545</v>
      </c>
      <c r="C348" s="50"/>
      <c r="D348" s="50"/>
      <c r="E348" s="50"/>
      <c r="F348" s="50"/>
      <c r="G348" s="46"/>
      <c r="H348" s="29">
        <f>SUM('FY22 BRS IMT Launch RAW'!S52:S53)</f>
        <v>1193.22</v>
      </c>
      <c r="I348" s="50"/>
      <c r="J348" s="74"/>
    </row>
    <row r="349" spans="2:10">
      <c r="B349" s="79">
        <v>44546</v>
      </c>
      <c r="C349" s="50"/>
      <c r="D349" s="50"/>
      <c r="E349" s="50"/>
      <c r="F349" s="50"/>
      <c r="G349" s="46"/>
      <c r="H349" s="29">
        <f>SUM('FY22 BRS IMT Launch RAW'!S54:S55)</f>
        <v>1200.44</v>
      </c>
      <c r="I349" s="50"/>
      <c r="J349" s="74"/>
    </row>
    <row r="350" spans="2:10">
      <c r="B350" s="79">
        <v>44547</v>
      </c>
      <c r="C350" s="50"/>
      <c r="D350" s="50"/>
      <c r="E350" s="50"/>
      <c r="F350" s="50"/>
      <c r="G350" s="46"/>
      <c r="H350" s="29">
        <f>SUM('FY22 BRS IMT Launch RAW'!S56:S57)</f>
        <v>1202.81</v>
      </c>
      <c r="I350" s="50"/>
      <c r="J350" s="74"/>
    </row>
    <row r="351" spans="2:10">
      <c r="B351" s="79">
        <v>44548</v>
      </c>
      <c r="C351" s="50"/>
      <c r="D351" s="50"/>
      <c r="E351" s="50"/>
      <c r="F351" s="50"/>
      <c r="G351" s="46"/>
      <c r="H351" s="29">
        <f>SUM('FY22 BRS IMT Launch RAW'!S58:S59)</f>
        <v>832.56999999999994</v>
      </c>
      <c r="I351" s="50"/>
      <c r="J351" s="74"/>
    </row>
    <row r="352" spans="2:10">
      <c r="B352" s="79">
        <v>44549</v>
      </c>
      <c r="C352" s="50"/>
      <c r="D352" s="50"/>
      <c r="E352" s="50"/>
      <c r="F352" s="50"/>
      <c r="G352" s="46"/>
      <c r="H352" s="46"/>
      <c r="I352" s="50"/>
      <c r="J352" s="74"/>
    </row>
    <row r="353" spans="2:10">
      <c r="B353" s="79">
        <v>44550</v>
      </c>
      <c r="C353" s="50"/>
      <c r="D353" s="50"/>
      <c r="E353" s="50"/>
      <c r="F353" s="50"/>
      <c r="G353" s="46"/>
      <c r="H353" s="46"/>
      <c r="I353" s="50"/>
      <c r="J353" s="74"/>
    </row>
    <row r="354" spans="2:10">
      <c r="B354" s="79">
        <v>44551</v>
      </c>
      <c r="C354" s="50"/>
      <c r="D354" s="50"/>
      <c r="E354" s="50"/>
      <c r="F354" s="50"/>
      <c r="G354" s="46"/>
      <c r="H354" s="46"/>
      <c r="I354" s="50"/>
      <c r="J354" s="74"/>
    </row>
    <row r="355" spans="2:10">
      <c r="B355" s="79">
        <v>44552</v>
      </c>
      <c r="C355" s="50"/>
      <c r="D355" s="50"/>
      <c r="E355" s="50"/>
      <c r="F355" s="50"/>
      <c r="G355" s="46"/>
      <c r="H355" s="46"/>
      <c r="I355" s="50"/>
      <c r="J355" s="74"/>
    </row>
    <row r="356" spans="2:10">
      <c r="B356" s="79">
        <v>44553</v>
      </c>
      <c r="C356" s="50"/>
      <c r="D356" s="50"/>
      <c r="E356" s="50"/>
      <c r="F356" s="50"/>
      <c r="G356" s="46"/>
      <c r="H356" s="46"/>
      <c r="I356" s="50"/>
      <c r="J356" s="74"/>
    </row>
    <row r="357" spans="2:10">
      <c r="B357" s="79">
        <v>44554</v>
      </c>
      <c r="C357" s="50"/>
      <c r="D357" s="50"/>
      <c r="E357" s="50"/>
      <c r="F357" s="50"/>
      <c r="G357" s="46"/>
      <c r="H357" s="50"/>
      <c r="I357" s="50"/>
      <c r="J357" s="74"/>
    </row>
    <row r="358" spans="2:10">
      <c r="B358" s="79">
        <v>44555</v>
      </c>
      <c r="C358" s="50"/>
      <c r="D358" s="50"/>
      <c r="E358" s="50"/>
      <c r="F358" s="50"/>
      <c r="G358" s="46"/>
      <c r="H358" s="50"/>
      <c r="I358" s="50"/>
      <c r="J358" s="74"/>
    </row>
    <row r="359" spans="2:10">
      <c r="B359" s="79">
        <v>44556</v>
      </c>
      <c r="C359" s="50"/>
      <c r="D359" s="50"/>
      <c r="E359" s="50"/>
      <c r="F359" s="50"/>
      <c r="G359" s="46"/>
      <c r="H359" s="50"/>
      <c r="I359" s="50"/>
      <c r="J359" s="74"/>
    </row>
    <row r="360" spans="2:10">
      <c r="B360" s="79">
        <v>44557</v>
      </c>
      <c r="C360" s="50"/>
      <c r="D360" s="50"/>
      <c r="E360" s="50"/>
      <c r="F360" s="50"/>
      <c r="G360" s="46"/>
      <c r="H360" s="50"/>
      <c r="I360" s="50"/>
      <c r="J360" s="74"/>
    </row>
    <row r="361" spans="2:10">
      <c r="B361" s="79">
        <v>44558</v>
      </c>
      <c r="C361" s="50"/>
      <c r="D361" s="50"/>
      <c r="E361" s="50"/>
      <c r="F361" s="50"/>
      <c r="G361" s="46"/>
      <c r="H361" s="50"/>
      <c r="I361" s="50"/>
      <c r="J361" s="74"/>
    </row>
    <row r="362" spans="2:10">
      <c r="B362" s="79">
        <v>44559</v>
      </c>
      <c r="C362" s="50"/>
      <c r="D362" s="50"/>
      <c r="E362" s="50"/>
      <c r="F362" s="50"/>
      <c r="G362" s="46"/>
      <c r="H362" s="50"/>
      <c r="I362" s="50"/>
      <c r="J362" s="74"/>
    </row>
    <row r="363" spans="2:10">
      <c r="B363" s="79">
        <v>44560</v>
      </c>
      <c r="C363" s="50"/>
      <c r="D363" s="50"/>
      <c r="E363" s="50"/>
      <c r="F363" s="50"/>
      <c r="G363" s="46"/>
      <c r="H363" s="50"/>
      <c r="I363" s="50"/>
      <c r="J363" s="74"/>
    </row>
    <row r="364" spans="2:10">
      <c r="B364" s="79">
        <v>44561</v>
      </c>
      <c r="C364" s="50"/>
      <c r="D364" s="50"/>
      <c r="E364" s="50"/>
      <c r="F364" s="50"/>
      <c r="G364" s="46"/>
      <c r="H364" s="50"/>
      <c r="I364" s="50"/>
      <c r="J364" s="74"/>
    </row>
    <row r="365" spans="2:10">
      <c r="B365" s="79">
        <v>44565</v>
      </c>
      <c r="C365" s="50"/>
      <c r="D365" s="50"/>
      <c r="E365" s="50"/>
      <c r="F365" s="50"/>
      <c r="G365" s="46"/>
      <c r="H365" s="50"/>
      <c r="I365" s="29">
        <f>SUM('FY22 BRS posts LI RAW'!S7:S8)</f>
        <v>0.69000000000000006</v>
      </c>
      <c r="J365" s="74"/>
    </row>
    <row r="366" spans="2:10">
      <c r="B366" s="79">
        <v>44671</v>
      </c>
      <c r="C366" s="50"/>
      <c r="D366" s="50"/>
      <c r="E366" s="50"/>
      <c r="F366" s="50"/>
      <c r="G366" s="46"/>
      <c r="H366" s="50"/>
      <c r="I366" s="29">
        <f>'FY22 BRS posts LI RAW'!S9</f>
        <v>261.37</v>
      </c>
      <c r="J366" s="74"/>
    </row>
    <row r="367" spans="2:10">
      <c r="B367" s="79">
        <v>44672</v>
      </c>
      <c r="C367" s="50"/>
      <c r="D367" s="50"/>
      <c r="E367" s="50"/>
      <c r="F367" s="50"/>
      <c r="G367" s="46"/>
      <c r="H367" s="50"/>
      <c r="I367" s="29">
        <f>'FY22 BRS posts LI RAW'!S10</f>
        <v>281.95</v>
      </c>
      <c r="J367" s="74"/>
    </row>
    <row r="368" spans="2:10">
      <c r="B368" s="79">
        <v>44673</v>
      </c>
      <c r="C368" s="50"/>
      <c r="D368" s="50"/>
      <c r="E368" s="50"/>
      <c r="F368" s="50"/>
      <c r="G368" s="46"/>
      <c r="H368" s="50"/>
      <c r="I368" s="29">
        <f>'FY22 BRS posts LI RAW'!S11</f>
        <v>261.07</v>
      </c>
      <c r="J368" s="74"/>
    </row>
    <row r="369" spans="2:10">
      <c r="B369" s="79">
        <v>44674</v>
      </c>
      <c r="C369" s="50"/>
      <c r="D369" s="50"/>
      <c r="E369" s="50"/>
      <c r="F369" s="50"/>
      <c r="G369" s="46"/>
      <c r="H369" s="50"/>
      <c r="I369" s="29">
        <f>'FY22 BRS posts LI RAW'!S12</f>
        <v>216.14</v>
      </c>
      <c r="J369" s="74"/>
    </row>
    <row r="370" spans="2:10">
      <c r="B370" s="79">
        <v>44675</v>
      </c>
      <c r="C370" s="50"/>
      <c r="D370" s="50"/>
      <c r="E370" s="50"/>
      <c r="F370" s="50"/>
      <c r="G370" s="46"/>
      <c r="H370" s="50"/>
      <c r="I370" s="29">
        <f>'FY22 BRS posts LI RAW'!S13</f>
        <v>198.04</v>
      </c>
      <c r="J370" s="74"/>
    </row>
    <row r="371" spans="2:10">
      <c r="B371" s="79">
        <v>44676</v>
      </c>
      <c r="C371" s="50"/>
      <c r="D371" s="50"/>
      <c r="E371" s="50"/>
      <c r="F371" s="50"/>
      <c r="G371" s="46"/>
      <c r="H371" s="50"/>
      <c r="I371" s="29">
        <f>'FY22 BRS posts LI RAW'!S14</f>
        <v>261.97000000000003</v>
      </c>
      <c r="J371" s="74"/>
    </row>
    <row r="372" spans="2:10">
      <c r="B372" s="79">
        <v>44677</v>
      </c>
      <c r="C372" s="50"/>
      <c r="D372" s="50"/>
      <c r="E372" s="50"/>
      <c r="F372" s="50"/>
      <c r="G372" s="46"/>
      <c r="H372" s="50"/>
      <c r="I372" s="29">
        <f>'FY22 BRS posts LI RAW'!S15</f>
        <v>287.52</v>
      </c>
      <c r="J372" s="74"/>
    </row>
    <row r="373" spans="2:10">
      <c r="B373" s="79">
        <v>44678</v>
      </c>
      <c r="C373" s="50"/>
      <c r="D373" s="50"/>
      <c r="E373" s="50"/>
      <c r="F373" s="50"/>
      <c r="G373" s="46"/>
      <c r="H373" s="50"/>
      <c r="I373" s="29">
        <f>'FY22 BRS posts LI RAW'!S16</f>
        <v>276.39999999999998</v>
      </c>
      <c r="J373" s="74"/>
    </row>
    <row r="374" spans="2:10">
      <c r="B374" s="79">
        <v>44679</v>
      </c>
      <c r="C374" s="50"/>
      <c r="D374" s="50"/>
      <c r="E374" s="50"/>
      <c r="F374" s="50"/>
      <c r="G374" s="46"/>
      <c r="H374" s="50"/>
      <c r="I374" s="29">
        <f>'FY22 BRS posts LI RAW'!S17</f>
        <v>280.39999999999998</v>
      </c>
      <c r="J374" s="74"/>
    </row>
    <row r="375" spans="2:10">
      <c r="B375" s="79">
        <v>44680</v>
      </c>
      <c r="C375" s="50"/>
      <c r="D375" s="50"/>
      <c r="E375" s="50"/>
      <c r="F375" s="50"/>
      <c r="G375" s="46"/>
      <c r="H375" s="50"/>
      <c r="I375" s="29">
        <f>'FY22 BRS posts LI RAW'!S18</f>
        <v>247.88</v>
      </c>
      <c r="J375" s="74"/>
    </row>
    <row r="376" spans="2:10">
      <c r="B376" s="79">
        <v>44681</v>
      </c>
      <c r="C376" s="50"/>
      <c r="D376" s="50"/>
      <c r="E376" s="50"/>
      <c r="F376" s="50"/>
      <c r="G376" s="46"/>
      <c r="H376" s="50"/>
      <c r="I376" s="29">
        <f>'FY22 BRS posts LI RAW'!S19</f>
        <v>185.61</v>
      </c>
      <c r="J376" s="74"/>
    </row>
    <row r="377" spans="2:10">
      <c r="B377" s="79">
        <v>44682</v>
      </c>
      <c r="C377" s="50"/>
      <c r="D377" s="50"/>
      <c r="E377" s="50"/>
      <c r="F377" s="50"/>
      <c r="G377" s="46"/>
      <c r="H377" s="50"/>
      <c r="I377" s="29">
        <f>'FY22 BRS posts LI RAW'!S20</f>
        <v>155.47</v>
      </c>
      <c r="J377" s="74"/>
    </row>
    <row r="378" spans="2:10">
      <c r="B378" s="79">
        <v>44683</v>
      </c>
      <c r="C378" s="50"/>
      <c r="D378" s="50"/>
      <c r="E378" s="50"/>
      <c r="F378" s="50"/>
      <c r="G378" s="46"/>
      <c r="H378" s="50"/>
      <c r="I378" s="29">
        <f>'FY22 BRS posts LI RAW'!S21</f>
        <v>218.15</v>
      </c>
      <c r="J378" s="74"/>
    </row>
    <row r="379" spans="2:10">
      <c r="B379" s="79">
        <v>44684</v>
      </c>
      <c r="C379" s="50"/>
      <c r="D379" s="50"/>
      <c r="E379" s="50"/>
      <c r="F379" s="50"/>
      <c r="G379" s="46"/>
      <c r="H379" s="50"/>
      <c r="I379" s="29">
        <f>'FY22 BRS posts LI RAW'!S22</f>
        <v>250.74</v>
      </c>
      <c r="J379" s="74"/>
    </row>
    <row r="380" spans="2:10">
      <c r="B380" s="79">
        <v>44685</v>
      </c>
      <c r="C380" s="50"/>
      <c r="D380" s="50"/>
      <c r="E380" s="50"/>
      <c r="F380" s="50"/>
      <c r="G380" s="46"/>
      <c r="H380" s="50"/>
      <c r="I380" s="29">
        <f>'FY22 BRS posts LI RAW'!S23</f>
        <v>247.14</v>
      </c>
      <c r="J380" s="74"/>
    </row>
    <row r="381" spans="2:10">
      <c r="B381" s="79">
        <v>44686</v>
      </c>
      <c r="C381" s="50"/>
      <c r="D381" s="50"/>
      <c r="E381" s="50"/>
      <c r="F381" s="50"/>
      <c r="G381" s="46"/>
      <c r="H381" s="50"/>
      <c r="I381" s="29">
        <f>'FY22 BRS posts LI RAW'!S24</f>
        <v>255.26</v>
      </c>
      <c r="J381" s="74"/>
    </row>
    <row r="382" spans="2:10">
      <c r="B382" s="79">
        <v>44687</v>
      </c>
      <c r="C382" s="50"/>
      <c r="D382" s="50"/>
      <c r="E382" s="50"/>
      <c r="F382" s="50"/>
      <c r="G382" s="46"/>
      <c r="H382" s="50"/>
      <c r="I382" s="29">
        <f>'FY22 BRS posts LI RAW'!S25</f>
        <v>240.17</v>
      </c>
      <c r="J382" s="74"/>
    </row>
    <row r="383" spans="2:10">
      <c r="B383" s="79">
        <v>44688</v>
      </c>
      <c r="C383" s="50"/>
      <c r="D383" s="50"/>
      <c r="E383" s="50"/>
      <c r="F383" s="50"/>
      <c r="G383" s="46"/>
      <c r="H383" s="50"/>
      <c r="I383" s="29">
        <f>'FY22 BRS posts LI RAW'!S26</f>
        <v>190.71</v>
      </c>
      <c r="J383" s="74"/>
    </row>
    <row r="384" spans="2:10">
      <c r="B384" s="79">
        <v>44689</v>
      </c>
      <c r="C384" s="50"/>
      <c r="D384" s="50"/>
      <c r="E384" s="50"/>
      <c r="F384" s="50"/>
      <c r="G384" s="46"/>
      <c r="H384" s="50"/>
      <c r="I384" s="29">
        <f>'FY22 BRS posts LI RAW'!S27</f>
        <v>167.75</v>
      </c>
      <c r="J384" s="74"/>
    </row>
    <row r="385" spans="2:10">
      <c r="B385" s="79">
        <v>44690</v>
      </c>
      <c r="C385" s="50"/>
      <c r="D385" s="50"/>
      <c r="E385" s="50"/>
      <c r="F385" s="50"/>
      <c r="G385" s="46"/>
      <c r="H385" s="50"/>
      <c r="I385" s="29">
        <f>'FY22 BRS posts LI RAW'!S28</f>
        <v>163.21</v>
      </c>
      <c r="J385" s="74"/>
    </row>
    <row r="386" spans="2:10">
      <c r="B386" s="79">
        <v>44691</v>
      </c>
      <c r="C386" s="50"/>
      <c r="D386" s="50"/>
      <c r="E386" s="50"/>
      <c r="F386" s="50"/>
      <c r="G386" s="46"/>
      <c r="H386" s="50"/>
      <c r="I386" s="29">
        <f>'FY22 BRS posts LI RAW'!S29</f>
        <v>177.97</v>
      </c>
      <c r="J386" s="74"/>
    </row>
    <row r="387" spans="2:10">
      <c r="B387" s="79">
        <v>44693</v>
      </c>
      <c r="C387" s="50"/>
      <c r="D387" s="50"/>
      <c r="E387" s="50"/>
      <c r="F387" s="50"/>
      <c r="G387" s="46"/>
      <c r="H387" s="50"/>
      <c r="I387" s="29">
        <f>'FY22 BRS posts LI RAW'!S30</f>
        <v>0</v>
      </c>
      <c r="J387" s="74"/>
    </row>
    <row r="388" spans="2:10">
      <c r="B388" s="79">
        <v>44694</v>
      </c>
      <c r="C388" s="50"/>
      <c r="D388" s="50"/>
      <c r="E388" s="50"/>
      <c r="F388" s="50"/>
      <c r="G388" s="46"/>
      <c r="H388" s="50"/>
      <c r="I388" s="29">
        <f>'FY22 BRS posts LI RAW'!S31</f>
        <v>0</v>
      </c>
      <c r="J388" s="74"/>
    </row>
    <row r="389" spans="2:10">
      <c r="B389" s="79">
        <v>44697</v>
      </c>
      <c r="C389" s="50"/>
      <c r="D389" s="50"/>
      <c r="E389" s="50"/>
      <c r="F389" s="50"/>
      <c r="G389" s="46"/>
      <c r="H389" s="50"/>
      <c r="I389" s="29">
        <f>'FY22 BRS posts LI RAW'!S32</f>
        <v>0</v>
      </c>
      <c r="J389" s="74"/>
    </row>
    <row r="390" spans="2:10">
      <c r="B390" s="79">
        <v>44698</v>
      </c>
      <c r="C390" s="50"/>
      <c r="D390" s="50"/>
      <c r="E390" s="50"/>
      <c r="F390" s="50"/>
      <c r="G390" s="46"/>
      <c r="H390" s="50"/>
      <c r="I390" s="29">
        <f>'FY22 BRS posts LI RAW'!S33</f>
        <v>174.27</v>
      </c>
      <c r="J390" s="74"/>
    </row>
    <row r="391" spans="2:10">
      <c r="B391" s="79">
        <v>44699</v>
      </c>
      <c r="C391" s="50"/>
      <c r="D391" s="50"/>
      <c r="E391" s="50"/>
      <c r="F391" s="50"/>
      <c r="G391" s="46"/>
      <c r="H391" s="50"/>
      <c r="I391" s="29">
        <f>'FY22 BRS posts LI RAW'!S34</f>
        <v>0.12</v>
      </c>
      <c r="J391" s="74"/>
    </row>
    <row r="392" spans="2:10">
      <c r="B392" s="79">
        <v>44700</v>
      </c>
      <c r="C392" s="50"/>
      <c r="D392" s="50"/>
      <c r="E392" s="50"/>
      <c r="F392" s="50"/>
      <c r="G392" s="46"/>
      <c r="H392" s="50"/>
      <c r="I392" s="46"/>
      <c r="J392" s="74"/>
    </row>
    <row r="393" spans="2:10">
      <c r="B393" s="79">
        <v>44701</v>
      </c>
      <c r="C393" s="50"/>
      <c r="D393" s="50"/>
      <c r="E393" s="50"/>
      <c r="F393" s="50"/>
      <c r="G393" s="46"/>
      <c r="H393" s="50"/>
      <c r="I393" s="46"/>
      <c r="J393" s="74"/>
    </row>
    <row r="394" spans="2:10">
      <c r="B394" s="79">
        <v>44702</v>
      </c>
      <c r="C394" s="50"/>
      <c r="D394" s="50"/>
      <c r="E394" s="50"/>
      <c r="F394" s="50"/>
      <c r="G394" s="46"/>
      <c r="H394" s="50"/>
      <c r="I394" s="46"/>
      <c r="J394" s="74"/>
    </row>
    <row r="395" spans="2:10">
      <c r="B395" s="79">
        <v>44703</v>
      </c>
      <c r="C395" s="50"/>
      <c r="D395" s="50"/>
      <c r="E395" s="50"/>
      <c r="F395" s="50"/>
      <c r="G395" s="46"/>
      <c r="H395" s="50"/>
      <c r="I395" s="46"/>
      <c r="J395" s="74"/>
    </row>
    <row r="396" spans="2:10">
      <c r="B396" s="79">
        <v>44704</v>
      </c>
      <c r="C396" s="50"/>
      <c r="D396" s="50"/>
      <c r="E396" s="50"/>
      <c r="F396" s="50"/>
      <c r="G396" s="46"/>
      <c r="H396" s="50"/>
      <c r="I396" s="46"/>
      <c r="J396" s="74"/>
    </row>
    <row r="397" spans="2:10">
      <c r="B397" s="79">
        <v>44705</v>
      </c>
      <c r="C397" s="50"/>
      <c r="D397" s="50"/>
      <c r="E397" s="50"/>
      <c r="F397" s="50"/>
      <c r="G397" s="46"/>
      <c r="H397" s="50"/>
      <c r="I397" s="46"/>
      <c r="J397" s="74"/>
    </row>
    <row r="398" spans="2:10">
      <c r="B398" s="79">
        <v>44706</v>
      </c>
      <c r="C398" s="50"/>
      <c r="D398" s="50"/>
      <c r="E398" s="50"/>
      <c r="F398" s="50"/>
      <c r="G398" s="46"/>
      <c r="H398" s="50"/>
      <c r="I398" s="46"/>
      <c r="J398" s="74"/>
    </row>
    <row r="399" spans="2:10">
      <c r="B399" s="79">
        <v>44707</v>
      </c>
      <c r="C399" s="50"/>
      <c r="D399" s="50"/>
      <c r="E399" s="50"/>
      <c r="F399" s="50"/>
      <c r="G399" s="46"/>
      <c r="H399" s="50"/>
      <c r="I399" s="46"/>
      <c r="J399" s="74"/>
    </row>
    <row r="400" spans="2:10">
      <c r="B400" s="79">
        <v>44708</v>
      </c>
      <c r="C400" s="50"/>
      <c r="D400" s="50"/>
      <c r="E400" s="50"/>
      <c r="F400" s="50"/>
      <c r="G400" s="46"/>
      <c r="H400" s="50"/>
      <c r="I400" s="46"/>
      <c r="J400" s="74"/>
    </row>
    <row r="401" spans="2:10">
      <c r="B401" s="80">
        <v>44709</v>
      </c>
      <c r="C401" s="76"/>
      <c r="D401" s="76"/>
      <c r="E401" s="76"/>
      <c r="F401" s="76"/>
      <c r="G401" s="77"/>
      <c r="H401" s="76"/>
      <c r="I401" s="46"/>
      <c r="J401" s="78"/>
    </row>
  </sheetData>
  <phoneticPr fontId="24" type="noConversion"/>
  <hyperlinks>
    <hyperlink ref="C11" r:id="rId1" xr:uid="{5016AB14-32A0-406E-8D85-EBFCB58A00A6}"/>
    <hyperlink ref="C12" r:id="rId2" xr:uid="{4FCB0338-4B7E-417A-8CB5-09434C80FAED}"/>
    <hyperlink ref="C5" r:id="rId3" xr:uid="{E83C0DAE-9317-441D-BB6D-BF3C2D643AF2}"/>
    <hyperlink ref="C7" r:id="rId4" xr:uid="{04EE2264-C0A3-48A6-8B45-22435218199B}"/>
  </hyperlinks>
  <pageMargins left="0.7" right="0.7" top="0.75" bottom="0.75" header="0.3" footer="0.3"/>
  <pageSetup orientation="portrait" horizontalDpi="1200" verticalDpi="1200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317B-BC3F-4026-BAFD-11F29369DDB6}">
  <dimension ref="A1:U96"/>
  <sheetViews>
    <sheetView workbookViewId="0">
      <selection activeCell="J16" sqref="J7:J16"/>
    </sheetView>
  </sheetViews>
  <sheetFormatPr defaultRowHeight="15"/>
  <cols>
    <col min="1" max="1" width="23.85546875" customWidth="1"/>
    <col min="2" max="2" width="15.140625" customWidth="1"/>
    <col min="3" max="3" width="22.28515625" customWidth="1"/>
    <col min="4" max="4" width="19" customWidth="1"/>
    <col min="5" max="5" width="16.5703125" customWidth="1"/>
    <col min="6" max="6" width="13.42578125" customWidth="1"/>
    <col min="7" max="7" width="17.5703125" bestFit="1" customWidth="1"/>
    <col min="8" max="8" width="16.85546875" customWidth="1"/>
    <col min="9" max="9" width="15.5703125" customWidth="1"/>
    <col min="10" max="10" width="24.42578125" customWidth="1"/>
    <col min="11" max="11" width="21.7109375" customWidth="1"/>
    <col min="12" max="12" width="13.140625" customWidth="1"/>
    <col min="14" max="14" width="18.42578125" customWidth="1"/>
    <col min="15" max="15" width="14.140625" customWidth="1"/>
    <col min="16" max="16" width="13.5703125" customWidth="1"/>
    <col min="17" max="17" width="13.28515625" customWidth="1"/>
    <col min="18" max="18" width="19.85546875" customWidth="1"/>
    <col min="20" max="20" width="14.140625" customWidth="1"/>
    <col min="21" max="21" width="19.140625" customWidth="1"/>
  </cols>
  <sheetData>
    <row r="1" spans="1:21">
      <c r="A1" t="s">
        <v>36</v>
      </c>
    </row>
    <row r="2" spans="1:21">
      <c r="A2" t="s">
        <v>37</v>
      </c>
    </row>
    <row r="3" spans="1:21">
      <c r="A3" t="s">
        <v>38</v>
      </c>
    </row>
    <row r="4" spans="1:21">
      <c r="A4" t="s">
        <v>39</v>
      </c>
    </row>
    <row r="6" spans="1:21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s="27" t="s">
        <v>49</v>
      </c>
      <c r="K6" s="27" t="s">
        <v>50</v>
      </c>
      <c r="L6" t="s">
        <v>51</v>
      </c>
      <c r="M6" t="s">
        <v>52</v>
      </c>
      <c r="N6" t="s">
        <v>53</v>
      </c>
      <c r="O6" t="s">
        <v>54</v>
      </c>
      <c r="P6" t="s">
        <v>55</v>
      </c>
      <c r="Q6" t="s">
        <v>56</v>
      </c>
      <c r="R6" t="s">
        <v>57</v>
      </c>
      <c r="S6" t="s">
        <v>58</v>
      </c>
      <c r="T6" t="s">
        <v>59</v>
      </c>
      <c r="U6" t="s">
        <v>60</v>
      </c>
    </row>
    <row r="7" spans="1:21">
      <c r="A7" s="3">
        <v>44441</v>
      </c>
      <c r="B7" t="s">
        <v>61</v>
      </c>
      <c r="C7" t="s">
        <v>62</v>
      </c>
      <c r="D7">
        <v>619495973</v>
      </c>
      <c r="E7" t="s">
        <v>63</v>
      </c>
      <c r="F7">
        <v>188022693</v>
      </c>
      <c r="G7" t="s">
        <v>64</v>
      </c>
      <c r="H7" t="s">
        <v>65</v>
      </c>
      <c r="I7">
        <v>632.67999999999995</v>
      </c>
      <c r="J7">
        <v>316.33999999999997</v>
      </c>
      <c r="L7">
        <v>15516</v>
      </c>
      <c r="M7">
        <v>39</v>
      </c>
      <c r="N7" s="2">
        <v>2.5100000000000001E-3</v>
      </c>
      <c r="O7">
        <v>40.78</v>
      </c>
      <c r="P7">
        <v>16.22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3">
        <v>44441</v>
      </c>
      <c r="B8" t="s">
        <v>61</v>
      </c>
      <c r="C8" t="s">
        <v>62</v>
      </c>
      <c r="D8">
        <v>619495973</v>
      </c>
      <c r="E8" t="s">
        <v>66</v>
      </c>
      <c r="F8">
        <v>188022913</v>
      </c>
      <c r="G8" t="s">
        <v>64</v>
      </c>
      <c r="H8" t="s">
        <v>65</v>
      </c>
      <c r="I8">
        <v>91.51</v>
      </c>
      <c r="J8">
        <v>45.755000000000003</v>
      </c>
      <c r="L8">
        <v>1912</v>
      </c>
      <c r="M8">
        <v>5</v>
      </c>
      <c r="N8" s="2">
        <v>2.6199999999999999E-3</v>
      </c>
      <c r="O8">
        <v>47.86</v>
      </c>
      <c r="P8">
        <v>18.3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3">
        <v>44442</v>
      </c>
      <c r="B9" t="s">
        <v>61</v>
      </c>
      <c r="C9" t="s">
        <v>62</v>
      </c>
      <c r="D9">
        <v>619495973</v>
      </c>
      <c r="E9" t="s">
        <v>63</v>
      </c>
      <c r="F9">
        <v>188022693</v>
      </c>
      <c r="G9" t="s">
        <v>64</v>
      </c>
      <c r="H9" t="s">
        <v>65</v>
      </c>
      <c r="I9">
        <v>584.65</v>
      </c>
      <c r="J9">
        <v>292.32499999999999</v>
      </c>
      <c r="L9">
        <v>13864</v>
      </c>
      <c r="M9">
        <v>37</v>
      </c>
      <c r="N9" s="2">
        <v>2.6700000000000001E-3</v>
      </c>
      <c r="O9">
        <v>42.17</v>
      </c>
      <c r="P9">
        <v>15.8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3">
        <v>44442</v>
      </c>
      <c r="B10" t="s">
        <v>61</v>
      </c>
      <c r="C10" t="s">
        <v>62</v>
      </c>
      <c r="D10">
        <v>619495973</v>
      </c>
      <c r="E10" t="s">
        <v>66</v>
      </c>
      <c r="F10">
        <v>188022913</v>
      </c>
      <c r="G10" t="s">
        <v>64</v>
      </c>
      <c r="H10" t="s">
        <v>65</v>
      </c>
      <c r="I10">
        <v>84.4</v>
      </c>
      <c r="J10">
        <v>42.2</v>
      </c>
      <c r="L10">
        <v>1781</v>
      </c>
      <c r="M10">
        <v>2</v>
      </c>
      <c r="N10" s="2">
        <v>1.1199999999999999E-3</v>
      </c>
      <c r="O10">
        <v>47.39</v>
      </c>
      <c r="P10">
        <v>42.2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3">
        <v>44443</v>
      </c>
      <c r="B11" t="s">
        <v>61</v>
      </c>
      <c r="C11" t="s">
        <v>62</v>
      </c>
      <c r="D11">
        <v>619495973</v>
      </c>
      <c r="E11" t="s">
        <v>63</v>
      </c>
      <c r="F11">
        <v>188022693</v>
      </c>
      <c r="G11" t="s">
        <v>64</v>
      </c>
      <c r="H11" t="s">
        <v>65</v>
      </c>
      <c r="I11">
        <v>410.07</v>
      </c>
      <c r="J11">
        <v>205.035</v>
      </c>
      <c r="L11">
        <v>9537</v>
      </c>
      <c r="M11">
        <v>22</v>
      </c>
      <c r="N11" s="2">
        <v>2.31E-3</v>
      </c>
      <c r="O11">
        <v>43</v>
      </c>
      <c r="P11">
        <v>18.64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3">
        <v>44443</v>
      </c>
      <c r="B12" t="s">
        <v>61</v>
      </c>
      <c r="C12" t="s">
        <v>62</v>
      </c>
      <c r="D12">
        <v>619495973</v>
      </c>
      <c r="E12" t="s">
        <v>66</v>
      </c>
      <c r="F12">
        <v>188022913</v>
      </c>
      <c r="G12" t="s">
        <v>64</v>
      </c>
      <c r="H12" t="s">
        <v>65</v>
      </c>
      <c r="I12">
        <v>58.34</v>
      </c>
      <c r="J12">
        <v>29.17</v>
      </c>
      <c r="L12">
        <v>699</v>
      </c>
      <c r="M12">
        <v>2</v>
      </c>
      <c r="N12" s="2">
        <v>2.8600000000000001E-3</v>
      </c>
      <c r="O12">
        <v>83.46</v>
      </c>
      <c r="P12">
        <v>29.17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3">
        <v>44444</v>
      </c>
      <c r="B13" t="s">
        <v>61</v>
      </c>
      <c r="C13" t="s">
        <v>62</v>
      </c>
      <c r="D13">
        <v>619495973</v>
      </c>
      <c r="E13" t="s">
        <v>63</v>
      </c>
      <c r="F13">
        <v>188022693</v>
      </c>
      <c r="G13" t="s">
        <v>64</v>
      </c>
      <c r="H13" t="s">
        <v>65</v>
      </c>
      <c r="I13">
        <v>386.98</v>
      </c>
      <c r="J13">
        <v>193.49</v>
      </c>
      <c r="L13">
        <v>9058</v>
      </c>
      <c r="M13">
        <v>28</v>
      </c>
      <c r="N13" s="2">
        <v>3.0899999999999999E-3</v>
      </c>
      <c r="O13">
        <v>42.72</v>
      </c>
      <c r="P13">
        <v>13.82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3">
        <v>44444</v>
      </c>
      <c r="B14" t="s">
        <v>61</v>
      </c>
      <c r="C14" t="s">
        <v>62</v>
      </c>
      <c r="D14">
        <v>619495973</v>
      </c>
      <c r="E14" t="s">
        <v>66</v>
      </c>
      <c r="F14">
        <v>188022913</v>
      </c>
      <c r="G14" t="s">
        <v>64</v>
      </c>
      <c r="H14" t="s">
        <v>65</v>
      </c>
      <c r="I14">
        <v>49.03</v>
      </c>
      <c r="J14">
        <v>24.515000000000001</v>
      </c>
      <c r="K14" s="39">
        <f>SUM(J7:J14)</f>
        <v>1148.8300000000002</v>
      </c>
      <c r="L14">
        <v>812</v>
      </c>
      <c r="M14">
        <v>2</v>
      </c>
      <c r="N14" s="2">
        <v>2.4599999999999999E-3</v>
      </c>
      <c r="O14">
        <v>60.38</v>
      </c>
      <c r="P14">
        <v>24.52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3">
        <v>44445</v>
      </c>
      <c r="B15" t="s">
        <v>61</v>
      </c>
      <c r="C15" t="s">
        <v>62</v>
      </c>
      <c r="D15">
        <v>619495973</v>
      </c>
      <c r="E15" t="s">
        <v>63</v>
      </c>
      <c r="F15">
        <v>188022693</v>
      </c>
      <c r="G15" t="s">
        <v>64</v>
      </c>
      <c r="H15" t="s">
        <v>65</v>
      </c>
      <c r="I15">
        <v>619.76</v>
      </c>
      <c r="J15">
        <v>309.88</v>
      </c>
      <c r="L15">
        <v>12443</v>
      </c>
      <c r="M15">
        <v>29</v>
      </c>
      <c r="N15" s="2">
        <v>2.33E-3</v>
      </c>
      <c r="O15">
        <v>49.81</v>
      </c>
      <c r="P15">
        <v>21.37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3">
        <v>44445</v>
      </c>
      <c r="B16" t="s">
        <v>61</v>
      </c>
      <c r="C16" t="s">
        <v>62</v>
      </c>
      <c r="D16">
        <v>619495973</v>
      </c>
      <c r="E16" t="s">
        <v>66</v>
      </c>
      <c r="F16">
        <v>188022913</v>
      </c>
      <c r="G16" t="s">
        <v>64</v>
      </c>
      <c r="H16" t="s">
        <v>65</v>
      </c>
      <c r="I16">
        <v>88.94</v>
      </c>
      <c r="J16">
        <v>44.47</v>
      </c>
      <c r="L16">
        <v>1108</v>
      </c>
      <c r="M16">
        <v>0</v>
      </c>
      <c r="N16" s="9">
        <v>0</v>
      </c>
      <c r="O16">
        <v>80.27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3">
        <v>44446</v>
      </c>
      <c r="B17" t="s">
        <v>61</v>
      </c>
      <c r="C17" t="s">
        <v>62</v>
      </c>
      <c r="D17">
        <v>619495973</v>
      </c>
      <c r="E17" t="s">
        <v>63</v>
      </c>
      <c r="F17">
        <v>188022693</v>
      </c>
      <c r="G17" t="s">
        <v>64</v>
      </c>
      <c r="H17" t="s">
        <v>65</v>
      </c>
      <c r="I17">
        <v>656.53</v>
      </c>
      <c r="J17">
        <v>328.26499999999999</v>
      </c>
      <c r="L17">
        <v>12118</v>
      </c>
      <c r="M17">
        <v>31</v>
      </c>
      <c r="N17" s="2">
        <v>2.5600000000000002E-3</v>
      </c>
      <c r="O17">
        <v>54.18</v>
      </c>
      <c r="P17">
        <v>21.18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3">
        <v>44446</v>
      </c>
      <c r="B18" t="s">
        <v>61</v>
      </c>
      <c r="C18" t="s">
        <v>62</v>
      </c>
      <c r="D18">
        <v>619495973</v>
      </c>
      <c r="E18" t="s">
        <v>66</v>
      </c>
      <c r="F18">
        <v>188022913</v>
      </c>
      <c r="G18" t="s">
        <v>64</v>
      </c>
      <c r="H18" t="s">
        <v>65</v>
      </c>
      <c r="I18">
        <v>93.59</v>
      </c>
      <c r="J18">
        <v>46.795000000000002</v>
      </c>
      <c r="L18">
        <v>1833</v>
      </c>
      <c r="M18">
        <v>2</v>
      </c>
      <c r="N18" s="2">
        <v>1.09E-3</v>
      </c>
      <c r="O18">
        <v>51.06</v>
      </c>
      <c r="P18">
        <v>46.8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s="3">
        <v>44447</v>
      </c>
      <c r="B19" t="s">
        <v>61</v>
      </c>
      <c r="C19" t="s">
        <v>62</v>
      </c>
      <c r="D19">
        <v>619495973</v>
      </c>
      <c r="E19" t="s">
        <v>63</v>
      </c>
      <c r="F19">
        <v>188022693</v>
      </c>
      <c r="G19" t="s">
        <v>64</v>
      </c>
      <c r="H19" t="s">
        <v>65</v>
      </c>
      <c r="I19">
        <v>644.79999999999995</v>
      </c>
      <c r="J19">
        <v>322.39999999999998</v>
      </c>
      <c r="L19">
        <v>14384</v>
      </c>
      <c r="M19">
        <v>29</v>
      </c>
      <c r="N19" s="2">
        <v>2.0200000000000001E-3</v>
      </c>
      <c r="O19">
        <v>44.83</v>
      </c>
      <c r="P19">
        <v>22.23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s="3">
        <v>44447</v>
      </c>
      <c r="B20" t="s">
        <v>61</v>
      </c>
      <c r="C20" t="s">
        <v>62</v>
      </c>
      <c r="D20">
        <v>619495973</v>
      </c>
      <c r="E20" t="s">
        <v>66</v>
      </c>
      <c r="F20">
        <v>188022913</v>
      </c>
      <c r="G20" t="s">
        <v>64</v>
      </c>
      <c r="H20" t="s">
        <v>65</v>
      </c>
      <c r="I20">
        <v>89.67</v>
      </c>
      <c r="J20">
        <v>44.835000000000001</v>
      </c>
      <c r="L20">
        <v>1419</v>
      </c>
      <c r="M20">
        <v>1</v>
      </c>
      <c r="N20" s="2">
        <v>6.9999999999999999E-4</v>
      </c>
      <c r="O20">
        <v>63.19</v>
      </c>
      <c r="P20">
        <v>89.67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s="3">
        <v>44448</v>
      </c>
      <c r="B21" t="s">
        <v>61</v>
      </c>
      <c r="C21" t="s">
        <v>62</v>
      </c>
      <c r="D21">
        <v>619495973</v>
      </c>
      <c r="E21" t="s">
        <v>63</v>
      </c>
      <c r="F21">
        <v>188022693</v>
      </c>
      <c r="G21" t="s">
        <v>64</v>
      </c>
      <c r="H21" t="s">
        <v>65</v>
      </c>
      <c r="I21">
        <v>633.99</v>
      </c>
      <c r="J21">
        <v>316.995</v>
      </c>
      <c r="L21">
        <v>11942</v>
      </c>
      <c r="M21">
        <v>36</v>
      </c>
      <c r="N21" s="2">
        <v>3.0100000000000001E-3</v>
      </c>
      <c r="O21">
        <v>53.09</v>
      </c>
      <c r="P21">
        <v>17.61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s="3">
        <v>44448</v>
      </c>
      <c r="B22" t="s">
        <v>61</v>
      </c>
      <c r="C22" t="s">
        <v>62</v>
      </c>
      <c r="D22">
        <v>619495973</v>
      </c>
      <c r="E22" t="s">
        <v>66</v>
      </c>
      <c r="F22">
        <v>188022913</v>
      </c>
      <c r="G22" t="s">
        <v>64</v>
      </c>
      <c r="H22" t="s">
        <v>65</v>
      </c>
      <c r="I22">
        <v>92.24</v>
      </c>
      <c r="J22">
        <v>46.12</v>
      </c>
      <c r="L22">
        <v>1321</v>
      </c>
      <c r="M22">
        <v>4</v>
      </c>
      <c r="N22" s="2">
        <v>3.0300000000000001E-3</v>
      </c>
      <c r="O22">
        <v>69.83</v>
      </c>
      <c r="P22">
        <v>23.06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 s="3">
        <v>44449</v>
      </c>
      <c r="B23" t="s">
        <v>61</v>
      </c>
      <c r="C23" t="s">
        <v>62</v>
      </c>
      <c r="D23">
        <v>619495973</v>
      </c>
      <c r="E23" t="s">
        <v>63</v>
      </c>
      <c r="F23">
        <v>188022693</v>
      </c>
      <c r="G23" t="s">
        <v>64</v>
      </c>
      <c r="H23" t="s">
        <v>65</v>
      </c>
      <c r="I23">
        <v>653.59</v>
      </c>
      <c r="J23">
        <v>326.79500000000002</v>
      </c>
      <c r="L23">
        <v>12555</v>
      </c>
      <c r="M23">
        <v>22</v>
      </c>
      <c r="N23" s="2">
        <v>1.75E-3</v>
      </c>
      <c r="O23">
        <v>52.06</v>
      </c>
      <c r="P23">
        <v>29.71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 s="3">
        <v>44449</v>
      </c>
      <c r="B24" t="s">
        <v>61</v>
      </c>
      <c r="C24" t="s">
        <v>62</v>
      </c>
      <c r="D24">
        <v>619495973</v>
      </c>
      <c r="E24" t="s">
        <v>66</v>
      </c>
      <c r="F24">
        <v>188022913</v>
      </c>
      <c r="G24" t="s">
        <v>64</v>
      </c>
      <c r="H24" t="s">
        <v>65</v>
      </c>
      <c r="I24">
        <v>94.45</v>
      </c>
      <c r="J24">
        <v>47.225000000000001</v>
      </c>
      <c r="L24">
        <v>1307</v>
      </c>
      <c r="M24">
        <v>6</v>
      </c>
      <c r="N24" s="2">
        <v>4.5900000000000003E-3</v>
      </c>
      <c r="O24">
        <v>72.260000000000005</v>
      </c>
      <c r="P24">
        <v>15.74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s="3">
        <v>44450</v>
      </c>
      <c r="B25" t="s">
        <v>61</v>
      </c>
      <c r="C25" t="s">
        <v>62</v>
      </c>
      <c r="D25">
        <v>619495973</v>
      </c>
      <c r="E25" t="s">
        <v>63</v>
      </c>
      <c r="F25">
        <v>188022693</v>
      </c>
      <c r="G25" t="s">
        <v>64</v>
      </c>
      <c r="H25" t="s">
        <v>65</v>
      </c>
      <c r="I25">
        <v>460.88</v>
      </c>
      <c r="J25">
        <v>230.44</v>
      </c>
      <c r="L25">
        <v>8461</v>
      </c>
      <c r="M25">
        <v>28</v>
      </c>
      <c r="N25" s="2">
        <v>3.31E-3</v>
      </c>
      <c r="O25">
        <v>54.47</v>
      </c>
      <c r="P25">
        <v>16.46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s="3">
        <v>44450</v>
      </c>
      <c r="B26" t="s">
        <v>61</v>
      </c>
      <c r="C26" t="s">
        <v>62</v>
      </c>
      <c r="D26">
        <v>619495973</v>
      </c>
      <c r="E26" t="s">
        <v>66</v>
      </c>
      <c r="F26">
        <v>188022913</v>
      </c>
      <c r="G26" t="s">
        <v>64</v>
      </c>
      <c r="H26" t="s">
        <v>65</v>
      </c>
      <c r="I26">
        <v>59.96</v>
      </c>
      <c r="J26">
        <v>29.98</v>
      </c>
      <c r="L26">
        <v>825</v>
      </c>
      <c r="M26">
        <v>5</v>
      </c>
      <c r="N26" s="2">
        <v>6.0600000000000003E-3</v>
      </c>
      <c r="O26">
        <v>72.680000000000007</v>
      </c>
      <c r="P26">
        <v>11.99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s="3">
        <v>44451</v>
      </c>
      <c r="B27" t="s">
        <v>61</v>
      </c>
      <c r="C27" t="s">
        <v>62</v>
      </c>
      <c r="D27">
        <v>619495973</v>
      </c>
      <c r="E27" t="s">
        <v>63</v>
      </c>
      <c r="F27">
        <v>188022693</v>
      </c>
      <c r="G27" t="s">
        <v>64</v>
      </c>
      <c r="H27" t="s">
        <v>65</v>
      </c>
      <c r="I27">
        <v>432.67</v>
      </c>
      <c r="J27">
        <v>216.33500000000001</v>
      </c>
      <c r="L27">
        <v>9196</v>
      </c>
      <c r="M27">
        <v>23</v>
      </c>
      <c r="N27" s="2">
        <v>2.5000000000000001E-3</v>
      </c>
      <c r="O27">
        <v>47.05</v>
      </c>
      <c r="P27">
        <v>18.809999999999999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s="3">
        <v>44451</v>
      </c>
      <c r="B28" t="s">
        <v>61</v>
      </c>
      <c r="C28" t="s">
        <v>62</v>
      </c>
      <c r="D28">
        <v>619495973</v>
      </c>
      <c r="E28" t="s">
        <v>66</v>
      </c>
      <c r="F28">
        <v>188022913</v>
      </c>
      <c r="G28" t="s">
        <v>64</v>
      </c>
      <c r="H28" t="s">
        <v>65</v>
      </c>
      <c r="I28">
        <v>57.32</v>
      </c>
      <c r="J28">
        <v>28.66</v>
      </c>
      <c r="K28" s="39">
        <f>SUM(J15:J28)</f>
        <v>2339.1949999999997</v>
      </c>
      <c r="L28">
        <v>799</v>
      </c>
      <c r="M28">
        <v>2</v>
      </c>
      <c r="N28" s="2">
        <v>2.5000000000000001E-3</v>
      </c>
      <c r="O28">
        <v>71.739999999999995</v>
      </c>
      <c r="P28">
        <v>28.66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s="3">
        <v>44452</v>
      </c>
      <c r="B29" t="s">
        <v>61</v>
      </c>
      <c r="C29" t="s">
        <v>62</v>
      </c>
      <c r="D29">
        <v>619495973</v>
      </c>
      <c r="E29" t="s">
        <v>63</v>
      </c>
      <c r="F29">
        <v>188022693</v>
      </c>
      <c r="G29" t="s">
        <v>64</v>
      </c>
      <c r="H29" t="s">
        <v>65</v>
      </c>
      <c r="I29">
        <v>640.77</v>
      </c>
      <c r="J29">
        <v>320.38499999999999</v>
      </c>
      <c r="L29">
        <v>12312</v>
      </c>
      <c r="M29">
        <v>28</v>
      </c>
      <c r="N29" s="2">
        <v>2.2699999999999999E-3</v>
      </c>
      <c r="O29">
        <v>52.04</v>
      </c>
      <c r="P29">
        <v>22.88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s="3">
        <v>44452</v>
      </c>
      <c r="B30" t="s">
        <v>61</v>
      </c>
      <c r="C30" t="s">
        <v>62</v>
      </c>
      <c r="D30">
        <v>619495973</v>
      </c>
      <c r="E30" t="s">
        <v>66</v>
      </c>
      <c r="F30">
        <v>188022913</v>
      </c>
      <c r="G30" t="s">
        <v>64</v>
      </c>
      <c r="H30" t="s">
        <v>65</v>
      </c>
      <c r="I30">
        <v>93.1</v>
      </c>
      <c r="J30">
        <v>46.55</v>
      </c>
      <c r="L30">
        <v>1257</v>
      </c>
      <c r="M30">
        <v>2</v>
      </c>
      <c r="N30" s="2">
        <v>1.5900000000000001E-3</v>
      </c>
      <c r="O30">
        <v>74.069999999999993</v>
      </c>
      <c r="P30">
        <v>46.55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 s="3">
        <v>44453</v>
      </c>
      <c r="B31" t="s">
        <v>61</v>
      </c>
      <c r="C31" t="s">
        <v>62</v>
      </c>
      <c r="D31">
        <v>619495973</v>
      </c>
      <c r="E31" t="s">
        <v>63</v>
      </c>
      <c r="F31">
        <v>188022693</v>
      </c>
      <c r="G31" t="s">
        <v>64</v>
      </c>
      <c r="H31" t="s">
        <v>65</v>
      </c>
      <c r="I31">
        <v>731.28</v>
      </c>
      <c r="J31">
        <v>365.64</v>
      </c>
      <c r="L31">
        <v>13046</v>
      </c>
      <c r="M31">
        <v>36</v>
      </c>
      <c r="N31" s="2">
        <v>2.7599999999999999E-3</v>
      </c>
      <c r="O31">
        <v>56.05</v>
      </c>
      <c r="P31">
        <v>20.309999999999999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s="3">
        <v>44453</v>
      </c>
      <c r="B32" t="s">
        <v>61</v>
      </c>
      <c r="C32" t="s">
        <v>62</v>
      </c>
      <c r="D32">
        <v>619495973</v>
      </c>
      <c r="E32" t="s">
        <v>66</v>
      </c>
      <c r="F32">
        <v>188022913</v>
      </c>
      <c r="G32" t="s">
        <v>64</v>
      </c>
      <c r="H32" t="s">
        <v>65</v>
      </c>
      <c r="I32">
        <v>103.15</v>
      </c>
      <c r="J32">
        <v>51.575000000000003</v>
      </c>
      <c r="L32">
        <v>1270</v>
      </c>
      <c r="M32">
        <v>3</v>
      </c>
      <c r="N32" s="2">
        <v>2.3600000000000001E-3</v>
      </c>
      <c r="O32">
        <v>81.22</v>
      </c>
      <c r="P32">
        <v>34.380000000000003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s="3">
        <v>44454</v>
      </c>
      <c r="B33" t="s">
        <v>61</v>
      </c>
      <c r="C33" t="s">
        <v>62</v>
      </c>
      <c r="D33">
        <v>619495973</v>
      </c>
      <c r="E33" t="s">
        <v>63</v>
      </c>
      <c r="F33">
        <v>188022693</v>
      </c>
      <c r="G33" t="s">
        <v>64</v>
      </c>
      <c r="H33" t="s">
        <v>65</v>
      </c>
      <c r="I33">
        <v>715.65</v>
      </c>
      <c r="J33">
        <v>357.82499999999999</v>
      </c>
      <c r="L33">
        <v>10362</v>
      </c>
      <c r="M33">
        <v>22</v>
      </c>
      <c r="N33" s="2">
        <v>2.1199999999999999E-3</v>
      </c>
      <c r="O33">
        <v>69.06</v>
      </c>
      <c r="P33">
        <v>32.53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A34" s="3">
        <v>44454</v>
      </c>
      <c r="B34" t="s">
        <v>61</v>
      </c>
      <c r="C34" t="s">
        <v>62</v>
      </c>
      <c r="D34">
        <v>619495973</v>
      </c>
      <c r="E34" t="s">
        <v>66</v>
      </c>
      <c r="F34">
        <v>188022913</v>
      </c>
      <c r="G34" t="s">
        <v>64</v>
      </c>
      <c r="H34" t="s">
        <v>65</v>
      </c>
      <c r="I34">
        <v>101.56</v>
      </c>
      <c r="J34">
        <v>50.78</v>
      </c>
      <c r="L34">
        <v>1190</v>
      </c>
      <c r="M34">
        <v>3</v>
      </c>
      <c r="N34" s="2">
        <v>2.5200000000000001E-3</v>
      </c>
      <c r="O34">
        <v>85.34</v>
      </c>
      <c r="P34">
        <v>33.85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>
      <c r="A35" s="3">
        <v>44455</v>
      </c>
      <c r="B35" t="s">
        <v>61</v>
      </c>
      <c r="C35" t="s">
        <v>62</v>
      </c>
      <c r="D35">
        <v>619495973</v>
      </c>
      <c r="E35" t="s">
        <v>63</v>
      </c>
      <c r="F35">
        <v>188022693</v>
      </c>
      <c r="G35" t="s">
        <v>64</v>
      </c>
      <c r="H35" t="s">
        <v>65</v>
      </c>
      <c r="I35">
        <v>705.97</v>
      </c>
      <c r="J35">
        <v>352.98500000000001</v>
      </c>
      <c r="L35">
        <v>10939</v>
      </c>
      <c r="M35">
        <v>27</v>
      </c>
      <c r="N35" s="2">
        <v>2.47E-3</v>
      </c>
      <c r="O35">
        <v>64.540000000000006</v>
      </c>
      <c r="P35">
        <v>26.15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s="3">
        <v>44455</v>
      </c>
      <c r="B36" t="s">
        <v>61</v>
      </c>
      <c r="C36" t="s">
        <v>62</v>
      </c>
      <c r="D36">
        <v>619495973</v>
      </c>
      <c r="E36" t="s">
        <v>66</v>
      </c>
      <c r="F36">
        <v>188022913</v>
      </c>
      <c r="G36" t="s">
        <v>64</v>
      </c>
      <c r="H36" t="s">
        <v>65</v>
      </c>
      <c r="I36">
        <v>102.35</v>
      </c>
      <c r="J36">
        <v>51.174999999999997</v>
      </c>
      <c r="L36">
        <v>1416</v>
      </c>
      <c r="M36">
        <v>4</v>
      </c>
      <c r="N36" s="2">
        <v>2.82E-3</v>
      </c>
      <c r="O36">
        <v>72.28</v>
      </c>
      <c r="P36">
        <v>25.59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s="3">
        <v>44456</v>
      </c>
      <c r="B37" t="s">
        <v>61</v>
      </c>
      <c r="C37" t="s">
        <v>62</v>
      </c>
      <c r="D37">
        <v>619495973</v>
      </c>
      <c r="E37" t="s">
        <v>63</v>
      </c>
      <c r="F37">
        <v>188022693</v>
      </c>
      <c r="G37" t="s">
        <v>64</v>
      </c>
      <c r="H37" t="s">
        <v>65</v>
      </c>
      <c r="I37">
        <v>650.08000000000004</v>
      </c>
      <c r="J37">
        <v>325.04000000000002</v>
      </c>
      <c r="L37">
        <v>9228</v>
      </c>
      <c r="M37">
        <v>24</v>
      </c>
      <c r="N37" s="2">
        <v>2.5999999999999999E-3</v>
      </c>
      <c r="O37">
        <v>70.45</v>
      </c>
      <c r="P37">
        <v>27.09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s="3">
        <v>44456</v>
      </c>
      <c r="B38" t="s">
        <v>61</v>
      </c>
      <c r="C38" t="s">
        <v>62</v>
      </c>
      <c r="D38">
        <v>619495973</v>
      </c>
      <c r="E38" t="s">
        <v>66</v>
      </c>
      <c r="F38">
        <v>188022913</v>
      </c>
      <c r="G38" t="s">
        <v>64</v>
      </c>
      <c r="H38" t="s">
        <v>65</v>
      </c>
      <c r="I38">
        <v>97.61</v>
      </c>
      <c r="J38">
        <v>48.805</v>
      </c>
      <c r="L38">
        <v>1149</v>
      </c>
      <c r="M38">
        <v>3</v>
      </c>
      <c r="N38" s="2">
        <v>2.6099999999999999E-3</v>
      </c>
      <c r="O38">
        <v>84.95</v>
      </c>
      <c r="P38">
        <v>32.54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 s="3">
        <v>44457</v>
      </c>
      <c r="B39" t="s">
        <v>61</v>
      </c>
      <c r="C39" t="s">
        <v>62</v>
      </c>
      <c r="D39">
        <v>619495973</v>
      </c>
      <c r="E39" t="s">
        <v>63</v>
      </c>
      <c r="F39">
        <v>188022693</v>
      </c>
      <c r="G39" t="s">
        <v>64</v>
      </c>
      <c r="H39" t="s">
        <v>65</v>
      </c>
      <c r="I39">
        <v>456.52</v>
      </c>
      <c r="J39">
        <v>228.26</v>
      </c>
      <c r="L39">
        <v>6671</v>
      </c>
      <c r="M39">
        <v>28</v>
      </c>
      <c r="N39" s="2">
        <v>4.1999999999999997E-3</v>
      </c>
      <c r="O39">
        <v>68.430000000000007</v>
      </c>
      <c r="P39">
        <v>16.3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>
      <c r="A40" s="3">
        <v>44457</v>
      </c>
      <c r="B40" t="s">
        <v>61</v>
      </c>
      <c r="C40" t="s">
        <v>62</v>
      </c>
      <c r="D40">
        <v>619495973</v>
      </c>
      <c r="E40" t="s">
        <v>66</v>
      </c>
      <c r="F40">
        <v>188022913</v>
      </c>
      <c r="G40" t="s">
        <v>64</v>
      </c>
      <c r="H40" t="s">
        <v>65</v>
      </c>
      <c r="I40">
        <v>62.49</v>
      </c>
      <c r="J40">
        <v>31.245000000000001</v>
      </c>
      <c r="L40">
        <v>808</v>
      </c>
      <c r="M40">
        <v>1</v>
      </c>
      <c r="N40" s="2">
        <v>1.24E-3</v>
      </c>
      <c r="O40">
        <v>77.34</v>
      </c>
      <c r="P40">
        <v>62.49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 s="3">
        <v>44458</v>
      </c>
      <c r="B41" t="s">
        <v>61</v>
      </c>
      <c r="C41" t="s">
        <v>62</v>
      </c>
      <c r="D41">
        <v>619495973</v>
      </c>
      <c r="E41" t="s">
        <v>63</v>
      </c>
      <c r="F41">
        <v>188022693</v>
      </c>
      <c r="G41" t="s">
        <v>64</v>
      </c>
      <c r="H41" t="s">
        <v>65</v>
      </c>
      <c r="I41">
        <v>433.37</v>
      </c>
      <c r="J41">
        <v>216.685</v>
      </c>
      <c r="L41">
        <v>6202</v>
      </c>
      <c r="M41">
        <v>27</v>
      </c>
      <c r="N41" s="2">
        <v>4.3499999999999997E-3</v>
      </c>
      <c r="O41">
        <v>69.88</v>
      </c>
      <c r="P41">
        <v>16.05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 s="3">
        <v>44458</v>
      </c>
      <c r="B42" t="s">
        <v>61</v>
      </c>
      <c r="C42" t="s">
        <v>62</v>
      </c>
      <c r="D42">
        <v>619495973</v>
      </c>
      <c r="E42" t="s">
        <v>66</v>
      </c>
      <c r="F42">
        <v>188022913</v>
      </c>
      <c r="G42" t="s">
        <v>64</v>
      </c>
      <c r="H42" t="s">
        <v>65</v>
      </c>
      <c r="I42">
        <v>57.77</v>
      </c>
      <c r="J42">
        <v>28.885000000000002</v>
      </c>
      <c r="K42" s="39">
        <f>SUM(J29:J42)</f>
        <v>2475.8350000000005</v>
      </c>
      <c r="L42">
        <v>636</v>
      </c>
      <c r="M42">
        <v>3</v>
      </c>
      <c r="N42" s="2">
        <v>4.7200000000000002E-3</v>
      </c>
      <c r="O42">
        <v>90.83</v>
      </c>
      <c r="P42">
        <v>19.260000000000002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s="3">
        <v>44459</v>
      </c>
      <c r="B43" t="s">
        <v>61</v>
      </c>
      <c r="C43" t="s">
        <v>62</v>
      </c>
      <c r="D43">
        <v>619495973</v>
      </c>
      <c r="E43" t="s">
        <v>63</v>
      </c>
      <c r="F43">
        <v>188022693</v>
      </c>
      <c r="G43" t="s">
        <v>64</v>
      </c>
      <c r="H43" t="s">
        <v>65</v>
      </c>
      <c r="I43">
        <v>742.77</v>
      </c>
      <c r="J43">
        <v>371.38499999999999</v>
      </c>
      <c r="L43">
        <v>13319</v>
      </c>
      <c r="M43">
        <v>34</v>
      </c>
      <c r="N43" s="2">
        <v>2.5500000000000002E-3</v>
      </c>
      <c r="O43">
        <v>55.77</v>
      </c>
      <c r="P43">
        <v>21.85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s="3">
        <v>44459</v>
      </c>
      <c r="B44" t="s">
        <v>61</v>
      </c>
      <c r="C44" t="s">
        <v>62</v>
      </c>
      <c r="D44">
        <v>619495973</v>
      </c>
      <c r="E44" t="s">
        <v>66</v>
      </c>
      <c r="F44">
        <v>188022913</v>
      </c>
      <c r="G44" t="s">
        <v>64</v>
      </c>
      <c r="H44" t="s">
        <v>65</v>
      </c>
      <c r="I44">
        <v>220.89</v>
      </c>
      <c r="J44">
        <v>110.44499999999999</v>
      </c>
      <c r="L44">
        <v>2177</v>
      </c>
      <c r="M44">
        <v>6</v>
      </c>
      <c r="N44" s="2">
        <v>2.7599999999999999E-3</v>
      </c>
      <c r="O44">
        <v>101.47</v>
      </c>
      <c r="P44">
        <v>36.82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 s="3">
        <v>44460</v>
      </c>
      <c r="B45" t="s">
        <v>61</v>
      </c>
      <c r="C45" t="s">
        <v>62</v>
      </c>
      <c r="D45">
        <v>619495973</v>
      </c>
      <c r="E45" t="s">
        <v>63</v>
      </c>
      <c r="F45">
        <v>188022693</v>
      </c>
      <c r="G45" t="s">
        <v>64</v>
      </c>
      <c r="H45" t="s">
        <v>65</v>
      </c>
      <c r="I45">
        <v>840.32</v>
      </c>
      <c r="J45">
        <v>420.16</v>
      </c>
      <c r="L45">
        <v>14388</v>
      </c>
      <c r="M45">
        <v>31</v>
      </c>
      <c r="N45" s="2">
        <v>2.15E-3</v>
      </c>
      <c r="O45">
        <v>58.4</v>
      </c>
      <c r="P45">
        <v>27.11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 s="3">
        <v>44460</v>
      </c>
      <c r="B46" t="s">
        <v>61</v>
      </c>
      <c r="C46" t="s">
        <v>62</v>
      </c>
      <c r="D46">
        <v>619495973</v>
      </c>
      <c r="E46" t="s">
        <v>66</v>
      </c>
      <c r="F46">
        <v>188022913</v>
      </c>
      <c r="G46" t="s">
        <v>64</v>
      </c>
      <c r="H46" t="s">
        <v>65</v>
      </c>
      <c r="I46">
        <v>243.06</v>
      </c>
      <c r="J46">
        <v>121.53</v>
      </c>
      <c r="L46">
        <v>2449</v>
      </c>
      <c r="M46">
        <v>5</v>
      </c>
      <c r="N46" s="2">
        <v>2.0400000000000001E-3</v>
      </c>
      <c r="O46">
        <v>99.25</v>
      </c>
      <c r="P46">
        <v>48.61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 s="3">
        <v>44461</v>
      </c>
      <c r="B47" t="s">
        <v>61</v>
      </c>
      <c r="C47" t="s">
        <v>62</v>
      </c>
      <c r="D47">
        <v>619495973</v>
      </c>
      <c r="E47" t="s">
        <v>63</v>
      </c>
      <c r="F47">
        <v>188022693</v>
      </c>
      <c r="G47" t="s">
        <v>64</v>
      </c>
      <c r="H47" t="s">
        <v>65</v>
      </c>
      <c r="I47">
        <v>840.89</v>
      </c>
      <c r="J47">
        <v>420.44499999999999</v>
      </c>
      <c r="L47">
        <v>13082</v>
      </c>
      <c r="M47">
        <v>26</v>
      </c>
      <c r="N47" s="2">
        <v>1.99E-3</v>
      </c>
      <c r="O47">
        <v>64.28</v>
      </c>
      <c r="P47">
        <v>32.340000000000003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 s="3">
        <v>44461</v>
      </c>
      <c r="B48" t="s">
        <v>61</v>
      </c>
      <c r="C48" t="s">
        <v>62</v>
      </c>
      <c r="D48">
        <v>619495973</v>
      </c>
      <c r="E48" t="s">
        <v>66</v>
      </c>
      <c r="F48">
        <v>188022913</v>
      </c>
      <c r="G48" t="s">
        <v>64</v>
      </c>
      <c r="H48" t="s">
        <v>65</v>
      </c>
      <c r="I48">
        <v>249.05</v>
      </c>
      <c r="J48">
        <v>124.52500000000001</v>
      </c>
      <c r="L48">
        <v>2830</v>
      </c>
      <c r="M48">
        <v>7</v>
      </c>
      <c r="N48" s="2">
        <v>2.47E-3</v>
      </c>
      <c r="O48">
        <v>88</v>
      </c>
      <c r="P48">
        <v>35.58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 s="3">
        <v>44462</v>
      </c>
      <c r="B49" t="s">
        <v>61</v>
      </c>
      <c r="C49" t="s">
        <v>62</v>
      </c>
      <c r="D49">
        <v>619495973</v>
      </c>
      <c r="E49" t="s">
        <v>63</v>
      </c>
      <c r="F49">
        <v>188022693</v>
      </c>
      <c r="G49" t="s">
        <v>64</v>
      </c>
      <c r="H49" t="s">
        <v>65</v>
      </c>
      <c r="I49">
        <v>88.94</v>
      </c>
      <c r="J49">
        <v>413.21</v>
      </c>
      <c r="L49">
        <v>15375</v>
      </c>
      <c r="M49">
        <v>38</v>
      </c>
      <c r="N49" s="2">
        <v>2.47E-3</v>
      </c>
      <c r="O49">
        <v>53.75</v>
      </c>
      <c r="P49">
        <v>21.75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 s="3">
        <v>44462</v>
      </c>
      <c r="B50" t="s">
        <v>61</v>
      </c>
      <c r="C50" t="s">
        <v>62</v>
      </c>
      <c r="D50">
        <v>619495973</v>
      </c>
      <c r="E50" t="s">
        <v>66</v>
      </c>
      <c r="F50">
        <v>188022913</v>
      </c>
      <c r="G50" t="s">
        <v>64</v>
      </c>
      <c r="H50" t="s">
        <v>65</v>
      </c>
      <c r="I50">
        <v>197.78</v>
      </c>
      <c r="J50">
        <v>98.89</v>
      </c>
      <c r="L50">
        <v>2349</v>
      </c>
      <c r="M50">
        <v>8</v>
      </c>
      <c r="N50" s="2">
        <v>3.4099999999999998E-3</v>
      </c>
      <c r="O50">
        <v>84.2</v>
      </c>
      <c r="P50">
        <v>24.72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 s="3">
        <v>44463</v>
      </c>
      <c r="B51" t="s">
        <v>61</v>
      </c>
      <c r="C51" t="s">
        <v>62</v>
      </c>
      <c r="D51">
        <v>619495973</v>
      </c>
      <c r="E51" t="s">
        <v>63</v>
      </c>
      <c r="F51">
        <v>188022693</v>
      </c>
      <c r="G51" t="s">
        <v>64</v>
      </c>
      <c r="H51" t="s">
        <v>65</v>
      </c>
      <c r="I51">
        <v>777.77</v>
      </c>
      <c r="J51">
        <v>388.88499999999999</v>
      </c>
      <c r="L51">
        <v>10295</v>
      </c>
      <c r="M51">
        <v>21</v>
      </c>
      <c r="N51" s="2">
        <v>2.0400000000000001E-3</v>
      </c>
      <c r="O51">
        <v>75.55</v>
      </c>
      <c r="P51">
        <v>37.04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s="3">
        <v>44463</v>
      </c>
      <c r="B52" t="s">
        <v>61</v>
      </c>
      <c r="C52" t="s">
        <v>62</v>
      </c>
      <c r="D52">
        <v>619495973</v>
      </c>
      <c r="E52" t="s">
        <v>66</v>
      </c>
      <c r="F52">
        <v>188022913</v>
      </c>
      <c r="G52" t="s">
        <v>64</v>
      </c>
      <c r="H52" t="s">
        <v>65</v>
      </c>
      <c r="I52">
        <v>173.92</v>
      </c>
      <c r="J52">
        <v>86.96</v>
      </c>
      <c r="L52">
        <v>2287</v>
      </c>
      <c r="M52">
        <v>2</v>
      </c>
      <c r="N52" s="2">
        <v>8.7000000000000001E-4</v>
      </c>
      <c r="O52">
        <v>76.05</v>
      </c>
      <c r="P52">
        <v>86.96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s="3">
        <v>44464</v>
      </c>
      <c r="B53" t="s">
        <v>61</v>
      </c>
      <c r="C53" t="s">
        <v>62</v>
      </c>
      <c r="D53">
        <v>619495973</v>
      </c>
      <c r="E53" t="s">
        <v>63</v>
      </c>
      <c r="F53">
        <v>188022693</v>
      </c>
      <c r="G53" t="s">
        <v>64</v>
      </c>
      <c r="H53" t="s">
        <v>65</v>
      </c>
      <c r="I53">
        <v>548.36</v>
      </c>
      <c r="J53">
        <v>274.18</v>
      </c>
      <c r="L53">
        <v>9864</v>
      </c>
      <c r="M53">
        <v>13</v>
      </c>
      <c r="N53" s="2">
        <v>1.32E-3</v>
      </c>
      <c r="O53">
        <v>55.59</v>
      </c>
      <c r="P53">
        <v>42.18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s="3">
        <v>44464</v>
      </c>
      <c r="B54" t="s">
        <v>61</v>
      </c>
      <c r="C54" t="s">
        <v>62</v>
      </c>
      <c r="D54">
        <v>619495973</v>
      </c>
      <c r="E54" t="s">
        <v>66</v>
      </c>
      <c r="F54">
        <v>188022913</v>
      </c>
      <c r="G54" t="s">
        <v>64</v>
      </c>
      <c r="H54" t="s">
        <v>65</v>
      </c>
      <c r="I54">
        <v>114.73</v>
      </c>
      <c r="J54">
        <v>57.365000000000002</v>
      </c>
      <c r="L54">
        <v>1543</v>
      </c>
      <c r="M54">
        <v>4</v>
      </c>
      <c r="N54" s="2">
        <v>2.5899999999999999E-3</v>
      </c>
      <c r="O54">
        <v>74.36</v>
      </c>
      <c r="P54">
        <v>28.68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>
      <c r="A55" s="3">
        <v>44465</v>
      </c>
      <c r="B55" t="s">
        <v>61</v>
      </c>
      <c r="C55" t="s">
        <v>62</v>
      </c>
      <c r="D55">
        <v>619495973</v>
      </c>
      <c r="E55" t="s">
        <v>63</v>
      </c>
      <c r="F55">
        <v>188022693</v>
      </c>
      <c r="G55" t="s">
        <v>64</v>
      </c>
      <c r="H55" t="s">
        <v>65</v>
      </c>
      <c r="I55">
        <v>511.65</v>
      </c>
      <c r="J55">
        <v>255.82499999999999</v>
      </c>
      <c r="L55">
        <v>8462</v>
      </c>
      <c r="M55">
        <v>25</v>
      </c>
      <c r="N55" s="2">
        <v>2.9499999999999999E-3</v>
      </c>
      <c r="O55">
        <v>60.46</v>
      </c>
      <c r="P55">
        <v>20.47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A56" s="3">
        <v>44465</v>
      </c>
      <c r="B56" t="s">
        <v>61</v>
      </c>
      <c r="C56" t="s">
        <v>62</v>
      </c>
      <c r="D56">
        <v>619495973</v>
      </c>
      <c r="E56" t="s">
        <v>66</v>
      </c>
      <c r="F56">
        <v>188022913</v>
      </c>
      <c r="G56" t="s">
        <v>64</v>
      </c>
      <c r="H56" t="s">
        <v>65</v>
      </c>
      <c r="I56">
        <v>113.5</v>
      </c>
      <c r="J56">
        <v>56.75</v>
      </c>
      <c r="K56" s="39">
        <f>SUM(J43:J56)</f>
        <v>3200.5549999999998</v>
      </c>
      <c r="L56">
        <v>1499</v>
      </c>
      <c r="M56">
        <v>2</v>
      </c>
      <c r="N56" s="2">
        <v>1.33E-3</v>
      </c>
      <c r="O56">
        <v>75.72</v>
      </c>
      <c r="P56">
        <v>56.75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>
      <c r="A57" s="3">
        <v>44466</v>
      </c>
      <c r="B57" t="s">
        <v>61</v>
      </c>
      <c r="C57" t="s">
        <v>62</v>
      </c>
      <c r="D57">
        <v>619495973</v>
      </c>
      <c r="E57" t="s">
        <v>63</v>
      </c>
      <c r="F57">
        <v>188022693</v>
      </c>
      <c r="G57" t="s">
        <v>64</v>
      </c>
      <c r="H57" t="s">
        <v>65</v>
      </c>
      <c r="I57">
        <v>754.67</v>
      </c>
      <c r="J57">
        <v>377.33499999999998</v>
      </c>
      <c r="L57">
        <v>13251</v>
      </c>
      <c r="M57">
        <v>25</v>
      </c>
      <c r="N57" s="2">
        <v>1.89E-3</v>
      </c>
      <c r="O57">
        <v>56.95</v>
      </c>
      <c r="P57">
        <v>30.19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 s="3">
        <v>44466</v>
      </c>
      <c r="B58" t="s">
        <v>61</v>
      </c>
      <c r="C58" t="s">
        <v>62</v>
      </c>
      <c r="D58">
        <v>619495973</v>
      </c>
      <c r="E58" t="s">
        <v>66</v>
      </c>
      <c r="F58">
        <v>188022913</v>
      </c>
      <c r="G58" t="s">
        <v>64</v>
      </c>
      <c r="H58" t="s">
        <v>65</v>
      </c>
      <c r="I58">
        <v>163.53</v>
      </c>
      <c r="J58">
        <v>81.765000000000001</v>
      </c>
      <c r="L58">
        <v>2414</v>
      </c>
      <c r="M58">
        <v>7</v>
      </c>
      <c r="N58" s="2">
        <v>2.8999999999999998E-3</v>
      </c>
      <c r="O58">
        <v>67.739999999999995</v>
      </c>
      <c r="P58">
        <v>23.36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 s="3">
        <v>44467</v>
      </c>
      <c r="B59" t="s">
        <v>61</v>
      </c>
      <c r="C59" t="s">
        <v>62</v>
      </c>
      <c r="D59">
        <v>619495973</v>
      </c>
      <c r="E59" t="s">
        <v>63</v>
      </c>
      <c r="F59">
        <v>188022693</v>
      </c>
      <c r="G59" t="s">
        <v>64</v>
      </c>
      <c r="H59" t="s">
        <v>65</v>
      </c>
      <c r="I59">
        <v>861.62</v>
      </c>
      <c r="J59">
        <v>430.81</v>
      </c>
      <c r="L59">
        <v>11525</v>
      </c>
      <c r="M59">
        <v>26</v>
      </c>
      <c r="N59" s="2">
        <v>2.2599999999999999E-3</v>
      </c>
      <c r="O59">
        <v>74.760000000000005</v>
      </c>
      <c r="P59">
        <v>33.14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s="3">
        <v>44467</v>
      </c>
      <c r="B60" t="s">
        <v>61</v>
      </c>
      <c r="C60" t="s">
        <v>62</v>
      </c>
      <c r="D60">
        <v>619495973</v>
      </c>
      <c r="E60" t="s">
        <v>66</v>
      </c>
      <c r="F60">
        <v>188022913</v>
      </c>
      <c r="G60" t="s">
        <v>64</v>
      </c>
      <c r="H60" t="s">
        <v>65</v>
      </c>
      <c r="I60">
        <v>183.27</v>
      </c>
      <c r="J60">
        <v>91.635000000000005</v>
      </c>
      <c r="L60">
        <v>2210</v>
      </c>
      <c r="M60">
        <v>2</v>
      </c>
      <c r="N60" s="2">
        <v>8.9999999999999998E-4</v>
      </c>
      <c r="O60">
        <v>82.93</v>
      </c>
      <c r="P60">
        <v>91.64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s="3">
        <v>44468</v>
      </c>
      <c r="B61" t="s">
        <v>61</v>
      </c>
      <c r="C61" t="s">
        <v>62</v>
      </c>
      <c r="D61">
        <v>619495973</v>
      </c>
      <c r="E61" t="s">
        <v>63</v>
      </c>
      <c r="F61">
        <v>188022693</v>
      </c>
      <c r="G61" t="s">
        <v>64</v>
      </c>
      <c r="H61" t="s">
        <v>65</v>
      </c>
      <c r="I61">
        <v>837.96</v>
      </c>
      <c r="J61">
        <v>418.98</v>
      </c>
      <c r="L61">
        <v>12607</v>
      </c>
      <c r="M61">
        <v>35</v>
      </c>
      <c r="N61" s="2">
        <v>2.7799999999999999E-3</v>
      </c>
      <c r="O61">
        <v>66.47</v>
      </c>
      <c r="P61">
        <v>23.94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s="3">
        <v>44468</v>
      </c>
      <c r="B62" t="s">
        <v>61</v>
      </c>
      <c r="C62" t="s">
        <v>62</v>
      </c>
      <c r="D62">
        <v>619495973</v>
      </c>
      <c r="E62" t="s">
        <v>66</v>
      </c>
      <c r="F62">
        <v>188022913</v>
      </c>
      <c r="G62" t="s">
        <v>64</v>
      </c>
      <c r="H62" t="s">
        <v>65</v>
      </c>
      <c r="I62">
        <v>178.37</v>
      </c>
      <c r="J62">
        <v>89.185000000000002</v>
      </c>
      <c r="L62">
        <v>2140</v>
      </c>
      <c r="M62">
        <v>5</v>
      </c>
      <c r="N62" s="2">
        <v>2.3400000000000001E-3</v>
      </c>
      <c r="O62">
        <v>83.35</v>
      </c>
      <c r="P62">
        <v>35.67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 s="3">
        <v>44469</v>
      </c>
      <c r="B63" t="s">
        <v>61</v>
      </c>
      <c r="C63" t="s">
        <v>62</v>
      </c>
      <c r="D63">
        <v>619495973</v>
      </c>
      <c r="E63" t="s">
        <v>63</v>
      </c>
      <c r="F63">
        <v>188022693</v>
      </c>
      <c r="G63" t="s">
        <v>64</v>
      </c>
      <c r="H63" t="s">
        <v>65</v>
      </c>
      <c r="I63">
        <v>836.4</v>
      </c>
      <c r="J63">
        <v>418.2</v>
      </c>
      <c r="L63">
        <v>13445</v>
      </c>
      <c r="M63">
        <v>27</v>
      </c>
      <c r="N63" s="2">
        <v>2.0100000000000001E-3</v>
      </c>
      <c r="O63">
        <v>62.21</v>
      </c>
      <c r="P63">
        <v>30.98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s="3">
        <v>44469</v>
      </c>
      <c r="B64" t="s">
        <v>61</v>
      </c>
      <c r="C64" t="s">
        <v>62</v>
      </c>
      <c r="D64">
        <v>619495973</v>
      </c>
      <c r="E64" t="s">
        <v>66</v>
      </c>
      <c r="F64">
        <v>188022913</v>
      </c>
      <c r="G64" t="s">
        <v>64</v>
      </c>
      <c r="H64" t="s">
        <v>65</v>
      </c>
      <c r="I64">
        <v>178.15</v>
      </c>
      <c r="J64">
        <v>89.075000000000003</v>
      </c>
      <c r="L64">
        <v>1885</v>
      </c>
      <c r="M64">
        <v>1</v>
      </c>
      <c r="N64" s="2">
        <v>5.2999999999999998E-4</v>
      </c>
      <c r="O64">
        <v>94.51</v>
      </c>
      <c r="P64">
        <v>178.15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s="3">
        <v>44470</v>
      </c>
      <c r="B65" t="s">
        <v>61</v>
      </c>
      <c r="C65" t="s">
        <v>62</v>
      </c>
      <c r="D65">
        <v>619495973</v>
      </c>
      <c r="E65" t="s">
        <v>63</v>
      </c>
      <c r="F65">
        <v>188022693</v>
      </c>
      <c r="G65" t="s">
        <v>64</v>
      </c>
      <c r="H65" t="s">
        <v>65</v>
      </c>
      <c r="I65">
        <v>777.34</v>
      </c>
      <c r="J65">
        <v>388.67</v>
      </c>
      <c r="L65">
        <v>14600</v>
      </c>
      <c r="M65">
        <v>33</v>
      </c>
      <c r="N65" s="2">
        <v>2.2599999999999999E-3</v>
      </c>
      <c r="O65">
        <v>53.24</v>
      </c>
      <c r="P65">
        <v>23.56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s="3">
        <v>44470</v>
      </c>
      <c r="B66" t="s">
        <v>61</v>
      </c>
      <c r="C66" t="s">
        <v>62</v>
      </c>
      <c r="D66">
        <v>619495973</v>
      </c>
      <c r="E66" t="s">
        <v>66</v>
      </c>
      <c r="F66">
        <v>188022913</v>
      </c>
      <c r="G66" t="s">
        <v>64</v>
      </c>
      <c r="H66" t="s">
        <v>65</v>
      </c>
      <c r="I66">
        <v>168.68</v>
      </c>
      <c r="J66">
        <v>84.34</v>
      </c>
      <c r="L66">
        <v>2244</v>
      </c>
      <c r="M66">
        <v>6</v>
      </c>
      <c r="N66" s="2">
        <v>2.6700000000000001E-3</v>
      </c>
      <c r="O66">
        <v>75.17</v>
      </c>
      <c r="P66">
        <v>28.11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 s="3">
        <v>44471</v>
      </c>
      <c r="B67" t="s">
        <v>61</v>
      </c>
      <c r="C67" t="s">
        <v>62</v>
      </c>
      <c r="D67">
        <v>619495973</v>
      </c>
      <c r="E67" t="s">
        <v>63</v>
      </c>
      <c r="F67">
        <v>188022693</v>
      </c>
      <c r="G67" t="s">
        <v>64</v>
      </c>
      <c r="H67" t="s">
        <v>65</v>
      </c>
      <c r="I67">
        <v>538.23</v>
      </c>
      <c r="J67">
        <v>269.11500000000001</v>
      </c>
      <c r="L67">
        <v>10543</v>
      </c>
      <c r="M67">
        <v>28</v>
      </c>
      <c r="N67" s="2">
        <v>2.66E-3</v>
      </c>
      <c r="O67">
        <v>51.05</v>
      </c>
      <c r="P67">
        <v>19.22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 s="3">
        <v>44471</v>
      </c>
      <c r="B68" t="s">
        <v>61</v>
      </c>
      <c r="C68" t="s">
        <v>62</v>
      </c>
      <c r="D68">
        <v>619495973</v>
      </c>
      <c r="E68" t="s">
        <v>66</v>
      </c>
      <c r="F68">
        <v>188022913</v>
      </c>
      <c r="G68" t="s">
        <v>64</v>
      </c>
      <c r="H68" t="s">
        <v>65</v>
      </c>
      <c r="I68">
        <v>114.12</v>
      </c>
      <c r="J68">
        <v>57.06</v>
      </c>
      <c r="L68">
        <v>1567</v>
      </c>
      <c r="M68">
        <v>3</v>
      </c>
      <c r="N68" s="2">
        <v>1.91E-3</v>
      </c>
      <c r="O68">
        <v>72.83</v>
      </c>
      <c r="P68">
        <v>38.04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s="3">
        <v>44472</v>
      </c>
      <c r="B69" t="s">
        <v>61</v>
      </c>
      <c r="C69" t="s">
        <v>62</v>
      </c>
      <c r="D69">
        <v>619495973</v>
      </c>
      <c r="E69" t="s">
        <v>63</v>
      </c>
      <c r="F69">
        <v>188022693</v>
      </c>
      <c r="G69" t="s">
        <v>64</v>
      </c>
      <c r="H69" t="s">
        <v>65</v>
      </c>
      <c r="I69">
        <v>510.26</v>
      </c>
      <c r="J69">
        <v>255.13</v>
      </c>
      <c r="L69">
        <v>10135</v>
      </c>
      <c r="M69">
        <v>26</v>
      </c>
      <c r="N69" s="2">
        <v>2.5699999999999998E-3</v>
      </c>
      <c r="O69">
        <v>50.35</v>
      </c>
      <c r="P69">
        <v>19.63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s="3">
        <v>44472</v>
      </c>
      <c r="B70" t="s">
        <v>61</v>
      </c>
      <c r="C70" t="s">
        <v>62</v>
      </c>
      <c r="D70">
        <v>619495973</v>
      </c>
      <c r="E70" t="s">
        <v>66</v>
      </c>
      <c r="F70">
        <v>188022913</v>
      </c>
      <c r="G70" t="s">
        <v>64</v>
      </c>
      <c r="H70" t="s">
        <v>65</v>
      </c>
      <c r="I70">
        <v>107.8</v>
      </c>
      <c r="J70">
        <v>53.9</v>
      </c>
      <c r="K70" s="39">
        <f>SUM(J57:J70)</f>
        <v>3105.2000000000007</v>
      </c>
      <c r="L70">
        <v>1766</v>
      </c>
      <c r="M70">
        <v>3</v>
      </c>
      <c r="N70" s="2">
        <v>1.6999999999999999E-3</v>
      </c>
      <c r="O70">
        <v>61.04</v>
      </c>
      <c r="P70">
        <v>35.93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s="3">
        <v>44473</v>
      </c>
      <c r="B71" t="s">
        <v>61</v>
      </c>
      <c r="C71" t="s">
        <v>62</v>
      </c>
      <c r="D71">
        <v>619495973</v>
      </c>
      <c r="E71" t="s">
        <v>63</v>
      </c>
      <c r="F71">
        <v>188022693</v>
      </c>
      <c r="G71" t="s">
        <v>64</v>
      </c>
      <c r="H71" t="s">
        <v>65</v>
      </c>
      <c r="I71">
        <v>771.76</v>
      </c>
      <c r="J71">
        <v>385.88</v>
      </c>
      <c r="L71">
        <v>14652</v>
      </c>
      <c r="M71">
        <v>34</v>
      </c>
      <c r="N71" s="2">
        <v>2.32E-3</v>
      </c>
      <c r="O71">
        <v>52.67</v>
      </c>
      <c r="P71">
        <v>22.7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 s="3">
        <v>44473</v>
      </c>
      <c r="B72" t="s">
        <v>61</v>
      </c>
      <c r="C72" t="s">
        <v>62</v>
      </c>
      <c r="D72">
        <v>619495973</v>
      </c>
      <c r="E72" t="s">
        <v>66</v>
      </c>
      <c r="F72">
        <v>188022913</v>
      </c>
      <c r="G72" t="s">
        <v>64</v>
      </c>
      <c r="H72" t="s">
        <v>65</v>
      </c>
      <c r="I72">
        <v>157.58000000000001</v>
      </c>
      <c r="J72">
        <v>78.790000000000006</v>
      </c>
      <c r="L72">
        <v>2408</v>
      </c>
      <c r="M72">
        <v>6</v>
      </c>
      <c r="N72" s="2">
        <v>2.49E-3</v>
      </c>
      <c r="O72">
        <v>65.44</v>
      </c>
      <c r="P72">
        <v>26.26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 s="3">
        <v>44474</v>
      </c>
      <c r="B73" t="s">
        <v>61</v>
      </c>
      <c r="C73" t="s">
        <v>62</v>
      </c>
      <c r="D73">
        <v>619495973</v>
      </c>
      <c r="E73" t="s">
        <v>63</v>
      </c>
      <c r="F73">
        <v>188022693</v>
      </c>
      <c r="G73" t="s">
        <v>64</v>
      </c>
      <c r="H73" t="s">
        <v>65</v>
      </c>
      <c r="I73">
        <v>882.18</v>
      </c>
      <c r="J73">
        <v>441.09</v>
      </c>
      <c r="L73">
        <v>13050</v>
      </c>
      <c r="M73">
        <v>32</v>
      </c>
      <c r="N73" s="2">
        <v>2.4499999999999999E-3</v>
      </c>
      <c r="O73">
        <v>67.599999999999994</v>
      </c>
      <c r="P73">
        <v>27.57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 s="3">
        <v>44474</v>
      </c>
      <c r="B74" t="s">
        <v>61</v>
      </c>
      <c r="C74" t="s">
        <v>62</v>
      </c>
      <c r="D74">
        <v>619495973</v>
      </c>
      <c r="E74" t="s">
        <v>66</v>
      </c>
      <c r="F74">
        <v>188022913</v>
      </c>
      <c r="G74" t="s">
        <v>64</v>
      </c>
      <c r="H74" t="s">
        <v>65</v>
      </c>
      <c r="I74">
        <v>181.98</v>
      </c>
      <c r="J74">
        <v>90.99</v>
      </c>
      <c r="L74">
        <v>2204</v>
      </c>
      <c r="M74">
        <v>5</v>
      </c>
      <c r="N74" s="2">
        <v>2.2699999999999999E-3</v>
      </c>
      <c r="O74">
        <v>82.57</v>
      </c>
      <c r="P74">
        <v>36.4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 s="3">
        <v>44475</v>
      </c>
      <c r="B75" t="s">
        <v>61</v>
      </c>
      <c r="C75" t="s">
        <v>62</v>
      </c>
      <c r="D75">
        <v>619495973</v>
      </c>
      <c r="E75" t="s">
        <v>63</v>
      </c>
      <c r="F75">
        <v>188022693</v>
      </c>
      <c r="G75" t="s">
        <v>64</v>
      </c>
      <c r="H75" t="s">
        <v>65</v>
      </c>
      <c r="I75">
        <v>865.43</v>
      </c>
      <c r="J75">
        <v>432.71499999999997</v>
      </c>
      <c r="L75">
        <v>11746</v>
      </c>
      <c r="M75">
        <v>31</v>
      </c>
      <c r="N75" s="2">
        <v>2.64E-3</v>
      </c>
      <c r="O75">
        <v>73.680000000000007</v>
      </c>
      <c r="P75">
        <v>27.92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s="3">
        <v>44475</v>
      </c>
      <c r="B76" t="s">
        <v>61</v>
      </c>
      <c r="C76" t="s">
        <v>62</v>
      </c>
      <c r="D76">
        <v>619495973</v>
      </c>
      <c r="E76" t="s">
        <v>66</v>
      </c>
      <c r="F76">
        <v>188022913</v>
      </c>
      <c r="G76" t="s">
        <v>64</v>
      </c>
      <c r="H76" t="s">
        <v>65</v>
      </c>
      <c r="I76">
        <v>183.87</v>
      </c>
      <c r="J76">
        <v>91.935000000000002</v>
      </c>
      <c r="L76">
        <v>2195</v>
      </c>
      <c r="M76">
        <v>6</v>
      </c>
      <c r="N76" s="2">
        <v>2.7299999999999998E-3</v>
      </c>
      <c r="O76">
        <v>83.77</v>
      </c>
      <c r="P76">
        <v>30.65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3">
        <v>44476</v>
      </c>
      <c r="B77" t="s">
        <v>61</v>
      </c>
      <c r="C77" t="s">
        <v>62</v>
      </c>
      <c r="D77">
        <v>619495973</v>
      </c>
      <c r="E77" t="s">
        <v>63</v>
      </c>
      <c r="F77">
        <v>188022693</v>
      </c>
      <c r="G77" t="s">
        <v>64</v>
      </c>
      <c r="H77" t="s">
        <v>65</v>
      </c>
      <c r="I77">
        <v>863.93</v>
      </c>
      <c r="J77">
        <v>431.96499999999997</v>
      </c>
      <c r="L77">
        <v>11603</v>
      </c>
      <c r="M77">
        <v>25</v>
      </c>
      <c r="N77" s="2">
        <v>2.15E-3</v>
      </c>
      <c r="O77">
        <v>74.459999999999994</v>
      </c>
      <c r="P77">
        <v>34.56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s="3">
        <v>44476</v>
      </c>
      <c r="B78" t="s">
        <v>61</v>
      </c>
      <c r="C78" t="s">
        <v>62</v>
      </c>
      <c r="D78">
        <v>619495973</v>
      </c>
      <c r="E78" t="s">
        <v>66</v>
      </c>
      <c r="F78">
        <v>188022913</v>
      </c>
      <c r="G78" t="s">
        <v>64</v>
      </c>
      <c r="H78" t="s">
        <v>65</v>
      </c>
      <c r="I78">
        <v>183.82</v>
      </c>
      <c r="J78">
        <v>91.91</v>
      </c>
      <c r="L78">
        <v>2072</v>
      </c>
      <c r="M78">
        <v>4</v>
      </c>
      <c r="N78" s="2">
        <v>1.9300000000000001E-3</v>
      </c>
      <c r="O78">
        <v>88.72</v>
      </c>
      <c r="P78">
        <v>45.96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s="3">
        <v>44477</v>
      </c>
      <c r="B79" t="s">
        <v>61</v>
      </c>
      <c r="C79" t="s">
        <v>62</v>
      </c>
      <c r="D79">
        <v>619495973</v>
      </c>
      <c r="E79" t="s">
        <v>63</v>
      </c>
      <c r="F79">
        <v>188022693</v>
      </c>
      <c r="G79" t="s">
        <v>64</v>
      </c>
      <c r="H79" t="s">
        <v>65</v>
      </c>
      <c r="I79">
        <v>837.85</v>
      </c>
      <c r="J79">
        <v>418.92500000000001</v>
      </c>
      <c r="L79">
        <v>11490</v>
      </c>
      <c r="M79">
        <v>32</v>
      </c>
      <c r="N79" s="2">
        <v>2.7899999999999999E-3</v>
      </c>
      <c r="O79">
        <v>72.92</v>
      </c>
      <c r="P79">
        <v>26.18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>
      <c r="A80" s="3">
        <v>44477</v>
      </c>
      <c r="B80" t="s">
        <v>61</v>
      </c>
      <c r="C80" t="s">
        <v>62</v>
      </c>
      <c r="D80">
        <v>619495973</v>
      </c>
      <c r="E80" t="s">
        <v>66</v>
      </c>
      <c r="F80">
        <v>188022913</v>
      </c>
      <c r="G80" t="s">
        <v>64</v>
      </c>
      <c r="H80" t="s">
        <v>65</v>
      </c>
      <c r="I80">
        <v>175.63</v>
      </c>
      <c r="J80">
        <v>87.814999999999998</v>
      </c>
      <c r="L80">
        <v>1855</v>
      </c>
      <c r="M80">
        <v>2</v>
      </c>
      <c r="N80" s="2">
        <v>1.08E-3</v>
      </c>
      <c r="O80">
        <v>94.68</v>
      </c>
      <c r="P80">
        <v>87.82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 s="3">
        <v>44478</v>
      </c>
      <c r="B81" t="s">
        <v>61</v>
      </c>
      <c r="C81" t="s">
        <v>62</v>
      </c>
      <c r="D81">
        <v>619495973</v>
      </c>
      <c r="E81" t="s">
        <v>63</v>
      </c>
      <c r="F81">
        <v>188022693</v>
      </c>
      <c r="G81" t="s">
        <v>64</v>
      </c>
      <c r="H81" t="s">
        <v>65</v>
      </c>
      <c r="I81">
        <v>584.41999999999996</v>
      </c>
      <c r="J81">
        <v>292.20999999999998</v>
      </c>
      <c r="L81">
        <v>8163</v>
      </c>
      <c r="M81">
        <v>24</v>
      </c>
      <c r="N81" s="2">
        <v>2.9399999999999999E-3</v>
      </c>
      <c r="O81">
        <v>71.59</v>
      </c>
      <c r="P81">
        <v>24.35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 s="3">
        <v>44478</v>
      </c>
      <c r="B82" t="s">
        <v>61</v>
      </c>
      <c r="C82" t="s">
        <v>62</v>
      </c>
      <c r="D82">
        <v>619495973</v>
      </c>
      <c r="E82" t="s">
        <v>66</v>
      </c>
      <c r="F82">
        <v>188022913</v>
      </c>
      <c r="G82" t="s">
        <v>64</v>
      </c>
      <c r="H82" t="s">
        <v>65</v>
      </c>
      <c r="I82">
        <v>118.88</v>
      </c>
      <c r="J82">
        <v>59.44</v>
      </c>
      <c r="L82">
        <v>1292</v>
      </c>
      <c r="M82">
        <v>4</v>
      </c>
      <c r="N82" s="2">
        <v>3.0999999999999999E-3</v>
      </c>
      <c r="O82">
        <v>92.01</v>
      </c>
      <c r="P82">
        <v>29.72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 s="3">
        <v>44479</v>
      </c>
      <c r="B83" t="s">
        <v>61</v>
      </c>
      <c r="C83" t="s">
        <v>62</v>
      </c>
      <c r="D83">
        <v>619495973</v>
      </c>
      <c r="E83" t="s">
        <v>63</v>
      </c>
      <c r="F83">
        <v>188022693</v>
      </c>
      <c r="G83" t="s">
        <v>64</v>
      </c>
      <c r="H83" t="s">
        <v>65</v>
      </c>
      <c r="I83">
        <v>530.42999999999995</v>
      </c>
      <c r="J83">
        <v>265.21499999999997</v>
      </c>
      <c r="L83">
        <v>6929</v>
      </c>
      <c r="M83">
        <v>24</v>
      </c>
      <c r="N83" s="2">
        <v>3.46E-3</v>
      </c>
      <c r="O83">
        <v>76.55</v>
      </c>
      <c r="P83">
        <v>22.1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s="3">
        <v>44479</v>
      </c>
      <c r="B84" t="s">
        <v>61</v>
      </c>
      <c r="C84" t="s">
        <v>62</v>
      </c>
      <c r="D84">
        <v>619495973</v>
      </c>
      <c r="E84" t="s">
        <v>66</v>
      </c>
      <c r="F84">
        <v>188022913</v>
      </c>
      <c r="G84" t="s">
        <v>64</v>
      </c>
      <c r="H84" t="s">
        <v>65</v>
      </c>
      <c r="I84">
        <v>112.29</v>
      </c>
      <c r="J84">
        <v>56.145000000000003</v>
      </c>
      <c r="K84" s="39">
        <f>SUM(J71:J84)</f>
        <v>3225.0250000000001</v>
      </c>
      <c r="L84">
        <v>1367</v>
      </c>
      <c r="M84">
        <v>3</v>
      </c>
      <c r="N84" s="2">
        <v>2.1900000000000001E-3</v>
      </c>
      <c r="O84">
        <v>82.14</v>
      </c>
      <c r="P84">
        <v>37.43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 s="3">
        <v>44488</v>
      </c>
      <c r="B85" t="s">
        <v>61</v>
      </c>
      <c r="C85" t="s">
        <v>62</v>
      </c>
      <c r="D85">
        <v>619495973</v>
      </c>
      <c r="E85" t="s">
        <v>63</v>
      </c>
      <c r="F85">
        <v>188022693</v>
      </c>
      <c r="G85" t="s">
        <v>64</v>
      </c>
      <c r="H85" t="s">
        <v>65</v>
      </c>
      <c r="I85" s="1">
        <v>2044.69</v>
      </c>
      <c r="J85">
        <v>1022.345</v>
      </c>
      <c r="L85">
        <v>16680</v>
      </c>
      <c r="M85">
        <v>54</v>
      </c>
      <c r="N85" s="2">
        <v>3.2399999999999998E-3</v>
      </c>
      <c r="O85">
        <v>122.58</v>
      </c>
      <c r="P85">
        <v>37.86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s="3">
        <v>44488</v>
      </c>
      <c r="B86" t="s">
        <v>61</v>
      </c>
      <c r="C86" t="s">
        <v>62</v>
      </c>
      <c r="D86">
        <v>619495973</v>
      </c>
      <c r="E86" t="s">
        <v>66</v>
      </c>
      <c r="F86">
        <v>188022913</v>
      </c>
      <c r="G86" t="s">
        <v>64</v>
      </c>
      <c r="H86" t="s">
        <v>65</v>
      </c>
      <c r="I86">
        <v>313.37</v>
      </c>
      <c r="J86">
        <v>156.685</v>
      </c>
      <c r="L86">
        <v>2265</v>
      </c>
      <c r="M86">
        <v>6</v>
      </c>
      <c r="N86" s="2">
        <v>2.65E-3</v>
      </c>
      <c r="O86">
        <v>138.35</v>
      </c>
      <c r="P86">
        <v>52.23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 s="3">
        <v>44489</v>
      </c>
      <c r="B87" t="s">
        <v>61</v>
      </c>
      <c r="C87" t="s">
        <v>62</v>
      </c>
      <c r="D87">
        <v>619495973</v>
      </c>
      <c r="E87" t="s">
        <v>63</v>
      </c>
      <c r="F87">
        <v>188022693</v>
      </c>
      <c r="G87" t="s">
        <v>64</v>
      </c>
      <c r="H87" t="s">
        <v>65</v>
      </c>
      <c r="I87" s="1">
        <v>2037.75</v>
      </c>
      <c r="J87">
        <v>1018.875</v>
      </c>
      <c r="L87">
        <v>21398</v>
      </c>
      <c r="M87">
        <v>68</v>
      </c>
      <c r="N87" s="2">
        <v>3.1800000000000001E-3</v>
      </c>
      <c r="O87">
        <v>95.23</v>
      </c>
      <c r="P87">
        <v>29.97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 s="3">
        <v>44489</v>
      </c>
      <c r="B88" t="s">
        <v>61</v>
      </c>
      <c r="C88" t="s">
        <v>62</v>
      </c>
      <c r="D88">
        <v>619495973</v>
      </c>
      <c r="E88" t="s">
        <v>66</v>
      </c>
      <c r="F88">
        <v>188022913</v>
      </c>
      <c r="G88" t="s">
        <v>64</v>
      </c>
      <c r="H88" t="s">
        <v>65</v>
      </c>
      <c r="I88">
        <v>312.33</v>
      </c>
      <c r="J88">
        <v>156.16499999999999</v>
      </c>
      <c r="L88">
        <v>2747</v>
      </c>
      <c r="M88">
        <v>5</v>
      </c>
      <c r="N88" s="2">
        <v>1.82E-3</v>
      </c>
      <c r="O88">
        <v>113.7</v>
      </c>
      <c r="P88">
        <v>62.47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 s="3">
        <v>44490</v>
      </c>
      <c r="B89" t="s">
        <v>61</v>
      </c>
      <c r="C89" t="s">
        <v>62</v>
      </c>
      <c r="D89">
        <v>619495973</v>
      </c>
      <c r="E89" t="s">
        <v>63</v>
      </c>
      <c r="F89">
        <v>188022693</v>
      </c>
      <c r="G89" t="s">
        <v>64</v>
      </c>
      <c r="H89" t="s">
        <v>65</v>
      </c>
      <c r="I89" s="1">
        <v>2062.16</v>
      </c>
      <c r="J89">
        <v>1031.08</v>
      </c>
      <c r="L89">
        <v>19148</v>
      </c>
      <c r="M89">
        <v>58</v>
      </c>
      <c r="N89" s="2">
        <v>3.0300000000000001E-3</v>
      </c>
      <c r="O89">
        <v>107.7</v>
      </c>
      <c r="P89">
        <v>35.549999999999997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 s="3">
        <v>44490</v>
      </c>
      <c r="B90" t="s">
        <v>61</v>
      </c>
      <c r="C90" t="s">
        <v>62</v>
      </c>
      <c r="D90">
        <v>619495973</v>
      </c>
      <c r="E90" t="s">
        <v>66</v>
      </c>
      <c r="F90">
        <v>188022913</v>
      </c>
      <c r="G90" t="s">
        <v>64</v>
      </c>
      <c r="H90" t="s">
        <v>65</v>
      </c>
      <c r="I90">
        <v>321.68</v>
      </c>
      <c r="J90">
        <v>160.84</v>
      </c>
      <c r="L90">
        <v>2782</v>
      </c>
      <c r="M90">
        <v>10</v>
      </c>
      <c r="N90" s="2">
        <v>3.5899999999999999E-3</v>
      </c>
      <c r="O90">
        <v>115.63</v>
      </c>
      <c r="P90">
        <v>32.17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s="3">
        <v>44491</v>
      </c>
      <c r="B91" t="s">
        <v>61</v>
      </c>
      <c r="C91" t="s">
        <v>62</v>
      </c>
      <c r="D91">
        <v>619495973</v>
      </c>
      <c r="E91" t="s">
        <v>63</v>
      </c>
      <c r="F91">
        <v>188022693</v>
      </c>
      <c r="G91" t="s">
        <v>64</v>
      </c>
      <c r="H91" t="s">
        <v>65</v>
      </c>
      <c r="I91" s="1">
        <v>1932.04</v>
      </c>
      <c r="J91">
        <v>966.02</v>
      </c>
      <c r="L91">
        <v>19649</v>
      </c>
      <c r="M91">
        <v>56</v>
      </c>
      <c r="N91" s="2">
        <v>2.8500000000000001E-3</v>
      </c>
      <c r="O91">
        <v>98.33</v>
      </c>
      <c r="P91">
        <v>34.5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s="3">
        <v>44491</v>
      </c>
      <c r="B92" t="s">
        <v>61</v>
      </c>
      <c r="C92" t="s">
        <v>62</v>
      </c>
      <c r="D92">
        <v>619495973</v>
      </c>
      <c r="E92" t="s">
        <v>66</v>
      </c>
      <c r="F92">
        <v>188022913</v>
      </c>
      <c r="G92" t="s">
        <v>64</v>
      </c>
      <c r="H92" t="s">
        <v>65</v>
      </c>
      <c r="I92">
        <v>306.27999999999997</v>
      </c>
      <c r="J92">
        <v>153.13999999999999</v>
      </c>
      <c r="L92">
        <v>2708</v>
      </c>
      <c r="M92">
        <v>6</v>
      </c>
      <c r="N92" s="2">
        <v>2.2200000000000002E-3</v>
      </c>
      <c r="O92">
        <v>113.1</v>
      </c>
      <c r="P92">
        <v>51.05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s="3">
        <v>44492</v>
      </c>
      <c r="B93" t="s">
        <v>61</v>
      </c>
      <c r="C93" t="s">
        <v>62</v>
      </c>
      <c r="D93">
        <v>619495973</v>
      </c>
      <c r="E93" t="s">
        <v>63</v>
      </c>
      <c r="F93">
        <v>188022693</v>
      </c>
      <c r="G93" t="s">
        <v>64</v>
      </c>
      <c r="H93" t="s">
        <v>65</v>
      </c>
      <c r="I93" s="1">
        <v>1405.97</v>
      </c>
      <c r="J93">
        <v>702.98500000000001</v>
      </c>
      <c r="L93">
        <v>14861</v>
      </c>
      <c r="M93">
        <v>48</v>
      </c>
      <c r="N93" s="2">
        <v>3.2299999999999998E-3</v>
      </c>
      <c r="O93">
        <v>94.61</v>
      </c>
      <c r="P93">
        <v>29.29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s="3">
        <v>44492</v>
      </c>
      <c r="B94" t="s">
        <v>61</v>
      </c>
      <c r="C94" t="s">
        <v>62</v>
      </c>
      <c r="D94">
        <v>619495973</v>
      </c>
      <c r="E94" t="s">
        <v>66</v>
      </c>
      <c r="F94">
        <v>188022913</v>
      </c>
      <c r="G94" t="s">
        <v>64</v>
      </c>
      <c r="H94" t="s">
        <v>65</v>
      </c>
      <c r="I94">
        <v>209.52</v>
      </c>
      <c r="J94">
        <v>104.76</v>
      </c>
      <c r="L94">
        <v>2105</v>
      </c>
      <c r="M94">
        <v>4</v>
      </c>
      <c r="N94" s="2">
        <v>1.9E-3</v>
      </c>
      <c r="O94">
        <v>99.53</v>
      </c>
      <c r="P94">
        <v>52.38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 s="3">
        <v>44493</v>
      </c>
      <c r="B95" t="s">
        <v>61</v>
      </c>
      <c r="C95" t="s">
        <v>62</v>
      </c>
      <c r="D95">
        <v>619495973</v>
      </c>
      <c r="E95" t="s">
        <v>63</v>
      </c>
      <c r="F95">
        <v>188022693</v>
      </c>
      <c r="G95" t="s">
        <v>64</v>
      </c>
      <c r="H95" t="s">
        <v>65</v>
      </c>
      <c r="I95" s="1">
        <v>1257.1500000000001</v>
      </c>
      <c r="J95">
        <v>628.57500000000005</v>
      </c>
      <c r="L95">
        <v>12095</v>
      </c>
      <c r="M95">
        <v>33</v>
      </c>
      <c r="N95" s="2">
        <v>2.7299999999999998E-3</v>
      </c>
      <c r="O95">
        <v>103.94</v>
      </c>
      <c r="P95">
        <v>38.1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 s="3">
        <v>44493</v>
      </c>
      <c r="B96" t="s">
        <v>61</v>
      </c>
      <c r="C96" t="s">
        <v>62</v>
      </c>
      <c r="D96">
        <v>619495973</v>
      </c>
      <c r="E96" t="s">
        <v>66</v>
      </c>
      <c r="F96">
        <v>188022913</v>
      </c>
      <c r="G96" t="s">
        <v>64</v>
      </c>
      <c r="H96" t="s">
        <v>65</v>
      </c>
      <c r="I96">
        <v>184.89</v>
      </c>
      <c r="J96">
        <v>92.444999999999993</v>
      </c>
      <c r="K96" s="28">
        <f>SUM(J85:J96)</f>
        <v>6193.915</v>
      </c>
      <c r="L96">
        <v>1880</v>
      </c>
      <c r="M96">
        <v>3</v>
      </c>
      <c r="N96" s="2">
        <v>1.6000000000000001E-3</v>
      </c>
      <c r="O96">
        <v>98.35</v>
      </c>
      <c r="P96">
        <v>61.63</v>
      </c>
      <c r="Q96">
        <v>0</v>
      </c>
      <c r="R96">
        <v>0</v>
      </c>
      <c r="S96">
        <v>0</v>
      </c>
      <c r="T96">
        <v>0</v>
      </c>
      <c r="U9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249F-DC30-400B-8A9E-12082D4FE0CA}">
  <dimension ref="A1:G20"/>
  <sheetViews>
    <sheetView zoomScaleNormal="100" workbookViewId="0">
      <selection activeCell="A2" sqref="A2"/>
    </sheetView>
  </sheetViews>
  <sheetFormatPr defaultRowHeight="15"/>
  <cols>
    <col min="1" max="1" width="33.42578125" bestFit="1" customWidth="1"/>
    <col min="2" max="2" width="32.28515625" bestFit="1" customWidth="1"/>
    <col min="3" max="3" width="21.5703125" bestFit="1" customWidth="1"/>
    <col min="4" max="4" width="21.42578125" bestFit="1" customWidth="1"/>
    <col min="5" max="5" width="20.5703125" bestFit="1" customWidth="1"/>
    <col min="6" max="6" width="19.7109375" bestFit="1" customWidth="1"/>
    <col min="7" max="7" width="10.7109375" bestFit="1" customWidth="1"/>
  </cols>
  <sheetData>
    <row r="1" spans="1:7">
      <c r="A1" s="11" t="s">
        <v>67</v>
      </c>
      <c r="B1" s="11" t="s">
        <v>68</v>
      </c>
      <c r="C1" s="11" t="s">
        <v>69</v>
      </c>
      <c r="D1" s="11" t="s">
        <v>70</v>
      </c>
      <c r="E1" s="11" t="s">
        <v>71</v>
      </c>
      <c r="F1" s="11" t="s">
        <v>72</v>
      </c>
      <c r="G1" s="11" t="s">
        <v>73</v>
      </c>
    </row>
    <row r="2" spans="1:7">
      <c r="A2" s="19">
        <v>1007.1899999999999</v>
      </c>
      <c r="B2" s="42">
        <v>2032</v>
      </c>
      <c r="C2" s="45">
        <v>2014.3799999999999</v>
      </c>
      <c r="D2" s="45">
        <v>0</v>
      </c>
      <c r="E2" s="45">
        <v>972.83</v>
      </c>
      <c r="F2" s="45">
        <v>0.69000000000000006</v>
      </c>
      <c r="G2" s="45">
        <v>2533.21</v>
      </c>
    </row>
    <row r="3" spans="1:7">
      <c r="A3" s="19">
        <v>2051.11</v>
      </c>
      <c r="B3" s="42">
        <v>3556</v>
      </c>
      <c r="C3" s="45">
        <v>4102.22</v>
      </c>
      <c r="D3" s="45">
        <v>0</v>
      </c>
      <c r="E3" s="45">
        <v>1841.7</v>
      </c>
      <c r="F3" s="45">
        <v>1218.57</v>
      </c>
      <c r="G3" s="45">
        <v>9122.9500000000007</v>
      </c>
    </row>
    <row r="4" spans="1:7">
      <c r="A4" s="19">
        <v>2166.8199999999997</v>
      </c>
      <c r="B4" s="42">
        <v>3543.359054</v>
      </c>
      <c r="C4" s="45">
        <v>4333.6400000000003</v>
      </c>
      <c r="D4" s="45">
        <v>0</v>
      </c>
      <c r="E4" s="45">
        <v>4601.9000000000005</v>
      </c>
      <c r="F4" s="45">
        <v>1695.2500000000002</v>
      </c>
      <c r="G4" s="45">
        <v>13151.539999999997</v>
      </c>
    </row>
    <row r="5" spans="1:7">
      <c r="A5" s="19">
        <v>2544.09</v>
      </c>
      <c r="B5" s="42">
        <v>868.6409460000001</v>
      </c>
      <c r="C5" s="45">
        <v>5088.1799999999994</v>
      </c>
      <c r="D5" s="45">
        <v>3832.1936690000002</v>
      </c>
      <c r="E5" s="45">
        <v>2851.8199999999997</v>
      </c>
      <c r="F5" s="45">
        <v>1569.92</v>
      </c>
      <c r="G5" s="45">
        <v>5062.47</v>
      </c>
    </row>
    <row r="6" spans="1:7">
      <c r="A6" s="19">
        <v>2558.2400000000002</v>
      </c>
      <c r="B6" s="42">
        <v>0</v>
      </c>
      <c r="C6" s="45">
        <v>5116.4800000000005</v>
      </c>
      <c r="D6" s="45">
        <v>11287.806331</v>
      </c>
      <c r="E6" s="45">
        <v>6736.5300000000007</v>
      </c>
      <c r="F6" s="45">
        <v>341.18</v>
      </c>
      <c r="G6" s="45">
        <v>129.82999999999998</v>
      </c>
    </row>
    <row r="7" spans="1:7">
      <c r="A7" s="19">
        <v>2668</v>
      </c>
      <c r="B7" s="42">
        <v>3625.435673</v>
      </c>
      <c r="C7" s="45">
        <v>5336</v>
      </c>
      <c r="D7" s="45">
        <v>0</v>
      </c>
      <c r="E7" s="45">
        <v>5285.0900000000011</v>
      </c>
      <c r="F7" s="45">
        <v>174.39000000000001</v>
      </c>
    </row>
    <row r="8" spans="1:7">
      <c r="A8" s="19">
        <v>5369.88</v>
      </c>
      <c r="B8" s="42">
        <v>0</v>
      </c>
      <c r="C8" s="45">
        <v>0</v>
      </c>
      <c r="D8" s="45">
        <v>0</v>
      </c>
      <c r="E8" s="45">
        <v>7710.1299999999992</v>
      </c>
      <c r="F8" s="45">
        <v>0</v>
      </c>
    </row>
    <row r="9" spans="1:7">
      <c r="A9" s="19">
        <v>141.64000000000001</v>
      </c>
      <c r="B9" s="42">
        <v>0</v>
      </c>
      <c r="C9" s="45">
        <v>10739.76</v>
      </c>
      <c r="D9" s="45">
        <v>6908.4493760000005</v>
      </c>
    </row>
    <row r="10" spans="1:7">
      <c r="A10" s="19">
        <v>288.08500000000004</v>
      </c>
      <c r="B10" s="42">
        <v>0</v>
      </c>
      <c r="C10" s="45">
        <v>0</v>
      </c>
      <c r="D10" s="45">
        <v>0</v>
      </c>
    </row>
    <row r="11" spans="1:7">
      <c r="A11" s="19">
        <v>309.01499999999999</v>
      </c>
      <c r="B11" s="42">
        <v>0</v>
      </c>
      <c r="C11" s="45">
        <v>283.28000000000003</v>
      </c>
    </row>
    <row r="12" spans="1:7">
      <c r="A12" s="19">
        <v>656.46500000000003</v>
      </c>
      <c r="B12" s="42">
        <v>0</v>
      </c>
      <c r="C12" s="45">
        <v>576.17000000000007</v>
      </c>
    </row>
    <row r="13" spans="1:7">
      <c r="A13" s="19">
        <v>546.96</v>
      </c>
      <c r="B13" s="42">
        <v>0</v>
      </c>
      <c r="C13" s="45">
        <v>618.03</v>
      </c>
    </row>
    <row r="14" spans="1:7">
      <c r="A14" s="19">
        <v>557.02499999999998</v>
      </c>
      <c r="B14" s="42">
        <v>2499</v>
      </c>
      <c r="C14" s="45">
        <v>1312.93</v>
      </c>
    </row>
    <row r="15" spans="1:7">
      <c r="A15" s="19">
        <v>824.03500000000008</v>
      </c>
      <c r="B15" s="42">
        <v>2495.8153710000001</v>
      </c>
      <c r="C15" s="45">
        <v>1093.92</v>
      </c>
    </row>
    <row r="16" spans="1:7">
      <c r="B16" s="42">
        <v>5.1846290000000002</v>
      </c>
      <c r="C16" s="45">
        <v>1114.05</v>
      </c>
    </row>
    <row r="17" spans="2:3">
      <c r="B17" s="42">
        <v>0</v>
      </c>
      <c r="C17" s="45">
        <v>1648.0700000000002</v>
      </c>
    </row>
    <row r="18" spans="2:3">
      <c r="B18" s="42">
        <v>0</v>
      </c>
    </row>
    <row r="19" spans="2:3">
      <c r="B19" s="42">
        <v>4898.1632330000002</v>
      </c>
    </row>
    <row r="20" spans="2:3">
      <c r="B20" s="4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2EFB-3849-42BC-ADFF-AA90B682E932}">
  <dimension ref="A1:P125"/>
  <sheetViews>
    <sheetView topLeftCell="A89" workbookViewId="0">
      <selection activeCell="C121" sqref="C121"/>
    </sheetView>
  </sheetViews>
  <sheetFormatPr defaultRowHeight="15"/>
  <cols>
    <col min="1" max="1" width="27.85546875" customWidth="1"/>
    <col min="2" max="2" width="15.140625" customWidth="1"/>
    <col min="3" max="3" width="81.5703125" customWidth="1"/>
    <col min="4" max="4" width="19.140625" customWidth="1"/>
    <col min="5" max="5" width="19.5703125" customWidth="1"/>
    <col min="6" max="6" width="13.42578125" customWidth="1"/>
    <col min="7" max="7" width="15.7109375" customWidth="1"/>
    <col min="8" max="8" width="12.42578125" customWidth="1"/>
    <col min="9" max="9" width="13.5703125" customWidth="1"/>
    <col min="10" max="10" width="20.140625" customWidth="1"/>
    <col min="11" max="11" width="13.140625" customWidth="1"/>
    <col min="13" max="13" width="18.42578125" customWidth="1"/>
    <col min="14" max="14" width="14.140625" customWidth="1"/>
    <col min="15" max="15" width="13.5703125" customWidth="1"/>
    <col min="16" max="16" width="17.5703125" customWidth="1"/>
  </cols>
  <sheetData>
    <row r="1" spans="1:16">
      <c r="A1" t="s">
        <v>36</v>
      </c>
    </row>
    <row r="2" spans="1:16">
      <c r="A2" t="s">
        <v>74</v>
      </c>
    </row>
    <row r="3" spans="1:16">
      <c r="A3" t="s">
        <v>75</v>
      </c>
    </row>
    <row r="4" spans="1:16">
      <c r="A4" t="s">
        <v>76</v>
      </c>
    </row>
    <row r="5" spans="1:16">
      <c r="C5" s="11" t="s">
        <v>77</v>
      </c>
    </row>
    <row r="6" spans="1:16">
      <c r="A6" s="10" t="s">
        <v>40</v>
      </c>
      <c r="B6" t="s">
        <v>41</v>
      </c>
      <c r="C6" s="12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78</v>
      </c>
      <c r="I6" t="s">
        <v>79</v>
      </c>
      <c r="J6" t="s">
        <v>80</v>
      </c>
      <c r="K6" t="s">
        <v>51</v>
      </c>
      <c r="L6" t="s">
        <v>52</v>
      </c>
      <c r="M6" t="s">
        <v>53</v>
      </c>
      <c r="N6" t="s">
        <v>54</v>
      </c>
      <c r="O6" t="s">
        <v>55</v>
      </c>
      <c r="P6" t="s">
        <v>81</v>
      </c>
    </row>
    <row r="7" spans="1:16">
      <c r="A7" t="s">
        <v>82</v>
      </c>
      <c r="B7" t="s">
        <v>83</v>
      </c>
      <c r="C7" t="s">
        <v>84</v>
      </c>
      <c r="D7">
        <v>620311964</v>
      </c>
      <c r="E7" t="s">
        <v>85</v>
      </c>
      <c r="F7">
        <v>188231064</v>
      </c>
      <c r="G7" t="s">
        <v>64</v>
      </c>
      <c r="H7">
        <v>0.66</v>
      </c>
      <c r="I7">
        <v>170</v>
      </c>
      <c r="J7">
        <v>0.02</v>
      </c>
      <c r="K7">
        <v>26</v>
      </c>
      <c r="L7">
        <v>0</v>
      </c>
      <c r="M7">
        <v>0</v>
      </c>
      <c r="N7">
        <v>25.38</v>
      </c>
      <c r="O7">
        <v>0</v>
      </c>
      <c r="P7">
        <v>0</v>
      </c>
    </row>
    <row r="8" spans="1:16">
      <c r="A8" t="s">
        <v>82</v>
      </c>
      <c r="B8" t="s">
        <v>83</v>
      </c>
      <c r="C8" t="s">
        <v>84</v>
      </c>
      <c r="D8">
        <v>620311964</v>
      </c>
      <c r="E8" t="s">
        <v>86</v>
      </c>
      <c r="F8">
        <v>188232144</v>
      </c>
      <c r="G8" t="s">
        <v>64</v>
      </c>
      <c r="H8">
        <v>0.03</v>
      </c>
      <c r="I8">
        <v>30</v>
      </c>
      <c r="J8">
        <v>0</v>
      </c>
      <c r="K8">
        <v>2</v>
      </c>
      <c r="L8">
        <v>0</v>
      </c>
      <c r="M8">
        <v>0</v>
      </c>
      <c r="N8">
        <v>15</v>
      </c>
      <c r="O8">
        <v>0</v>
      </c>
      <c r="P8">
        <v>0</v>
      </c>
    </row>
    <row r="9" spans="1:16">
      <c r="A9" t="s">
        <v>87</v>
      </c>
      <c r="B9" t="s">
        <v>83</v>
      </c>
      <c r="C9" t="s">
        <v>84</v>
      </c>
      <c r="D9">
        <v>620311964</v>
      </c>
      <c r="E9" t="s">
        <v>88</v>
      </c>
      <c r="F9">
        <v>194321124</v>
      </c>
      <c r="G9" t="s">
        <v>64</v>
      </c>
      <c r="H9">
        <v>261.37</v>
      </c>
      <c r="I9" s="1">
        <v>1000</v>
      </c>
      <c r="J9">
        <v>261.37</v>
      </c>
      <c r="K9">
        <v>3516</v>
      </c>
      <c r="L9">
        <v>16</v>
      </c>
      <c r="M9" s="2">
        <v>4.5500000000000002E-3</v>
      </c>
      <c r="N9">
        <v>74.34</v>
      </c>
      <c r="O9">
        <v>16.34</v>
      </c>
      <c r="P9" s="2">
        <v>1.337E-2</v>
      </c>
    </row>
    <row r="10" spans="1:16">
      <c r="A10" t="s">
        <v>89</v>
      </c>
      <c r="B10" t="s">
        <v>83</v>
      </c>
      <c r="C10" t="s">
        <v>84</v>
      </c>
      <c r="D10">
        <v>620311964</v>
      </c>
      <c r="E10" t="s">
        <v>88</v>
      </c>
      <c r="F10">
        <v>194321124</v>
      </c>
      <c r="G10" t="s">
        <v>64</v>
      </c>
      <c r="H10">
        <v>281.95</v>
      </c>
      <c r="I10" s="1">
        <v>1000</v>
      </c>
      <c r="J10">
        <v>281.95</v>
      </c>
      <c r="K10">
        <v>3144</v>
      </c>
      <c r="L10">
        <v>8</v>
      </c>
      <c r="M10" s="2">
        <v>2.5400000000000002E-3</v>
      </c>
      <c r="N10">
        <v>89.68</v>
      </c>
      <c r="O10">
        <v>35.24</v>
      </c>
      <c r="P10" s="2">
        <v>1.0500000000000001E-2</v>
      </c>
    </row>
    <row r="11" spans="1:16">
      <c r="A11" t="s">
        <v>90</v>
      </c>
      <c r="B11" t="s">
        <v>83</v>
      </c>
      <c r="C11" t="s">
        <v>84</v>
      </c>
      <c r="D11">
        <v>620311964</v>
      </c>
      <c r="E11" t="s">
        <v>88</v>
      </c>
      <c r="F11">
        <v>194321124</v>
      </c>
      <c r="G11" t="s">
        <v>64</v>
      </c>
      <c r="H11">
        <v>261.07</v>
      </c>
      <c r="I11" s="1">
        <v>1000</v>
      </c>
      <c r="J11">
        <v>261.07</v>
      </c>
      <c r="K11">
        <v>3229</v>
      </c>
      <c r="L11">
        <v>9</v>
      </c>
      <c r="M11" s="2">
        <v>2.7899999999999999E-3</v>
      </c>
      <c r="N11">
        <v>80.849999999999994</v>
      </c>
      <c r="O11">
        <v>29.01</v>
      </c>
      <c r="P11" s="2">
        <v>9.9100000000000004E-3</v>
      </c>
    </row>
    <row r="12" spans="1:16">
      <c r="A12" t="s">
        <v>91</v>
      </c>
      <c r="B12" t="s">
        <v>83</v>
      </c>
      <c r="C12" t="s">
        <v>84</v>
      </c>
      <c r="D12">
        <v>620311964</v>
      </c>
      <c r="E12" t="s">
        <v>88</v>
      </c>
      <c r="F12">
        <v>194321124</v>
      </c>
      <c r="G12" t="s">
        <v>64</v>
      </c>
      <c r="H12">
        <v>216.14</v>
      </c>
      <c r="I12" s="1">
        <v>1000</v>
      </c>
      <c r="J12">
        <v>216.14</v>
      </c>
      <c r="K12">
        <v>8343</v>
      </c>
      <c r="L12">
        <v>18</v>
      </c>
      <c r="M12" s="2">
        <v>2.16E-3</v>
      </c>
      <c r="N12">
        <v>25.91</v>
      </c>
      <c r="O12">
        <v>12.01</v>
      </c>
      <c r="P12" s="2">
        <v>4.1999999999999997E-3</v>
      </c>
    </row>
    <row r="13" spans="1:16">
      <c r="A13" t="s">
        <v>92</v>
      </c>
      <c r="B13" t="s">
        <v>83</v>
      </c>
      <c r="C13" t="s">
        <v>84</v>
      </c>
      <c r="D13">
        <v>620311964</v>
      </c>
      <c r="E13" t="s">
        <v>88</v>
      </c>
      <c r="F13">
        <v>194321124</v>
      </c>
      <c r="G13" t="s">
        <v>64</v>
      </c>
      <c r="H13">
        <v>198.04</v>
      </c>
      <c r="I13" s="1">
        <v>1000</v>
      </c>
      <c r="J13">
        <v>198.04</v>
      </c>
      <c r="K13">
        <v>10649</v>
      </c>
      <c r="L13">
        <v>11</v>
      </c>
      <c r="M13" s="2">
        <v>1.0300000000000001E-3</v>
      </c>
      <c r="N13">
        <v>18.600000000000001</v>
      </c>
      <c r="O13">
        <v>18</v>
      </c>
      <c r="P13" s="2">
        <v>2.3500000000000001E-3</v>
      </c>
    </row>
    <row r="14" spans="1:16">
      <c r="A14" t="s">
        <v>93</v>
      </c>
      <c r="B14" t="s">
        <v>83</v>
      </c>
      <c r="C14" t="s">
        <v>84</v>
      </c>
      <c r="D14">
        <v>620311964</v>
      </c>
      <c r="E14" t="s">
        <v>88</v>
      </c>
      <c r="F14">
        <v>194321124</v>
      </c>
      <c r="G14" t="s">
        <v>64</v>
      </c>
      <c r="H14">
        <v>261.97000000000003</v>
      </c>
      <c r="I14" s="1">
        <v>1000</v>
      </c>
      <c r="J14">
        <v>261.97000000000003</v>
      </c>
      <c r="K14">
        <v>14445</v>
      </c>
      <c r="L14">
        <v>13</v>
      </c>
      <c r="M14" s="2">
        <v>8.9999999999999998E-4</v>
      </c>
      <c r="N14">
        <v>18.14</v>
      </c>
      <c r="O14">
        <v>20.149999999999999</v>
      </c>
      <c r="P14" s="2">
        <v>2.15E-3</v>
      </c>
    </row>
    <row r="15" spans="1:16">
      <c r="A15" t="s">
        <v>94</v>
      </c>
      <c r="B15" t="s">
        <v>83</v>
      </c>
      <c r="C15" t="s">
        <v>84</v>
      </c>
      <c r="D15">
        <v>620311964</v>
      </c>
      <c r="E15" t="s">
        <v>88</v>
      </c>
      <c r="F15">
        <v>194321124</v>
      </c>
      <c r="G15" t="s">
        <v>64</v>
      </c>
      <c r="H15">
        <v>287.52</v>
      </c>
      <c r="I15" s="1">
        <v>1000</v>
      </c>
      <c r="J15">
        <v>287.52</v>
      </c>
      <c r="K15">
        <v>15494</v>
      </c>
      <c r="L15">
        <v>19</v>
      </c>
      <c r="M15" s="2">
        <v>1.23E-3</v>
      </c>
      <c r="N15">
        <v>18.559999999999999</v>
      </c>
      <c r="O15">
        <v>15.13</v>
      </c>
      <c r="P15" s="2">
        <v>2.32E-3</v>
      </c>
    </row>
    <row r="16" spans="1:16">
      <c r="A16" t="s">
        <v>95</v>
      </c>
      <c r="B16" t="s">
        <v>83</v>
      </c>
      <c r="C16" t="s">
        <v>84</v>
      </c>
      <c r="D16">
        <v>620311964</v>
      </c>
      <c r="E16" t="s">
        <v>88</v>
      </c>
      <c r="F16">
        <v>194321124</v>
      </c>
      <c r="G16" t="s">
        <v>64</v>
      </c>
      <c r="H16">
        <v>276.39999999999998</v>
      </c>
      <c r="I16" s="1">
        <v>1000</v>
      </c>
      <c r="J16">
        <v>276.39999999999998</v>
      </c>
      <c r="K16">
        <v>15504</v>
      </c>
      <c r="L16">
        <v>19</v>
      </c>
      <c r="M16" s="2">
        <v>1.23E-3</v>
      </c>
      <c r="N16">
        <v>17.829999999999998</v>
      </c>
      <c r="O16">
        <v>14.55</v>
      </c>
      <c r="P16" s="2">
        <v>2.0600000000000002E-3</v>
      </c>
    </row>
    <row r="17" spans="1:16">
      <c r="A17" t="s">
        <v>96</v>
      </c>
      <c r="B17" t="s">
        <v>83</v>
      </c>
      <c r="C17" t="s">
        <v>84</v>
      </c>
      <c r="D17">
        <v>620311964</v>
      </c>
      <c r="E17" t="s">
        <v>88</v>
      </c>
      <c r="F17">
        <v>194321124</v>
      </c>
      <c r="G17" t="s">
        <v>64</v>
      </c>
      <c r="H17">
        <v>280.39999999999998</v>
      </c>
      <c r="I17" s="1">
        <v>1000</v>
      </c>
      <c r="J17">
        <v>280.39999999999998</v>
      </c>
      <c r="K17">
        <v>14857</v>
      </c>
      <c r="L17">
        <v>17</v>
      </c>
      <c r="M17" s="2">
        <v>1.14E-3</v>
      </c>
      <c r="N17">
        <v>18.87</v>
      </c>
      <c r="O17">
        <v>16.489999999999998</v>
      </c>
      <c r="P17" s="2">
        <v>2.3600000000000001E-3</v>
      </c>
    </row>
    <row r="18" spans="1:16">
      <c r="A18" t="s">
        <v>97</v>
      </c>
      <c r="B18" t="s">
        <v>83</v>
      </c>
      <c r="C18" t="s">
        <v>84</v>
      </c>
      <c r="D18">
        <v>620311964</v>
      </c>
      <c r="E18" t="s">
        <v>88</v>
      </c>
      <c r="F18">
        <v>194321124</v>
      </c>
      <c r="G18" t="s">
        <v>64</v>
      </c>
      <c r="H18">
        <v>247.88</v>
      </c>
      <c r="I18" s="1">
        <v>1000</v>
      </c>
      <c r="J18">
        <v>247.88</v>
      </c>
      <c r="K18">
        <v>14160</v>
      </c>
      <c r="L18">
        <v>10</v>
      </c>
      <c r="M18" s="2">
        <v>7.1000000000000002E-4</v>
      </c>
      <c r="N18">
        <v>17.510000000000002</v>
      </c>
      <c r="O18">
        <v>24.79</v>
      </c>
      <c r="P18" s="2">
        <v>1.7700000000000001E-3</v>
      </c>
    </row>
    <row r="19" spans="1:16">
      <c r="A19" t="s">
        <v>98</v>
      </c>
      <c r="B19" t="s">
        <v>83</v>
      </c>
      <c r="C19" t="s">
        <v>84</v>
      </c>
      <c r="D19">
        <v>620311964</v>
      </c>
      <c r="E19" t="s">
        <v>88</v>
      </c>
      <c r="F19">
        <v>194321124</v>
      </c>
      <c r="G19" t="s">
        <v>64</v>
      </c>
      <c r="H19">
        <v>185.61</v>
      </c>
      <c r="I19" s="1">
        <v>1000</v>
      </c>
      <c r="J19">
        <v>185.61</v>
      </c>
      <c r="K19">
        <v>11421</v>
      </c>
      <c r="L19">
        <v>10</v>
      </c>
      <c r="M19" s="2">
        <v>8.8000000000000003E-4</v>
      </c>
      <c r="N19">
        <v>16.25</v>
      </c>
      <c r="O19">
        <v>18.559999999999999</v>
      </c>
      <c r="P19" s="2">
        <v>1.75E-3</v>
      </c>
    </row>
    <row r="20" spans="1:16">
      <c r="A20" t="s">
        <v>99</v>
      </c>
      <c r="B20" t="s">
        <v>83</v>
      </c>
      <c r="C20" t="s">
        <v>84</v>
      </c>
      <c r="D20">
        <v>620311964</v>
      </c>
      <c r="E20" t="s">
        <v>88</v>
      </c>
      <c r="F20">
        <v>194321124</v>
      </c>
      <c r="G20" t="s">
        <v>64</v>
      </c>
      <c r="H20">
        <v>155.47</v>
      </c>
      <c r="I20" s="1">
        <v>1000</v>
      </c>
      <c r="J20">
        <v>155.47</v>
      </c>
      <c r="K20">
        <v>12133</v>
      </c>
      <c r="L20">
        <v>20</v>
      </c>
      <c r="M20" s="2">
        <v>1.65E-3</v>
      </c>
      <c r="N20">
        <v>12.81</v>
      </c>
      <c r="O20">
        <v>7.77</v>
      </c>
      <c r="P20" s="2">
        <v>2.64E-3</v>
      </c>
    </row>
    <row r="21" spans="1:16">
      <c r="A21" t="s">
        <v>100</v>
      </c>
      <c r="B21" t="s">
        <v>83</v>
      </c>
      <c r="C21" t="s">
        <v>84</v>
      </c>
      <c r="D21">
        <v>620311964</v>
      </c>
      <c r="E21" t="s">
        <v>88</v>
      </c>
      <c r="F21">
        <v>194321124</v>
      </c>
      <c r="G21" t="s">
        <v>64</v>
      </c>
      <c r="H21">
        <v>177.97</v>
      </c>
      <c r="I21" s="1">
        <v>1000</v>
      </c>
      <c r="J21">
        <v>177.97</v>
      </c>
      <c r="K21">
        <v>7081</v>
      </c>
      <c r="L21">
        <v>8</v>
      </c>
      <c r="M21" s="2">
        <v>1.1299999999999999E-3</v>
      </c>
      <c r="N21">
        <v>25.13</v>
      </c>
      <c r="O21">
        <v>22.25</v>
      </c>
      <c r="P21" s="2">
        <v>3.1099999999999999E-3</v>
      </c>
    </row>
    <row r="22" spans="1:16">
      <c r="A22" t="s">
        <v>101</v>
      </c>
      <c r="B22" t="s">
        <v>83</v>
      </c>
      <c r="C22" t="s">
        <v>84</v>
      </c>
      <c r="D22">
        <v>620311964</v>
      </c>
      <c r="E22" t="s">
        <v>88</v>
      </c>
      <c r="F22">
        <v>194321124</v>
      </c>
      <c r="G22" t="s">
        <v>64</v>
      </c>
      <c r="H22">
        <v>0</v>
      </c>
      <c r="I22" s="1">
        <v>1000</v>
      </c>
      <c r="J22">
        <v>0</v>
      </c>
      <c r="K22">
        <v>0</v>
      </c>
      <c r="L22">
        <v>0</v>
      </c>
      <c r="M22" s="9">
        <v>0</v>
      </c>
      <c r="N22">
        <v>0</v>
      </c>
      <c r="O22">
        <v>0</v>
      </c>
      <c r="P22" s="9">
        <v>0</v>
      </c>
    </row>
    <row r="23" spans="1:16">
      <c r="A23" t="s">
        <v>102</v>
      </c>
      <c r="B23" t="s">
        <v>83</v>
      </c>
      <c r="C23" t="s">
        <v>84</v>
      </c>
      <c r="D23">
        <v>620311964</v>
      </c>
      <c r="E23" t="s">
        <v>88</v>
      </c>
      <c r="F23">
        <v>194321124</v>
      </c>
      <c r="G23" t="s">
        <v>64</v>
      </c>
      <c r="H23">
        <v>0</v>
      </c>
      <c r="I23" s="1">
        <v>1000</v>
      </c>
      <c r="J23">
        <v>0</v>
      </c>
      <c r="K23">
        <v>0</v>
      </c>
      <c r="L23">
        <v>0</v>
      </c>
      <c r="M23" s="9">
        <v>0</v>
      </c>
      <c r="N23">
        <v>0</v>
      </c>
      <c r="O23">
        <v>0</v>
      </c>
      <c r="P23" s="9">
        <v>0</v>
      </c>
    </row>
    <row r="24" spans="1:16">
      <c r="A24" t="s">
        <v>103</v>
      </c>
      <c r="B24" t="s">
        <v>83</v>
      </c>
      <c r="C24" t="s">
        <v>84</v>
      </c>
      <c r="D24">
        <v>620311964</v>
      </c>
      <c r="E24" t="s">
        <v>88</v>
      </c>
      <c r="F24">
        <v>194321124</v>
      </c>
      <c r="G24" t="s">
        <v>64</v>
      </c>
      <c r="H24">
        <v>174.27</v>
      </c>
      <c r="I24" s="1">
        <v>1000</v>
      </c>
      <c r="J24">
        <v>174.27</v>
      </c>
      <c r="K24">
        <v>5263</v>
      </c>
      <c r="L24">
        <v>15</v>
      </c>
      <c r="M24" s="2">
        <v>2.8500000000000001E-3</v>
      </c>
      <c r="N24">
        <v>33.11</v>
      </c>
      <c r="O24">
        <v>11.62</v>
      </c>
      <c r="P24" s="2">
        <v>6.0800000000000003E-3</v>
      </c>
    </row>
    <row r="25" spans="1:16">
      <c r="A25" t="s">
        <v>103</v>
      </c>
      <c r="B25" t="s">
        <v>83</v>
      </c>
      <c r="C25" t="s">
        <v>104</v>
      </c>
      <c r="D25">
        <v>624363994</v>
      </c>
      <c r="E25" t="s">
        <v>105</v>
      </c>
      <c r="F25">
        <v>195607974</v>
      </c>
      <c r="G25" t="s">
        <v>64</v>
      </c>
      <c r="H25">
        <v>168.3</v>
      </c>
      <c r="I25">
        <v>155</v>
      </c>
      <c r="J25">
        <v>168.3</v>
      </c>
      <c r="K25">
        <v>4584</v>
      </c>
      <c r="L25">
        <v>4</v>
      </c>
      <c r="M25" s="2">
        <v>8.7000000000000001E-4</v>
      </c>
      <c r="N25">
        <v>36.71</v>
      </c>
      <c r="O25">
        <v>42.08</v>
      </c>
      <c r="P25" s="2">
        <v>2.8400000000000001E-3</v>
      </c>
    </row>
    <row r="26" spans="1:16">
      <c r="A26" t="s">
        <v>103</v>
      </c>
      <c r="B26" t="s">
        <v>83</v>
      </c>
      <c r="C26" t="s">
        <v>104</v>
      </c>
      <c r="D26">
        <v>624363994</v>
      </c>
      <c r="E26" t="s">
        <v>106</v>
      </c>
      <c r="F26">
        <v>195608374</v>
      </c>
      <c r="G26" t="s">
        <v>64</v>
      </c>
      <c r="H26">
        <v>43.13</v>
      </c>
      <c r="I26">
        <v>40</v>
      </c>
      <c r="J26">
        <v>43.13</v>
      </c>
      <c r="K26">
        <v>1060</v>
      </c>
      <c r="L26">
        <v>2</v>
      </c>
      <c r="M26" s="2">
        <v>1.89E-3</v>
      </c>
      <c r="N26">
        <v>40.69</v>
      </c>
      <c r="O26">
        <v>21.57</v>
      </c>
      <c r="P26" s="2">
        <v>4.7200000000000002E-3</v>
      </c>
    </row>
    <row r="27" spans="1:16">
      <c r="A27" t="s">
        <v>107</v>
      </c>
      <c r="B27" t="s">
        <v>83</v>
      </c>
      <c r="C27" t="s">
        <v>84</v>
      </c>
      <c r="D27">
        <v>620311964</v>
      </c>
      <c r="E27" t="s">
        <v>88</v>
      </c>
      <c r="F27">
        <v>194321124</v>
      </c>
      <c r="G27" t="s">
        <v>64</v>
      </c>
      <c r="H27">
        <v>0.12</v>
      </c>
      <c r="I27" s="1">
        <v>1000</v>
      </c>
      <c r="J27">
        <v>0.12</v>
      </c>
      <c r="K27">
        <v>5</v>
      </c>
      <c r="L27">
        <v>0</v>
      </c>
      <c r="M27" s="9">
        <v>0</v>
      </c>
      <c r="N27">
        <v>24</v>
      </c>
      <c r="O27">
        <v>0</v>
      </c>
      <c r="P27" s="9">
        <v>0</v>
      </c>
    </row>
    <row r="28" spans="1:16">
      <c r="A28" t="s">
        <v>107</v>
      </c>
      <c r="B28" t="s">
        <v>83</v>
      </c>
      <c r="C28" t="s">
        <v>104</v>
      </c>
      <c r="D28">
        <v>624363994</v>
      </c>
      <c r="E28" t="s">
        <v>105</v>
      </c>
      <c r="F28">
        <v>195607974</v>
      </c>
      <c r="G28" t="s">
        <v>64</v>
      </c>
      <c r="H28">
        <v>179.42</v>
      </c>
      <c r="I28">
        <v>155</v>
      </c>
      <c r="J28">
        <v>179.42</v>
      </c>
      <c r="K28">
        <v>3142</v>
      </c>
      <c r="L28">
        <v>4</v>
      </c>
      <c r="M28" s="2">
        <v>1.2700000000000001E-3</v>
      </c>
      <c r="N28">
        <v>57.1</v>
      </c>
      <c r="O28">
        <v>44.86</v>
      </c>
      <c r="P28" s="2">
        <v>2.8600000000000001E-3</v>
      </c>
    </row>
    <row r="29" spans="1:16">
      <c r="A29" t="s">
        <v>107</v>
      </c>
      <c r="B29" t="s">
        <v>83</v>
      </c>
      <c r="C29" t="s">
        <v>104</v>
      </c>
      <c r="D29">
        <v>624363994</v>
      </c>
      <c r="E29" t="s">
        <v>106</v>
      </c>
      <c r="F29">
        <v>195608374</v>
      </c>
      <c r="G29" t="s">
        <v>64</v>
      </c>
      <c r="H29">
        <v>45.94</v>
      </c>
      <c r="I29">
        <v>40</v>
      </c>
      <c r="J29">
        <v>45.94</v>
      </c>
      <c r="K29">
        <v>607</v>
      </c>
      <c r="L29">
        <v>1</v>
      </c>
      <c r="M29" s="2">
        <v>1.65E-3</v>
      </c>
      <c r="N29">
        <v>75.680000000000007</v>
      </c>
      <c r="O29">
        <v>45.94</v>
      </c>
      <c r="P29" s="2">
        <v>1.65E-3</v>
      </c>
    </row>
    <row r="30" spans="1:16">
      <c r="A30" t="s">
        <v>108</v>
      </c>
      <c r="B30" t="s">
        <v>83</v>
      </c>
      <c r="C30" t="s">
        <v>104</v>
      </c>
      <c r="D30">
        <v>624363994</v>
      </c>
      <c r="E30" t="s">
        <v>105</v>
      </c>
      <c r="F30">
        <v>195607974</v>
      </c>
      <c r="G30" t="s">
        <v>64</v>
      </c>
      <c r="H30">
        <v>174.54</v>
      </c>
      <c r="I30">
        <v>155</v>
      </c>
      <c r="J30">
        <v>174.54</v>
      </c>
      <c r="K30">
        <v>3465</v>
      </c>
      <c r="L30">
        <v>3</v>
      </c>
      <c r="M30" s="2">
        <v>8.7000000000000001E-4</v>
      </c>
      <c r="N30">
        <v>50.37</v>
      </c>
      <c r="O30">
        <v>58.18</v>
      </c>
      <c r="P30" s="2">
        <v>3.46E-3</v>
      </c>
    </row>
    <row r="31" spans="1:16">
      <c r="A31" t="s">
        <v>108</v>
      </c>
      <c r="B31" t="s">
        <v>83</v>
      </c>
      <c r="C31" t="s">
        <v>104</v>
      </c>
      <c r="D31">
        <v>624363994</v>
      </c>
      <c r="E31" t="s">
        <v>106</v>
      </c>
      <c r="F31">
        <v>195608374</v>
      </c>
      <c r="G31" t="s">
        <v>64</v>
      </c>
      <c r="H31">
        <v>44.91</v>
      </c>
      <c r="I31">
        <v>40</v>
      </c>
      <c r="J31">
        <v>44.91</v>
      </c>
      <c r="K31">
        <v>747</v>
      </c>
      <c r="L31">
        <v>1</v>
      </c>
      <c r="M31" s="2">
        <v>1.34E-3</v>
      </c>
      <c r="N31">
        <v>60.12</v>
      </c>
      <c r="O31">
        <v>44.91</v>
      </c>
      <c r="P31" s="2">
        <v>2.6800000000000001E-3</v>
      </c>
    </row>
    <row r="32" spans="1:16">
      <c r="A32" t="s">
        <v>109</v>
      </c>
      <c r="B32" t="s">
        <v>83</v>
      </c>
      <c r="C32" t="s">
        <v>104</v>
      </c>
      <c r="D32">
        <v>624363994</v>
      </c>
      <c r="E32" t="s">
        <v>105</v>
      </c>
      <c r="F32">
        <v>195607974</v>
      </c>
      <c r="G32" t="s">
        <v>64</v>
      </c>
      <c r="H32">
        <v>174.58</v>
      </c>
      <c r="I32">
        <v>155</v>
      </c>
      <c r="J32">
        <v>174.58</v>
      </c>
      <c r="K32">
        <v>2985</v>
      </c>
      <c r="L32">
        <v>4</v>
      </c>
      <c r="M32" s="2">
        <v>1.34E-3</v>
      </c>
      <c r="N32">
        <v>58.49</v>
      </c>
      <c r="O32">
        <v>43.65</v>
      </c>
      <c r="P32" s="2">
        <v>3.6900000000000001E-3</v>
      </c>
    </row>
    <row r="33" spans="1:16">
      <c r="A33" t="s">
        <v>109</v>
      </c>
      <c r="B33" t="s">
        <v>83</v>
      </c>
      <c r="C33" t="s">
        <v>104</v>
      </c>
      <c r="D33">
        <v>624363994</v>
      </c>
      <c r="E33" t="s">
        <v>106</v>
      </c>
      <c r="F33">
        <v>195608374</v>
      </c>
      <c r="G33" t="s">
        <v>64</v>
      </c>
      <c r="H33">
        <v>43.69</v>
      </c>
      <c r="I33">
        <v>40</v>
      </c>
      <c r="J33">
        <v>43.69</v>
      </c>
      <c r="K33">
        <v>618</v>
      </c>
      <c r="L33">
        <v>0</v>
      </c>
      <c r="M33" s="9">
        <v>0</v>
      </c>
      <c r="N33">
        <v>70.7</v>
      </c>
      <c r="O33">
        <v>0</v>
      </c>
      <c r="P33" s="9">
        <v>0</v>
      </c>
    </row>
    <row r="34" spans="1:16">
      <c r="A34" t="s">
        <v>110</v>
      </c>
      <c r="B34" t="s">
        <v>83</v>
      </c>
      <c r="C34" t="s">
        <v>84</v>
      </c>
      <c r="D34">
        <v>620311964</v>
      </c>
      <c r="E34" t="s">
        <v>88</v>
      </c>
      <c r="F34">
        <v>194321124</v>
      </c>
      <c r="G34" t="s">
        <v>64</v>
      </c>
      <c r="H34">
        <v>218.15</v>
      </c>
      <c r="I34" s="1">
        <v>1000</v>
      </c>
      <c r="J34">
        <v>218.15</v>
      </c>
      <c r="K34">
        <v>13860</v>
      </c>
      <c r="L34">
        <v>11</v>
      </c>
      <c r="M34" s="2">
        <v>7.9000000000000001E-4</v>
      </c>
      <c r="N34">
        <v>15.74</v>
      </c>
      <c r="O34">
        <v>19.829999999999998</v>
      </c>
      <c r="P34" s="2">
        <v>1.8799999999999999E-3</v>
      </c>
    </row>
    <row r="35" spans="1:16">
      <c r="A35" t="s">
        <v>111</v>
      </c>
      <c r="B35" t="s">
        <v>83</v>
      </c>
      <c r="C35" t="s">
        <v>104</v>
      </c>
      <c r="D35">
        <v>624363994</v>
      </c>
      <c r="E35" t="s">
        <v>105</v>
      </c>
      <c r="F35">
        <v>195607974</v>
      </c>
      <c r="G35" t="s">
        <v>64</v>
      </c>
      <c r="H35">
        <v>168.67</v>
      </c>
      <c r="I35">
        <v>155</v>
      </c>
      <c r="J35">
        <v>168.67</v>
      </c>
      <c r="K35">
        <v>2880</v>
      </c>
      <c r="L35">
        <v>3</v>
      </c>
      <c r="M35" s="2">
        <v>1.0399999999999999E-3</v>
      </c>
      <c r="N35">
        <v>58.57</v>
      </c>
      <c r="O35">
        <v>56.22</v>
      </c>
      <c r="P35" s="2">
        <v>3.13E-3</v>
      </c>
    </row>
    <row r="36" spans="1:16">
      <c r="A36" t="s">
        <v>111</v>
      </c>
      <c r="B36" t="s">
        <v>83</v>
      </c>
      <c r="C36" t="s">
        <v>104</v>
      </c>
      <c r="D36">
        <v>624363994</v>
      </c>
      <c r="E36" t="s">
        <v>106</v>
      </c>
      <c r="F36">
        <v>195608374</v>
      </c>
      <c r="G36" t="s">
        <v>64</v>
      </c>
      <c r="H36">
        <v>44.27</v>
      </c>
      <c r="I36">
        <v>40</v>
      </c>
      <c r="J36">
        <v>44.27</v>
      </c>
      <c r="K36">
        <v>624</v>
      </c>
      <c r="L36">
        <v>1</v>
      </c>
      <c r="M36" s="2">
        <v>1.6000000000000001E-3</v>
      </c>
      <c r="N36">
        <v>70.95</v>
      </c>
      <c r="O36">
        <v>44.27</v>
      </c>
      <c r="P36" s="2">
        <v>3.2100000000000002E-3</v>
      </c>
    </row>
    <row r="37" spans="1:16">
      <c r="A37" t="s">
        <v>112</v>
      </c>
      <c r="B37" t="s">
        <v>83</v>
      </c>
      <c r="C37" t="s">
        <v>104</v>
      </c>
      <c r="D37">
        <v>624363994</v>
      </c>
      <c r="E37" t="s">
        <v>105</v>
      </c>
      <c r="F37">
        <v>195607974</v>
      </c>
      <c r="G37" t="s">
        <v>64</v>
      </c>
      <c r="H37">
        <v>118.63</v>
      </c>
      <c r="I37">
        <v>155</v>
      </c>
      <c r="J37">
        <v>118.63</v>
      </c>
      <c r="K37">
        <v>1998</v>
      </c>
      <c r="L37">
        <v>7</v>
      </c>
      <c r="M37" s="2">
        <v>3.5000000000000001E-3</v>
      </c>
      <c r="N37">
        <v>59.37</v>
      </c>
      <c r="O37">
        <v>16.95</v>
      </c>
      <c r="P37" s="2">
        <v>7.5100000000000002E-3</v>
      </c>
    </row>
    <row r="38" spans="1:16">
      <c r="A38" t="s">
        <v>112</v>
      </c>
      <c r="B38" t="s">
        <v>83</v>
      </c>
      <c r="C38" t="s">
        <v>104</v>
      </c>
      <c r="D38">
        <v>624363994</v>
      </c>
      <c r="E38" t="s">
        <v>106</v>
      </c>
      <c r="F38">
        <v>195608374</v>
      </c>
      <c r="G38" t="s">
        <v>64</v>
      </c>
      <c r="H38">
        <v>30.13</v>
      </c>
      <c r="I38">
        <v>40</v>
      </c>
      <c r="J38">
        <v>30.13</v>
      </c>
      <c r="K38">
        <v>446</v>
      </c>
      <c r="L38">
        <v>0</v>
      </c>
      <c r="M38" s="9">
        <v>0</v>
      </c>
      <c r="N38">
        <v>67.56</v>
      </c>
      <c r="O38">
        <v>0</v>
      </c>
      <c r="P38" s="9">
        <v>0</v>
      </c>
    </row>
    <row r="39" spans="1:16">
      <c r="A39" t="s">
        <v>113</v>
      </c>
      <c r="B39" t="s">
        <v>83</v>
      </c>
      <c r="C39" t="s">
        <v>104</v>
      </c>
      <c r="D39">
        <v>624363994</v>
      </c>
      <c r="E39" t="s">
        <v>105</v>
      </c>
      <c r="F39">
        <v>195607974</v>
      </c>
      <c r="G39" t="s">
        <v>64</v>
      </c>
      <c r="H39">
        <v>110.42</v>
      </c>
      <c r="I39">
        <v>155</v>
      </c>
      <c r="J39">
        <v>110.42</v>
      </c>
      <c r="K39">
        <v>1897</v>
      </c>
      <c r="L39">
        <v>6</v>
      </c>
      <c r="M39" s="2">
        <v>3.16E-3</v>
      </c>
      <c r="N39">
        <v>58.21</v>
      </c>
      <c r="O39">
        <v>18.399999999999999</v>
      </c>
      <c r="P39" s="2">
        <v>4.2199999999999998E-3</v>
      </c>
    </row>
    <row r="40" spans="1:16">
      <c r="A40" t="s">
        <v>113</v>
      </c>
      <c r="B40" t="s">
        <v>83</v>
      </c>
      <c r="C40" t="s">
        <v>104</v>
      </c>
      <c r="D40">
        <v>624363994</v>
      </c>
      <c r="E40" t="s">
        <v>106</v>
      </c>
      <c r="F40">
        <v>195608374</v>
      </c>
      <c r="G40" t="s">
        <v>64</v>
      </c>
      <c r="H40">
        <v>27.1</v>
      </c>
      <c r="I40">
        <v>40</v>
      </c>
      <c r="J40">
        <v>27.1</v>
      </c>
      <c r="K40">
        <v>379</v>
      </c>
      <c r="L40">
        <v>2</v>
      </c>
      <c r="M40" s="2">
        <v>5.28E-3</v>
      </c>
      <c r="N40">
        <v>71.5</v>
      </c>
      <c r="O40">
        <v>13.55</v>
      </c>
      <c r="P40" s="2">
        <v>1.055E-2</v>
      </c>
    </row>
    <row r="41" spans="1:16">
      <c r="A41" t="s">
        <v>114</v>
      </c>
      <c r="B41" t="s">
        <v>83</v>
      </c>
      <c r="C41" t="s">
        <v>104</v>
      </c>
      <c r="D41">
        <v>624363994</v>
      </c>
      <c r="E41" t="s">
        <v>105</v>
      </c>
      <c r="F41">
        <v>195607974</v>
      </c>
      <c r="G41" t="s">
        <v>64</v>
      </c>
      <c r="H41">
        <v>165.92</v>
      </c>
      <c r="I41">
        <v>155</v>
      </c>
      <c r="J41">
        <v>165.92</v>
      </c>
      <c r="K41">
        <v>2475</v>
      </c>
      <c r="L41">
        <v>4</v>
      </c>
      <c r="M41" s="2">
        <v>1.6199999999999999E-3</v>
      </c>
      <c r="N41">
        <v>67.040000000000006</v>
      </c>
      <c r="O41">
        <v>41.48</v>
      </c>
      <c r="P41" s="2">
        <v>2.4199999999999998E-3</v>
      </c>
    </row>
    <row r="42" spans="1:16">
      <c r="A42" t="s">
        <v>114</v>
      </c>
      <c r="B42" t="s">
        <v>83</v>
      </c>
      <c r="C42" t="s">
        <v>104</v>
      </c>
      <c r="D42">
        <v>624363994</v>
      </c>
      <c r="E42" t="s">
        <v>106</v>
      </c>
      <c r="F42">
        <v>195608374</v>
      </c>
      <c r="G42" t="s">
        <v>64</v>
      </c>
      <c r="H42">
        <v>42.04</v>
      </c>
      <c r="I42">
        <v>40</v>
      </c>
      <c r="J42">
        <v>42.04</v>
      </c>
      <c r="K42">
        <v>560</v>
      </c>
      <c r="L42">
        <v>3</v>
      </c>
      <c r="M42" s="2">
        <v>5.3600000000000002E-3</v>
      </c>
      <c r="N42">
        <v>75.069999999999993</v>
      </c>
      <c r="O42">
        <v>14.01</v>
      </c>
      <c r="P42" s="2">
        <v>5.3600000000000002E-3</v>
      </c>
    </row>
    <row r="43" spans="1:16">
      <c r="A43" t="s">
        <v>115</v>
      </c>
      <c r="B43" t="s">
        <v>83</v>
      </c>
      <c r="C43" t="s">
        <v>104</v>
      </c>
      <c r="D43">
        <v>624363994</v>
      </c>
      <c r="E43" t="s">
        <v>105</v>
      </c>
      <c r="F43">
        <v>195607974</v>
      </c>
      <c r="G43" t="s">
        <v>64</v>
      </c>
      <c r="H43">
        <v>175.75</v>
      </c>
      <c r="I43">
        <v>155</v>
      </c>
      <c r="J43">
        <v>175.75</v>
      </c>
      <c r="K43">
        <v>3707</v>
      </c>
      <c r="L43">
        <v>3</v>
      </c>
      <c r="M43" s="2">
        <v>8.0999999999999996E-4</v>
      </c>
      <c r="N43">
        <v>47.41</v>
      </c>
      <c r="O43">
        <v>58.58</v>
      </c>
      <c r="P43" s="2">
        <v>2.4299999999999999E-3</v>
      </c>
    </row>
    <row r="44" spans="1:16">
      <c r="A44" t="s">
        <v>115</v>
      </c>
      <c r="B44" t="s">
        <v>83</v>
      </c>
      <c r="C44" t="s">
        <v>104</v>
      </c>
      <c r="D44">
        <v>624363994</v>
      </c>
      <c r="E44" t="s">
        <v>106</v>
      </c>
      <c r="F44">
        <v>195608374</v>
      </c>
      <c r="G44" t="s">
        <v>64</v>
      </c>
      <c r="H44">
        <v>44.8</v>
      </c>
      <c r="I44">
        <v>40</v>
      </c>
      <c r="J44">
        <v>44.8</v>
      </c>
      <c r="K44">
        <v>689</v>
      </c>
      <c r="L44">
        <v>0</v>
      </c>
      <c r="M44" s="9">
        <v>0</v>
      </c>
      <c r="N44">
        <v>65.02</v>
      </c>
      <c r="O44">
        <v>0</v>
      </c>
      <c r="P44" s="2">
        <v>1.4499999999999999E-3</v>
      </c>
    </row>
    <row r="45" spans="1:16">
      <c r="A45" t="s">
        <v>116</v>
      </c>
      <c r="B45" t="s">
        <v>83</v>
      </c>
      <c r="C45" t="s">
        <v>104</v>
      </c>
      <c r="D45">
        <v>624363994</v>
      </c>
      <c r="E45" t="s">
        <v>105</v>
      </c>
      <c r="F45">
        <v>195607974</v>
      </c>
      <c r="G45" t="s">
        <v>64</v>
      </c>
      <c r="H45">
        <v>175.32</v>
      </c>
      <c r="I45">
        <v>155</v>
      </c>
      <c r="J45">
        <v>175.32</v>
      </c>
      <c r="K45">
        <v>3499</v>
      </c>
      <c r="L45">
        <v>2</v>
      </c>
      <c r="M45" s="2">
        <v>5.6999999999999998E-4</v>
      </c>
      <c r="N45">
        <v>50.11</v>
      </c>
      <c r="O45">
        <v>87.66</v>
      </c>
      <c r="P45" s="2">
        <v>2.5699999999999998E-3</v>
      </c>
    </row>
    <row r="46" spans="1:16">
      <c r="A46" t="s">
        <v>116</v>
      </c>
      <c r="B46" t="s">
        <v>83</v>
      </c>
      <c r="C46" t="s">
        <v>104</v>
      </c>
      <c r="D46">
        <v>624363994</v>
      </c>
      <c r="E46" t="s">
        <v>106</v>
      </c>
      <c r="F46">
        <v>195608374</v>
      </c>
      <c r="G46" t="s">
        <v>64</v>
      </c>
      <c r="H46">
        <v>45.72</v>
      </c>
      <c r="I46">
        <v>40</v>
      </c>
      <c r="J46">
        <v>45.72</v>
      </c>
      <c r="K46">
        <v>696</v>
      </c>
      <c r="L46">
        <v>2</v>
      </c>
      <c r="M46" s="2">
        <v>2.8700000000000002E-3</v>
      </c>
      <c r="N46">
        <v>65.69</v>
      </c>
      <c r="O46">
        <v>22.86</v>
      </c>
      <c r="P46" s="2">
        <v>4.3099999999999996E-3</v>
      </c>
    </row>
    <row r="47" spans="1:16">
      <c r="A47" t="s">
        <v>117</v>
      </c>
      <c r="B47" t="s">
        <v>83</v>
      </c>
      <c r="C47" t="s">
        <v>104</v>
      </c>
      <c r="D47">
        <v>624363994</v>
      </c>
      <c r="E47" t="s">
        <v>105</v>
      </c>
      <c r="F47">
        <v>195607974</v>
      </c>
      <c r="G47" t="s">
        <v>64</v>
      </c>
      <c r="H47">
        <v>173.34</v>
      </c>
      <c r="I47">
        <v>155</v>
      </c>
      <c r="J47">
        <v>173.34</v>
      </c>
      <c r="K47">
        <v>3447</v>
      </c>
      <c r="L47">
        <v>5</v>
      </c>
      <c r="M47" s="2">
        <v>1.4499999999999999E-3</v>
      </c>
      <c r="N47">
        <v>50.29</v>
      </c>
      <c r="O47">
        <v>34.67</v>
      </c>
      <c r="P47" s="2">
        <v>2.8999999999999998E-3</v>
      </c>
    </row>
    <row r="48" spans="1:16">
      <c r="A48" t="s">
        <v>117</v>
      </c>
      <c r="B48" t="s">
        <v>83</v>
      </c>
      <c r="C48" t="s">
        <v>104</v>
      </c>
      <c r="D48">
        <v>624363994</v>
      </c>
      <c r="E48" t="s">
        <v>106</v>
      </c>
      <c r="F48">
        <v>195608374</v>
      </c>
      <c r="G48" t="s">
        <v>64</v>
      </c>
      <c r="H48">
        <v>42.6</v>
      </c>
      <c r="I48">
        <v>40</v>
      </c>
      <c r="J48">
        <v>42.6</v>
      </c>
      <c r="K48">
        <v>507</v>
      </c>
      <c r="L48">
        <v>0</v>
      </c>
      <c r="M48" s="9">
        <v>0</v>
      </c>
      <c r="N48">
        <v>84.02</v>
      </c>
      <c r="O48">
        <v>0</v>
      </c>
      <c r="P48" s="2">
        <v>7.8899999999999994E-3</v>
      </c>
    </row>
    <row r="49" spans="1:16">
      <c r="A49" t="s">
        <v>118</v>
      </c>
      <c r="B49" t="s">
        <v>83</v>
      </c>
      <c r="C49" t="s">
        <v>104</v>
      </c>
      <c r="D49">
        <v>624363994</v>
      </c>
      <c r="E49" t="s">
        <v>105</v>
      </c>
      <c r="F49">
        <v>195607974</v>
      </c>
      <c r="G49" t="s">
        <v>64</v>
      </c>
      <c r="H49">
        <v>166.85</v>
      </c>
      <c r="I49">
        <v>155</v>
      </c>
      <c r="J49">
        <v>166.85</v>
      </c>
      <c r="K49">
        <v>2818</v>
      </c>
      <c r="L49">
        <v>4</v>
      </c>
      <c r="M49" s="2">
        <v>1.42E-3</v>
      </c>
      <c r="N49">
        <v>59.21</v>
      </c>
      <c r="O49">
        <v>41.71</v>
      </c>
      <c r="P49" s="2">
        <v>3.5500000000000002E-3</v>
      </c>
    </row>
    <row r="50" spans="1:16">
      <c r="A50" t="s">
        <v>118</v>
      </c>
      <c r="B50" t="s">
        <v>83</v>
      </c>
      <c r="C50" t="s">
        <v>104</v>
      </c>
      <c r="D50">
        <v>624363994</v>
      </c>
      <c r="E50" t="s">
        <v>106</v>
      </c>
      <c r="F50">
        <v>195608374</v>
      </c>
      <c r="G50" t="s">
        <v>64</v>
      </c>
      <c r="H50">
        <v>42.31</v>
      </c>
      <c r="I50">
        <v>40</v>
      </c>
      <c r="J50">
        <v>42.31</v>
      </c>
      <c r="K50">
        <v>568</v>
      </c>
      <c r="L50">
        <v>0</v>
      </c>
      <c r="M50" s="9">
        <v>0</v>
      </c>
      <c r="N50">
        <v>74.489999999999995</v>
      </c>
      <c r="O50">
        <v>0</v>
      </c>
      <c r="P50" s="2">
        <v>1.7600000000000001E-3</v>
      </c>
    </row>
    <row r="51" spans="1:16">
      <c r="A51" t="s">
        <v>119</v>
      </c>
      <c r="B51" t="s">
        <v>83</v>
      </c>
      <c r="C51" t="s">
        <v>104</v>
      </c>
      <c r="D51">
        <v>624363994</v>
      </c>
      <c r="E51" t="s">
        <v>105</v>
      </c>
      <c r="F51">
        <v>195607974</v>
      </c>
      <c r="G51" t="s">
        <v>64</v>
      </c>
      <c r="H51">
        <v>119.32</v>
      </c>
      <c r="I51">
        <v>155</v>
      </c>
      <c r="J51">
        <v>119.32</v>
      </c>
      <c r="K51">
        <v>1907</v>
      </c>
      <c r="L51">
        <v>2</v>
      </c>
      <c r="M51" s="2">
        <v>1.0499999999999999E-3</v>
      </c>
      <c r="N51">
        <v>62.57</v>
      </c>
      <c r="O51">
        <v>59.66</v>
      </c>
      <c r="P51" s="2">
        <v>2.6199999999999999E-3</v>
      </c>
    </row>
    <row r="52" spans="1:16">
      <c r="A52" t="s">
        <v>119</v>
      </c>
      <c r="B52" t="s">
        <v>83</v>
      </c>
      <c r="C52" t="s">
        <v>104</v>
      </c>
      <c r="D52">
        <v>624363994</v>
      </c>
      <c r="E52" t="s">
        <v>106</v>
      </c>
      <c r="F52">
        <v>195608374</v>
      </c>
      <c r="G52" t="s">
        <v>64</v>
      </c>
      <c r="H52">
        <v>29.15</v>
      </c>
      <c r="I52">
        <v>40</v>
      </c>
      <c r="J52">
        <v>29.15</v>
      </c>
      <c r="K52">
        <v>463</v>
      </c>
      <c r="L52">
        <v>1</v>
      </c>
      <c r="M52" s="2">
        <v>2.16E-3</v>
      </c>
      <c r="N52">
        <v>62.96</v>
      </c>
      <c r="O52">
        <v>29.15</v>
      </c>
      <c r="P52" s="2">
        <v>2.16E-3</v>
      </c>
    </row>
    <row r="53" spans="1:16">
      <c r="A53" t="s">
        <v>120</v>
      </c>
      <c r="B53" t="s">
        <v>83</v>
      </c>
      <c r="C53" t="s">
        <v>104</v>
      </c>
      <c r="D53">
        <v>624363994</v>
      </c>
      <c r="E53" t="s">
        <v>105</v>
      </c>
      <c r="F53">
        <v>195607974</v>
      </c>
      <c r="G53" t="s">
        <v>64</v>
      </c>
      <c r="H53">
        <v>113.4</v>
      </c>
      <c r="I53">
        <v>155</v>
      </c>
      <c r="J53">
        <v>113.4</v>
      </c>
      <c r="K53">
        <v>1873</v>
      </c>
      <c r="L53">
        <v>1</v>
      </c>
      <c r="M53" s="2">
        <v>5.2999999999999998E-4</v>
      </c>
      <c r="N53">
        <v>60.54</v>
      </c>
      <c r="O53">
        <v>113.4</v>
      </c>
      <c r="P53" s="2">
        <v>5.3400000000000001E-3</v>
      </c>
    </row>
    <row r="54" spans="1:16">
      <c r="A54" t="s">
        <v>120</v>
      </c>
      <c r="B54" t="s">
        <v>83</v>
      </c>
      <c r="C54" t="s">
        <v>104</v>
      </c>
      <c r="D54">
        <v>624363994</v>
      </c>
      <c r="E54" t="s">
        <v>106</v>
      </c>
      <c r="F54">
        <v>195608374</v>
      </c>
      <c r="G54" t="s">
        <v>64</v>
      </c>
      <c r="H54">
        <v>27.64</v>
      </c>
      <c r="I54">
        <v>40</v>
      </c>
      <c r="J54">
        <v>27.64</v>
      </c>
      <c r="K54">
        <v>397</v>
      </c>
      <c r="L54">
        <v>1</v>
      </c>
      <c r="M54" s="2">
        <v>2.5200000000000001E-3</v>
      </c>
      <c r="N54">
        <v>69.62</v>
      </c>
      <c r="O54">
        <v>27.64</v>
      </c>
      <c r="P54" s="2">
        <v>5.0400000000000002E-3</v>
      </c>
    </row>
    <row r="55" spans="1:16">
      <c r="A55" t="s">
        <v>121</v>
      </c>
      <c r="B55" t="s">
        <v>83</v>
      </c>
      <c r="C55" t="s">
        <v>84</v>
      </c>
      <c r="D55">
        <v>620311964</v>
      </c>
      <c r="E55" t="s">
        <v>88</v>
      </c>
      <c r="F55">
        <v>194321124</v>
      </c>
      <c r="G55" t="s">
        <v>64</v>
      </c>
      <c r="H55">
        <v>250.74</v>
      </c>
      <c r="I55" s="1">
        <v>1000</v>
      </c>
      <c r="J55">
        <v>250.74</v>
      </c>
      <c r="K55">
        <v>14230</v>
      </c>
      <c r="L55">
        <v>11</v>
      </c>
      <c r="M55" s="2">
        <v>7.6999999999999996E-4</v>
      </c>
      <c r="N55">
        <v>17.62</v>
      </c>
      <c r="O55">
        <v>22.79</v>
      </c>
      <c r="P55" s="2">
        <v>2.32E-3</v>
      </c>
    </row>
    <row r="56" spans="1:16">
      <c r="A56" t="s">
        <v>122</v>
      </c>
      <c r="B56" t="s">
        <v>83</v>
      </c>
      <c r="C56" t="s">
        <v>104</v>
      </c>
      <c r="D56">
        <v>624363994</v>
      </c>
      <c r="E56" t="s">
        <v>105</v>
      </c>
      <c r="F56">
        <v>195607974</v>
      </c>
      <c r="G56" t="s">
        <v>64</v>
      </c>
      <c r="H56">
        <v>149.44999999999999</v>
      </c>
      <c r="I56">
        <v>155</v>
      </c>
      <c r="J56">
        <v>149.44999999999999</v>
      </c>
      <c r="K56">
        <v>2337</v>
      </c>
      <c r="L56">
        <v>3</v>
      </c>
      <c r="M56" s="2">
        <v>1.2800000000000001E-3</v>
      </c>
      <c r="N56">
        <v>63.95</v>
      </c>
      <c r="O56">
        <v>49.82</v>
      </c>
      <c r="P56" s="2">
        <v>2.5699999999999998E-3</v>
      </c>
    </row>
    <row r="57" spans="1:16">
      <c r="A57" t="s">
        <v>122</v>
      </c>
      <c r="B57" t="s">
        <v>83</v>
      </c>
      <c r="C57" t="s">
        <v>104</v>
      </c>
      <c r="D57">
        <v>624363994</v>
      </c>
      <c r="E57" t="s">
        <v>106</v>
      </c>
      <c r="F57">
        <v>195608374</v>
      </c>
      <c r="G57" t="s">
        <v>64</v>
      </c>
      <c r="H57">
        <v>38.44</v>
      </c>
      <c r="I57">
        <v>40</v>
      </c>
      <c r="J57">
        <v>38.44</v>
      </c>
      <c r="K57">
        <v>600</v>
      </c>
      <c r="L57">
        <v>1</v>
      </c>
      <c r="M57" s="2">
        <v>1.67E-3</v>
      </c>
      <c r="N57">
        <v>64.069999999999993</v>
      </c>
      <c r="O57">
        <v>38.44</v>
      </c>
      <c r="P57" s="2">
        <v>3.3300000000000001E-3</v>
      </c>
    </row>
    <row r="58" spans="1:16">
      <c r="A58" t="s">
        <v>123</v>
      </c>
      <c r="B58" t="s">
        <v>83</v>
      </c>
      <c r="C58" t="s">
        <v>104</v>
      </c>
      <c r="D58">
        <v>624363994</v>
      </c>
      <c r="E58" t="s">
        <v>105</v>
      </c>
      <c r="F58">
        <v>195607974</v>
      </c>
      <c r="G58" t="s">
        <v>64</v>
      </c>
      <c r="H58">
        <v>168.71</v>
      </c>
      <c r="I58">
        <v>155</v>
      </c>
      <c r="J58">
        <v>168.71</v>
      </c>
      <c r="K58">
        <v>2420</v>
      </c>
      <c r="L58">
        <v>2</v>
      </c>
      <c r="M58" s="2">
        <v>8.3000000000000001E-4</v>
      </c>
      <c r="N58">
        <v>69.709999999999994</v>
      </c>
      <c r="O58">
        <v>84.36</v>
      </c>
      <c r="P58" s="2">
        <v>3.31E-3</v>
      </c>
    </row>
    <row r="59" spans="1:16">
      <c r="A59" t="s">
        <v>123</v>
      </c>
      <c r="B59" t="s">
        <v>83</v>
      </c>
      <c r="C59" t="s">
        <v>104</v>
      </c>
      <c r="D59">
        <v>624363994</v>
      </c>
      <c r="E59" t="s">
        <v>106</v>
      </c>
      <c r="F59">
        <v>195608374</v>
      </c>
      <c r="G59" t="s">
        <v>64</v>
      </c>
      <c r="H59">
        <v>43.38</v>
      </c>
      <c r="I59">
        <v>40</v>
      </c>
      <c r="J59">
        <v>43.38</v>
      </c>
      <c r="K59">
        <v>538</v>
      </c>
      <c r="L59">
        <v>0</v>
      </c>
      <c r="M59" s="9">
        <v>0</v>
      </c>
      <c r="N59">
        <v>80.63</v>
      </c>
      <c r="O59">
        <v>0</v>
      </c>
      <c r="P59" s="2">
        <v>1.8600000000000001E-3</v>
      </c>
    </row>
    <row r="60" spans="1:16">
      <c r="A60" t="s">
        <v>124</v>
      </c>
      <c r="B60" t="s">
        <v>83</v>
      </c>
      <c r="C60" t="s">
        <v>84</v>
      </c>
      <c r="D60">
        <v>620311964</v>
      </c>
      <c r="E60" t="s">
        <v>88</v>
      </c>
      <c r="F60">
        <v>194321124</v>
      </c>
      <c r="G60" t="s">
        <v>64</v>
      </c>
      <c r="H60">
        <v>247.14</v>
      </c>
      <c r="I60" s="1">
        <v>1000</v>
      </c>
      <c r="J60">
        <v>247.14</v>
      </c>
      <c r="K60">
        <v>11156</v>
      </c>
      <c r="L60">
        <v>18</v>
      </c>
      <c r="M60" s="2">
        <v>1.6100000000000001E-3</v>
      </c>
      <c r="N60">
        <v>22.15</v>
      </c>
      <c r="O60">
        <v>13.73</v>
      </c>
      <c r="P60" s="2">
        <v>2.96E-3</v>
      </c>
    </row>
    <row r="61" spans="1:16">
      <c r="A61" t="s">
        <v>125</v>
      </c>
      <c r="B61" t="s">
        <v>83</v>
      </c>
      <c r="C61" t="s">
        <v>84</v>
      </c>
      <c r="D61">
        <v>620311964</v>
      </c>
      <c r="E61" t="s">
        <v>88</v>
      </c>
      <c r="F61">
        <v>194321124</v>
      </c>
      <c r="G61" t="s">
        <v>64</v>
      </c>
      <c r="H61">
        <v>255.26</v>
      </c>
      <c r="I61" s="1">
        <v>1000</v>
      </c>
      <c r="J61">
        <v>255.26</v>
      </c>
      <c r="K61">
        <v>9329</v>
      </c>
      <c r="L61">
        <v>16</v>
      </c>
      <c r="M61" s="2">
        <v>1.72E-3</v>
      </c>
      <c r="N61">
        <v>27.36</v>
      </c>
      <c r="O61">
        <v>15.95</v>
      </c>
      <c r="P61" s="2">
        <v>4.1799999999999997E-3</v>
      </c>
    </row>
    <row r="62" spans="1:16">
      <c r="A62" t="s">
        <v>126</v>
      </c>
      <c r="B62" t="s">
        <v>83</v>
      </c>
      <c r="C62" t="s">
        <v>84</v>
      </c>
      <c r="D62">
        <v>620311964</v>
      </c>
      <c r="E62" t="s">
        <v>88</v>
      </c>
      <c r="F62">
        <v>194321124</v>
      </c>
      <c r="G62" t="s">
        <v>64</v>
      </c>
      <c r="H62">
        <v>240.17</v>
      </c>
      <c r="I62" s="1">
        <v>1000</v>
      </c>
      <c r="J62">
        <v>240.17</v>
      </c>
      <c r="K62">
        <v>7490</v>
      </c>
      <c r="L62">
        <v>14</v>
      </c>
      <c r="M62" s="2">
        <v>1.8699999999999999E-3</v>
      </c>
      <c r="N62">
        <v>32.07</v>
      </c>
      <c r="O62">
        <v>17.16</v>
      </c>
      <c r="P62" s="2">
        <v>3.7399999999999998E-3</v>
      </c>
    </row>
    <row r="63" spans="1:16">
      <c r="A63" t="s">
        <v>127</v>
      </c>
      <c r="B63" t="s">
        <v>83</v>
      </c>
      <c r="C63" t="s">
        <v>84</v>
      </c>
      <c r="D63">
        <v>620311964</v>
      </c>
      <c r="E63" t="s">
        <v>88</v>
      </c>
      <c r="F63">
        <v>194321124</v>
      </c>
      <c r="G63" t="s">
        <v>64</v>
      </c>
      <c r="H63">
        <v>190.71</v>
      </c>
      <c r="I63" s="1">
        <v>1000</v>
      </c>
      <c r="J63">
        <v>190.71</v>
      </c>
      <c r="K63">
        <v>6573</v>
      </c>
      <c r="L63">
        <v>18</v>
      </c>
      <c r="M63" s="2">
        <v>2.7399999999999998E-3</v>
      </c>
      <c r="N63">
        <v>29.01</v>
      </c>
      <c r="O63">
        <v>10.6</v>
      </c>
      <c r="P63" s="2">
        <v>4.5599999999999998E-3</v>
      </c>
    </row>
    <row r="64" spans="1:16">
      <c r="A64" t="s">
        <v>128</v>
      </c>
      <c r="B64" t="s">
        <v>83</v>
      </c>
      <c r="C64" t="s">
        <v>84</v>
      </c>
      <c r="D64">
        <v>620311964</v>
      </c>
      <c r="E64" t="s">
        <v>88</v>
      </c>
      <c r="F64">
        <v>194321124</v>
      </c>
      <c r="G64" t="s">
        <v>64</v>
      </c>
      <c r="H64">
        <v>167.75</v>
      </c>
      <c r="I64" s="1">
        <v>1000</v>
      </c>
      <c r="J64">
        <v>167.75</v>
      </c>
      <c r="K64">
        <v>6074</v>
      </c>
      <c r="L64">
        <v>14</v>
      </c>
      <c r="M64" s="2">
        <v>2.3E-3</v>
      </c>
      <c r="N64">
        <v>27.62</v>
      </c>
      <c r="O64">
        <v>11.98</v>
      </c>
      <c r="P64" s="2">
        <v>5.1000000000000004E-3</v>
      </c>
    </row>
    <row r="65" spans="1:16">
      <c r="A65" t="s">
        <v>129</v>
      </c>
      <c r="B65" t="s">
        <v>83</v>
      </c>
      <c r="C65" t="s">
        <v>84</v>
      </c>
      <c r="D65">
        <v>620311964</v>
      </c>
      <c r="E65" t="s">
        <v>88</v>
      </c>
      <c r="F65">
        <v>194321124</v>
      </c>
      <c r="G65" t="s">
        <v>64</v>
      </c>
      <c r="H65">
        <v>163.21</v>
      </c>
      <c r="I65" s="1">
        <v>1000</v>
      </c>
      <c r="J65">
        <v>163.21</v>
      </c>
      <c r="K65">
        <v>5858</v>
      </c>
      <c r="L65">
        <v>11</v>
      </c>
      <c r="M65" s="2">
        <v>1.8799999999999999E-3</v>
      </c>
      <c r="N65">
        <v>27.86</v>
      </c>
      <c r="O65">
        <v>14.84</v>
      </c>
      <c r="P65" s="2">
        <v>3.9300000000000003E-3</v>
      </c>
    </row>
    <row r="66" spans="1:16">
      <c r="A66" t="s">
        <v>130</v>
      </c>
      <c r="B66" t="s">
        <v>83</v>
      </c>
      <c r="C66" t="s">
        <v>104</v>
      </c>
      <c r="D66">
        <v>624363994</v>
      </c>
      <c r="E66" t="s">
        <v>105</v>
      </c>
      <c r="F66">
        <v>195607974</v>
      </c>
      <c r="G66" t="s">
        <v>64</v>
      </c>
      <c r="H66">
        <v>169.49</v>
      </c>
      <c r="I66">
        <v>155</v>
      </c>
      <c r="J66">
        <v>169.49</v>
      </c>
      <c r="K66">
        <v>2972</v>
      </c>
      <c r="L66">
        <v>2</v>
      </c>
      <c r="M66" s="2">
        <v>6.7000000000000002E-4</v>
      </c>
      <c r="N66">
        <v>57.03</v>
      </c>
      <c r="O66">
        <v>84.75</v>
      </c>
      <c r="P66" s="2">
        <v>3.0300000000000001E-3</v>
      </c>
    </row>
    <row r="67" spans="1:16">
      <c r="A67" t="s">
        <v>130</v>
      </c>
      <c r="B67" t="s">
        <v>83</v>
      </c>
      <c r="C67" t="s">
        <v>104</v>
      </c>
      <c r="D67">
        <v>624363994</v>
      </c>
      <c r="E67" t="s">
        <v>106</v>
      </c>
      <c r="F67">
        <v>195608374</v>
      </c>
      <c r="G67" t="s">
        <v>64</v>
      </c>
      <c r="H67">
        <v>44.12</v>
      </c>
      <c r="I67">
        <v>40</v>
      </c>
      <c r="J67">
        <v>44.12</v>
      </c>
      <c r="K67">
        <v>604</v>
      </c>
      <c r="L67">
        <v>2</v>
      </c>
      <c r="M67" s="2">
        <v>3.31E-3</v>
      </c>
      <c r="N67">
        <v>73.05</v>
      </c>
      <c r="O67">
        <v>22.06</v>
      </c>
      <c r="P67" s="2">
        <v>4.9699999999999996E-3</v>
      </c>
    </row>
    <row r="68" spans="1:16">
      <c r="A68" t="s">
        <v>131</v>
      </c>
      <c r="B68" t="s">
        <v>83</v>
      </c>
      <c r="C68" t="s">
        <v>104</v>
      </c>
      <c r="D68">
        <v>624363994</v>
      </c>
      <c r="E68" t="s">
        <v>105</v>
      </c>
      <c r="F68">
        <v>195607974</v>
      </c>
      <c r="G68" t="s">
        <v>64</v>
      </c>
      <c r="H68">
        <v>157.02000000000001</v>
      </c>
      <c r="I68">
        <v>155</v>
      </c>
      <c r="J68">
        <v>157.02000000000001</v>
      </c>
      <c r="K68">
        <v>2719</v>
      </c>
      <c r="L68">
        <v>6</v>
      </c>
      <c r="M68" s="2">
        <v>2.2100000000000002E-3</v>
      </c>
      <c r="N68">
        <v>57.75</v>
      </c>
      <c r="O68">
        <v>26.17</v>
      </c>
      <c r="P68" s="2">
        <v>2.5699999999999998E-3</v>
      </c>
    </row>
    <row r="69" spans="1:16">
      <c r="A69" t="s">
        <v>131</v>
      </c>
      <c r="B69" t="s">
        <v>83</v>
      </c>
      <c r="C69" t="s">
        <v>104</v>
      </c>
      <c r="D69">
        <v>624363994</v>
      </c>
      <c r="E69" t="s">
        <v>106</v>
      </c>
      <c r="F69">
        <v>195608374</v>
      </c>
      <c r="G69" t="s">
        <v>64</v>
      </c>
      <c r="H69">
        <v>37.32</v>
      </c>
      <c r="I69">
        <v>40</v>
      </c>
      <c r="J69">
        <v>37.32</v>
      </c>
      <c r="K69">
        <v>551</v>
      </c>
      <c r="L69">
        <v>0</v>
      </c>
      <c r="M69" s="9">
        <v>0</v>
      </c>
      <c r="N69">
        <v>67.73</v>
      </c>
      <c r="O69">
        <v>0</v>
      </c>
      <c r="P69" s="2">
        <v>1.81E-3</v>
      </c>
    </row>
    <row r="70" spans="1:16">
      <c r="A70" t="s">
        <v>132</v>
      </c>
      <c r="B70" t="s">
        <v>83</v>
      </c>
      <c r="C70" t="s">
        <v>104</v>
      </c>
      <c r="D70">
        <v>624363994</v>
      </c>
      <c r="E70" t="s">
        <v>105</v>
      </c>
      <c r="F70">
        <v>195607974</v>
      </c>
      <c r="G70" t="s">
        <v>64</v>
      </c>
      <c r="H70">
        <v>107.97</v>
      </c>
      <c r="I70">
        <v>155</v>
      </c>
      <c r="J70">
        <v>107.97</v>
      </c>
      <c r="K70">
        <v>2477</v>
      </c>
      <c r="L70">
        <v>3</v>
      </c>
      <c r="M70" s="2">
        <v>1.2099999999999999E-3</v>
      </c>
      <c r="N70">
        <v>43.59</v>
      </c>
      <c r="O70">
        <v>35.99</v>
      </c>
      <c r="P70" s="2">
        <v>2.0200000000000001E-3</v>
      </c>
    </row>
    <row r="71" spans="1:16">
      <c r="A71" t="s">
        <v>132</v>
      </c>
      <c r="B71" t="s">
        <v>83</v>
      </c>
      <c r="C71" t="s">
        <v>104</v>
      </c>
      <c r="D71">
        <v>624363994</v>
      </c>
      <c r="E71" t="s">
        <v>106</v>
      </c>
      <c r="F71">
        <v>195608374</v>
      </c>
      <c r="G71" t="s">
        <v>64</v>
      </c>
      <c r="H71">
        <v>25.19</v>
      </c>
      <c r="I71">
        <v>40</v>
      </c>
      <c r="J71">
        <v>25.19</v>
      </c>
      <c r="K71">
        <v>405</v>
      </c>
      <c r="L71">
        <v>0</v>
      </c>
      <c r="M71" s="9">
        <v>0</v>
      </c>
      <c r="N71">
        <v>62.2</v>
      </c>
      <c r="O71">
        <v>0</v>
      </c>
      <c r="P71" s="2">
        <v>2.47E-3</v>
      </c>
    </row>
    <row r="72" spans="1:16">
      <c r="A72" t="s">
        <v>133</v>
      </c>
      <c r="B72" t="s">
        <v>83</v>
      </c>
      <c r="C72" t="s">
        <v>104</v>
      </c>
      <c r="D72">
        <v>624363994</v>
      </c>
      <c r="E72" t="s">
        <v>105</v>
      </c>
      <c r="F72">
        <v>195607974</v>
      </c>
      <c r="G72" t="s">
        <v>64</v>
      </c>
      <c r="H72">
        <v>98.67</v>
      </c>
      <c r="I72">
        <v>155</v>
      </c>
      <c r="J72">
        <v>98.67</v>
      </c>
      <c r="K72">
        <v>2227</v>
      </c>
      <c r="L72">
        <v>3</v>
      </c>
      <c r="M72" s="2">
        <v>1.3500000000000001E-3</v>
      </c>
      <c r="N72">
        <v>44.31</v>
      </c>
      <c r="O72">
        <v>32.89</v>
      </c>
      <c r="P72" s="2">
        <v>3.5899999999999999E-3</v>
      </c>
    </row>
    <row r="73" spans="1:16">
      <c r="A73" t="s">
        <v>133</v>
      </c>
      <c r="B73" t="s">
        <v>83</v>
      </c>
      <c r="C73" t="s">
        <v>104</v>
      </c>
      <c r="D73">
        <v>624363994</v>
      </c>
      <c r="E73" t="s">
        <v>106</v>
      </c>
      <c r="F73">
        <v>195608374</v>
      </c>
      <c r="G73" t="s">
        <v>64</v>
      </c>
      <c r="H73">
        <v>22.83</v>
      </c>
      <c r="I73">
        <v>40</v>
      </c>
      <c r="J73">
        <v>22.83</v>
      </c>
      <c r="K73">
        <v>385</v>
      </c>
      <c r="L73">
        <v>0</v>
      </c>
      <c r="M73" s="9">
        <v>0</v>
      </c>
      <c r="N73">
        <v>59.3</v>
      </c>
      <c r="O73">
        <v>0</v>
      </c>
      <c r="P73" s="2">
        <v>2.5999999999999999E-3</v>
      </c>
    </row>
    <row r="74" spans="1:16">
      <c r="A74" t="s">
        <v>134</v>
      </c>
      <c r="B74" t="s">
        <v>83</v>
      </c>
      <c r="C74" t="s">
        <v>104</v>
      </c>
      <c r="D74">
        <v>624363994</v>
      </c>
      <c r="E74" t="s">
        <v>105</v>
      </c>
      <c r="F74">
        <v>195607974</v>
      </c>
      <c r="G74" t="s">
        <v>64</v>
      </c>
      <c r="H74">
        <v>169.66</v>
      </c>
      <c r="I74">
        <v>155</v>
      </c>
      <c r="J74">
        <v>169.66</v>
      </c>
      <c r="K74">
        <v>2870</v>
      </c>
      <c r="L74">
        <v>3</v>
      </c>
      <c r="M74" s="2">
        <v>1.0499999999999999E-3</v>
      </c>
      <c r="N74">
        <v>59.11</v>
      </c>
      <c r="O74">
        <v>56.55</v>
      </c>
      <c r="P74" s="2">
        <v>3.8300000000000001E-3</v>
      </c>
    </row>
    <row r="75" spans="1:16">
      <c r="A75" t="s">
        <v>134</v>
      </c>
      <c r="B75" t="s">
        <v>83</v>
      </c>
      <c r="C75" t="s">
        <v>104</v>
      </c>
      <c r="D75">
        <v>624363994</v>
      </c>
      <c r="E75" t="s">
        <v>106</v>
      </c>
      <c r="F75">
        <v>195608374</v>
      </c>
      <c r="G75" t="s">
        <v>64</v>
      </c>
      <c r="H75">
        <v>43.5</v>
      </c>
      <c r="I75">
        <v>40</v>
      </c>
      <c r="J75">
        <v>43.5</v>
      </c>
      <c r="K75">
        <v>633</v>
      </c>
      <c r="L75">
        <v>0</v>
      </c>
      <c r="M75" s="9">
        <v>0</v>
      </c>
      <c r="N75">
        <v>68.72</v>
      </c>
      <c r="O75">
        <v>0</v>
      </c>
      <c r="P75" s="9">
        <v>0</v>
      </c>
    </row>
    <row r="76" spans="1:16">
      <c r="A76" t="s">
        <v>135</v>
      </c>
      <c r="B76" t="s">
        <v>83</v>
      </c>
      <c r="C76" t="s">
        <v>136</v>
      </c>
      <c r="D76">
        <v>625548504</v>
      </c>
      <c r="E76" t="s">
        <v>137</v>
      </c>
      <c r="F76">
        <v>198035574</v>
      </c>
      <c r="G76" t="s">
        <v>64</v>
      </c>
      <c r="H76">
        <v>177.46</v>
      </c>
      <c r="I76">
        <v>162</v>
      </c>
      <c r="J76">
        <v>177.46</v>
      </c>
      <c r="K76">
        <v>3346</v>
      </c>
      <c r="L76">
        <v>13</v>
      </c>
      <c r="M76" s="2">
        <v>3.8899999999999998E-3</v>
      </c>
      <c r="N76">
        <v>53.04</v>
      </c>
      <c r="O76">
        <v>13.65</v>
      </c>
      <c r="P76" s="2">
        <v>1.0160000000000001E-2</v>
      </c>
    </row>
    <row r="77" spans="1:16">
      <c r="A77" t="s">
        <v>135</v>
      </c>
      <c r="B77" t="s">
        <v>138</v>
      </c>
      <c r="C77" t="s">
        <v>139</v>
      </c>
      <c r="D77">
        <v>622635706</v>
      </c>
      <c r="E77" t="s">
        <v>140</v>
      </c>
      <c r="F77">
        <v>186079266</v>
      </c>
      <c r="G77" t="s">
        <v>64</v>
      </c>
      <c r="H77">
        <v>284.33999999999997</v>
      </c>
      <c r="I77">
        <v>255</v>
      </c>
      <c r="J77">
        <v>284.33999999999997</v>
      </c>
      <c r="K77">
        <v>7379</v>
      </c>
      <c r="L77">
        <v>13</v>
      </c>
      <c r="M77">
        <v>1.7600000000000001E-3</v>
      </c>
      <c r="N77">
        <v>38.53</v>
      </c>
      <c r="O77">
        <v>21.87</v>
      </c>
      <c r="P77">
        <v>4.6100000000000004E-3</v>
      </c>
    </row>
    <row r="78" spans="1:16">
      <c r="A78" t="s">
        <v>135</v>
      </c>
      <c r="B78" t="s">
        <v>138</v>
      </c>
      <c r="C78" t="s">
        <v>139</v>
      </c>
      <c r="D78">
        <v>622635706</v>
      </c>
      <c r="E78" t="s">
        <v>141</v>
      </c>
      <c r="F78">
        <v>186079486</v>
      </c>
      <c r="G78" t="s">
        <v>64</v>
      </c>
      <c r="H78">
        <v>71.11</v>
      </c>
      <c r="I78">
        <v>65</v>
      </c>
      <c r="J78">
        <v>71.11</v>
      </c>
      <c r="K78">
        <v>1468</v>
      </c>
      <c r="L78">
        <v>1</v>
      </c>
      <c r="M78">
        <v>6.8000000000000005E-4</v>
      </c>
      <c r="N78">
        <v>48.44</v>
      </c>
      <c r="O78">
        <v>71.11</v>
      </c>
      <c r="P78">
        <v>2.0400000000000001E-3</v>
      </c>
    </row>
    <row r="79" spans="1:16">
      <c r="A79" t="s">
        <v>142</v>
      </c>
      <c r="B79" t="s">
        <v>83</v>
      </c>
      <c r="C79" t="s">
        <v>136</v>
      </c>
      <c r="D79">
        <v>625548504</v>
      </c>
      <c r="E79" t="s">
        <v>137</v>
      </c>
      <c r="F79">
        <v>198035574</v>
      </c>
      <c r="G79" t="s">
        <v>64</v>
      </c>
      <c r="H79">
        <v>184.11</v>
      </c>
      <c r="I79">
        <v>162</v>
      </c>
      <c r="J79">
        <v>184.11</v>
      </c>
      <c r="K79">
        <v>3735</v>
      </c>
      <c r="L79">
        <v>15</v>
      </c>
      <c r="M79" s="2">
        <v>4.0200000000000001E-3</v>
      </c>
      <c r="N79">
        <v>49.29</v>
      </c>
      <c r="O79">
        <v>12.27</v>
      </c>
      <c r="P79" s="2">
        <v>1.3650000000000001E-2</v>
      </c>
    </row>
    <row r="80" spans="1:16">
      <c r="A80" t="s">
        <v>142</v>
      </c>
      <c r="B80" t="s">
        <v>138</v>
      </c>
      <c r="C80" t="s">
        <v>139</v>
      </c>
      <c r="D80">
        <v>622635706</v>
      </c>
      <c r="E80" t="s">
        <v>140</v>
      </c>
      <c r="F80">
        <v>186079266</v>
      </c>
      <c r="G80" t="s">
        <v>64</v>
      </c>
      <c r="H80">
        <v>294.38</v>
      </c>
      <c r="I80">
        <v>255</v>
      </c>
      <c r="J80">
        <v>294.38</v>
      </c>
      <c r="K80">
        <v>6392</v>
      </c>
      <c r="L80">
        <v>18</v>
      </c>
      <c r="M80">
        <v>2.82E-3</v>
      </c>
      <c r="N80">
        <v>46.05</v>
      </c>
      <c r="O80">
        <v>16.350000000000001</v>
      </c>
      <c r="P80">
        <v>5.79E-3</v>
      </c>
    </row>
    <row r="81" spans="1:16">
      <c r="A81" t="s">
        <v>142</v>
      </c>
      <c r="B81" t="s">
        <v>138</v>
      </c>
      <c r="C81" t="s">
        <v>139</v>
      </c>
      <c r="D81">
        <v>622635706</v>
      </c>
      <c r="E81" t="s">
        <v>141</v>
      </c>
      <c r="F81">
        <v>186079486</v>
      </c>
      <c r="G81" t="s">
        <v>64</v>
      </c>
      <c r="H81">
        <v>73.72</v>
      </c>
      <c r="I81">
        <v>65</v>
      </c>
      <c r="J81">
        <v>73.72</v>
      </c>
      <c r="K81">
        <v>1167</v>
      </c>
      <c r="L81">
        <v>4</v>
      </c>
      <c r="M81">
        <v>3.4299999999999999E-3</v>
      </c>
      <c r="N81">
        <v>63.17</v>
      </c>
      <c r="O81">
        <v>18.43</v>
      </c>
      <c r="P81">
        <v>8.5699999999999995E-3</v>
      </c>
    </row>
    <row r="82" spans="1:16">
      <c r="A82" t="s">
        <v>143</v>
      </c>
      <c r="B82" t="s">
        <v>83</v>
      </c>
      <c r="C82" t="s">
        <v>136</v>
      </c>
      <c r="D82">
        <v>625548504</v>
      </c>
      <c r="E82" t="s">
        <v>137</v>
      </c>
      <c r="F82">
        <v>198035574</v>
      </c>
      <c r="G82" t="s">
        <v>64</v>
      </c>
      <c r="H82">
        <v>180.17</v>
      </c>
      <c r="I82">
        <v>162</v>
      </c>
      <c r="J82">
        <v>180.17</v>
      </c>
      <c r="K82">
        <v>4341</v>
      </c>
      <c r="L82">
        <v>16</v>
      </c>
      <c r="M82" s="2">
        <v>3.6900000000000001E-3</v>
      </c>
      <c r="N82">
        <v>41.5</v>
      </c>
      <c r="O82">
        <v>11.26</v>
      </c>
      <c r="P82" s="2">
        <v>9.4400000000000005E-3</v>
      </c>
    </row>
    <row r="83" spans="1:16">
      <c r="A83" t="s">
        <v>143</v>
      </c>
      <c r="B83" t="s">
        <v>138</v>
      </c>
      <c r="C83" t="s">
        <v>139</v>
      </c>
      <c r="D83">
        <v>622635706</v>
      </c>
      <c r="E83" t="s">
        <v>140</v>
      </c>
      <c r="F83">
        <v>186079266</v>
      </c>
      <c r="G83" t="s">
        <v>64</v>
      </c>
      <c r="H83">
        <v>290.64999999999998</v>
      </c>
      <c r="I83">
        <v>255</v>
      </c>
      <c r="J83">
        <v>290.64999999999998</v>
      </c>
      <c r="K83">
        <v>7665</v>
      </c>
      <c r="L83">
        <v>16</v>
      </c>
      <c r="M83">
        <v>2.0899999999999998E-3</v>
      </c>
      <c r="N83">
        <v>37.92</v>
      </c>
      <c r="O83">
        <v>18.170000000000002</v>
      </c>
      <c r="P83">
        <v>4.96E-3</v>
      </c>
    </row>
    <row r="84" spans="1:16">
      <c r="A84" t="s">
        <v>143</v>
      </c>
      <c r="B84" t="s">
        <v>138</v>
      </c>
      <c r="C84" t="s">
        <v>139</v>
      </c>
      <c r="D84">
        <v>622635706</v>
      </c>
      <c r="E84" t="s">
        <v>141</v>
      </c>
      <c r="F84">
        <v>186079486</v>
      </c>
      <c r="G84" t="s">
        <v>64</v>
      </c>
      <c r="H84">
        <v>76.260000000000005</v>
      </c>
      <c r="I84">
        <v>65</v>
      </c>
      <c r="J84">
        <v>76.260000000000005</v>
      </c>
      <c r="K84">
        <v>1511</v>
      </c>
      <c r="L84">
        <v>3</v>
      </c>
      <c r="M84">
        <v>1.99E-3</v>
      </c>
      <c r="N84">
        <v>50.47</v>
      </c>
      <c r="O84">
        <v>25.42</v>
      </c>
      <c r="P84">
        <v>4.6299999999999996E-3</v>
      </c>
    </row>
    <row r="85" spans="1:16">
      <c r="A85" t="s">
        <v>144</v>
      </c>
      <c r="B85" t="s">
        <v>83</v>
      </c>
      <c r="C85" t="s">
        <v>104</v>
      </c>
      <c r="D85">
        <v>624363994</v>
      </c>
      <c r="E85" t="s">
        <v>105</v>
      </c>
      <c r="F85">
        <v>195607974</v>
      </c>
      <c r="G85" t="s">
        <v>64</v>
      </c>
      <c r="H85">
        <v>171.04</v>
      </c>
      <c r="I85">
        <v>155</v>
      </c>
      <c r="J85">
        <v>171.04</v>
      </c>
      <c r="K85">
        <v>2867</v>
      </c>
      <c r="L85">
        <v>4</v>
      </c>
      <c r="M85" s="2">
        <v>1.4E-3</v>
      </c>
      <c r="N85">
        <v>59.66</v>
      </c>
      <c r="O85">
        <v>42.76</v>
      </c>
      <c r="P85" s="2">
        <v>3.49E-3</v>
      </c>
    </row>
    <row r="86" spans="1:16">
      <c r="A86" t="s">
        <v>144</v>
      </c>
      <c r="B86" t="s">
        <v>83</v>
      </c>
      <c r="C86" t="s">
        <v>104</v>
      </c>
      <c r="D86">
        <v>624363994</v>
      </c>
      <c r="E86" t="s">
        <v>106</v>
      </c>
      <c r="F86">
        <v>195608374</v>
      </c>
      <c r="G86" t="s">
        <v>64</v>
      </c>
      <c r="H86">
        <v>42.23</v>
      </c>
      <c r="I86">
        <v>40</v>
      </c>
      <c r="J86">
        <v>42.23</v>
      </c>
      <c r="K86">
        <v>622</v>
      </c>
      <c r="L86">
        <v>1</v>
      </c>
      <c r="M86" s="2">
        <v>1.6100000000000001E-3</v>
      </c>
      <c r="N86">
        <v>67.89</v>
      </c>
      <c r="O86">
        <v>42.23</v>
      </c>
      <c r="P86" s="2">
        <v>4.8199999999999996E-3</v>
      </c>
    </row>
    <row r="87" spans="1:16">
      <c r="A87" t="s">
        <v>145</v>
      </c>
      <c r="B87" t="s">
        <v>83</v>
      </c>
      <c r="C87" t="s">
        <v>136</v>
      </c>
      <c r="D87">
        <v>625548504</v>
      </c>
      <c r="E87" t="s">
        <v>137</v>
      </c>
      <c r="F87">
        <v>198035574</v>
      </c>
      <c r="G87" t="s">
        <v>64</v>
      </c>
      <c r="H87">
        <v>184.99</v>
      </c>
      <c r="I87">
        <v>162</v>
      </c>
      <c r="J87">
        <v>184.99</v>
      </c>
      <c r="K87">
        <v>4162</v>
      </c>
      <c r="L87">
        <v>19</v>
      </c>
      <c r="M87" s="2">
        <v>4.5700000000000003E-3</v>
      </c>
      <c r="N87">
        <v>44.45</v>
      </c>
      <c r="O87">
        <v>9.74</v>
      </c>
      <c r="P87" s="2">
        <v>1.37E-2</v>
      </c>
    </row>
    <row r="88" spans="1:16">
      <c r="A88" t="s">
        <v>145</v>
      </c>
      <c r="B88" t="s">
        <v>138</v>
      </c>
      <c r="C88" t="s">
        <v>139</v>
      </c>
      <c r="D88">
        <v>622635706</v>
      </c>
      <c r="E88" t="s">
        <v>140</v>
      </c>
      <c r="F88">
        <v>186079266</v>
      </c>
      <c r="G88" t="s">
        <v>64</v>
      </c>
      <c r="H88">
        <v>291.08999999999997</v>
      </c>
      <c r="I88">
        <v>255</v>
      </c>
      <c r="J88">
        <v>291.08999999999997</v>
      </c>
      <c r="K88">
        <v>7644</v>
      </c>
      <c r="L88">
        <v>12</v>
      </c>
      <c r="M88">
        <v>1.57E-3</v>
      </c>
      <c r="N88">
        <v>38.08</v>
      </c>
      <c r="O88">
        <v>24.26</v>
      </c>
      <c r="P88">
        <v>4.5799999999999999E-3</v>
      </c>
    </row>
    <row r="89" spans="1:16">
      <c r="A89" t="s">
        <v>145</v>
      </c>
      <c r="B89" t="s">
        <v>138</v>
      </c>
      <c r="C89" t="s">
        <v>139</v>
      </c>
      <c r="D89">
        <v>622635706</v>
      </c>
      <c r="E89" t="s">
        <v>141</v>
      </c>
      <c r="F89">
        <v>186079486</v>
      </c>
      <c r="G89" t="s">
        <v>64</v>
      </c>
      <c r="H89">
        <v>77.459999999999994</v>
      </c>
      <c r="I89">
        <v>65</v>
      </c>
      <c r="J89">
        <v>77.459999999999994</v>
      </c>
      <c r="K89">
        <v>1472</v>
      </c>
      <c r="L89">
        <v>2</v>
      </c>
      <c r="M89">
        <v>1.3600000000000001E-3</v>
      </c>
      <c r="N89">
        <v>52.62</v>
      </c>
      <c r="O89">
        <v>38.729999999999997</v>
      </c>
      <c r="P89">
        <v>5.4299999999999999E-3</v>
      </c>
    </row>
    <row r="90" spans="1:16">
      <c r="A90" t="s">
        <v>146</v>
      </c>
      <c r="B90" t="s">
        <v>83</v>
      </c>
      <c r="C90" t="s">
        <v>104</v>
      </c>
      <c r="D90">
        <v>624363994</v>
      </c>
      <c r="E90" t="s">
        <v>105</v>
      </c>
      <c r="F90">
        <v>195607974</v>
      </c>
      <c r="G90" t="s">
        <v>64</v>
      </c>
      <c r="H90">
        <v>119.33</v>
      </c>
      <c r="I90">
        <v>155</v>
      </c>
      <c r="J90">
        <v>119.33</v>
      </c>
      <c r="K90">
        <v>1949</v>
      </c>
      <c r="L90">
        <v>9</v>
      </c>
      <c r="M90" s="2">
        <v>4.62E-3</v>
      </c>
      <c r="N90">
        <v>61.23</v>
      </c>
      <c r="O90">
        <v>13.26</v>
      </c>
      <c r="P90" s="2">
        <v>6.1599999999999997E-3</v>
      </c>
    </row>
    <row r="91" spans="1:16">
      <c r="A91" t="s">
        <v>146</v>
      </c>
      <c r="B91" t="s">
        <v>83</v>
      </c>
      <c r="C91" t="s">
        <v>104</v>
      </c>
      <c r="D91">
        <v>624363994</v>
      </c>
      <c r="E91" t="s">
        <v>106</v>
      </c>
      <c r="F91">
        <v>195608374</v>
      </c>
      <c r="G91" t="s">
        <v>64</v>
      </c>
      <c r="H91">
        <v>28.56</v>
      </c>
      <c r="I91">
        <v>40</v>
      </c>
      <c r="J91">
        <v>28.56</v>
      </c>
      <c r="K91">
        <v>481</v>
      </c>
      <c r="L91">
        <v>2</v>
      </c>
      <c r="M91" s="2">
        <v>4.1599999999999996E-3</v>
      </c>
      <c r="N91">
        <v>59.38</v>
      </c>
      <c r="O91">
        <v>14.28</v>
      </c>
      <c r="P91" s="2">
        <v>8.3199999999999993E-3</v>
      </c>
    </row>
    <row r="92" spans="1:16">
      <c r="A92" t="s">
        <v>147</v>
      </c>
      <c r="B92" t="s">
        <v>83</v>
      </c>
      <c r="C92" t="s">
        <v>104</v>
      </c>
      <c r="D92">
        <v>624363994</v>
      </c>
      <c r="E92" t="s">
        <v>105</v>
      </c>
      <c r="F92">
        <v>195607974</v>
      </c>
      <c r="G92" t="s">
        <v>64</v>
      </c>
      <c r="H92">
        <v>99.4</v>
      </c>
      <c r="I92">
        <v>155</v>
      </c>
      <c r="J92">
        <v>99.4</v>
      </c>
      <c r="K92">
        <v>1701</v>
      </c>
      <c r="L92">
        <v>5</v>
      </c>
      <c r="M92" s="2">
        <v>2.9399999999999999E-3</v>
      </c>
      <c r="N92">
        <v>58.44</v>
      </c>
      <c r="O92">
        <v>19.88</v>
      </c>
      <c r="P92" s="2">
        <v>5.2900000000000004E-3</v>
      </c>
    </row>
    <row r="93" spans="1:16">
      <c r="A93" t="s">
        <v>147</v>
      </c>
      <c r="B93" t="s">
        <v>83</v>
      </c>
      <c r="C93" t="s">
        <v>104</v>
      </c>
      <c r="D93">
        <v>624363994</v>
      </c>
      <c r="E93" t="s">
        <v>106</v>
      </c>
      <c r="F93">
        <v>195608374</v>
      </c>
      <c r="G93" t="s">
        <v>64</v>
      </c>
      <c r="H93">
        <v>26.03</v>
      </c>
      <c r="I93">
        <v>40</v>
      </c>
      <c r="J93">
        <v>26.03</v>
      </c>
      <c r="K93">
        <v>548</v>
      </c>
      <c r="L93">
        <v>0</v>
      </c>
      <c r="M93" s="9">
        <v>0</v>
      </c>
      <c r="N93">
        <v>47.5</v>
      </c>
      <c r="O93">
        <v>0</v>
      </c>
      <c r="P93" s="9">
        <v>0</v>
      </c>
    </row>
    <row r="94" spans="1:16">
      <c r="A94" t="s">
        <v>148</v>
      </c>
      <c r="B94" t="s">
        <v>83</v>
      </c>
      <c r="C94" t="s">
        <v>104</v>
      </c>
      <c r="D94">
        <v>624363994</v>
      </c>
      <c r="E94" t="s">
        <v>105</v>
      </c>
      <c r="F94">
        <v>195607974</v>
      </c>
      <c r="G94" t="s">
        <v>64</v>
      </c>
      <c r="H94">
        <v>143.27000000000001</v>
      </c>
      <c r="I94">
        <v>155</v>
      </c>
      <c r="J94">
        <v>143.27000000000001</v>
      </c>
      <c r="K94">
        <v>2630</v>
      </c>
      <c r="L94">
        <v>7</v>
      </c>
      <c r="M94" s="2">
        <v>2.66E-3</v>
      </c>
      <c r="N94">
        <v>54.48</v>
      </c>
      <c r="O94">
        <v>20.47</v>
      </c>
      <c r="P94" s="2">
        <v>7.2199999999999999E-3</v>
      </c>
    </row>
    <row r="95" spans="1:16">
      <c r="A95" t="s">
        <v>148</v>
      </c>
      <c r="B95" t="s">
        <v>83</v>
      </c>
      <c r="C95" t="s">
        <v>104</v>
      </c>
      <c r="D95">
        <v>624363994</v>
      </c>
      <c r="E95" t="s">
        <v>106</v>
      </c>
      <c r="F95">
        <v>195608374</v>
      </c>
      <c r="G95" t="s">
        <v>64</v>
      </c>
      <c r="H95">
        <v>37.43</v>
      </c>
      <c r="I95">
        <v>40</v>
      </c>
      <c r="J95">
        <v>37.43</v>
      </c>
      <c r="K95">
        <v>716</v>
      </c>
      <c r="L95">
        <v>3</v>
      </c>
      <c r="M95" s="2">
        <v>4.1900000000000001E-3</v>
      </c>
      <c r="N95">
        <v>52.28</v>
      </c>
      <c r="O95">
        <v>12.48</v>
      </c>
      <c r="P95" s="2">
        <v>6.9800000000000001E-3</v>
      </c>
    </row>
    <row r="96" spans="1:16">
      <c r="A96" t="s">
        <v>149</v>
      </c>
      <c r="B96" t="s">
        <v>83</v>
      </c>
      <c r="C96" t="s">
        <v>104</v>
      </c>
      <c r="D96">
        <v>624363994</v>
      </c>
      <c r="E96" t="s">
        <v>105</v>
      </c>
      <c r="F96">
        <v>195607974</v>
      </c>
      <c r="G96" t="s">
        <v>64</v>
      </c>
      <c r="H96">
        <v>161.94999999999999</v>
      </c>
      <c r="I96">
        <v>155</v>
      </c>
      <c r="J96">
        <v>161.94999999999999</v>
      </c>
      <c r="K96">
        <v>3688</v>
      </c>
      <c r="L96">
        <v>6</v>
      </c>
      <c r="M96" s="2">
        <v>1.6299999999999999E-3</v>
      </c>
      <c r="N96">
        <v>43.91</v>
      </c>
      <c r="O96">
        <v>26.99</v>
      </c>
      <c r="P96" s="2">
        <v>3.2499999999999999E-3</v>
      </c>
    </row>
    <row r="97" spans="1:16">
      <c r="A97" t="s">
        <v>149</v>
      </c>
      <c r="B97" t="s">
        <v>83</v>
      </c>
      <c r="C97" t="s">
        <v>104</v>
      </c>
      <c r="D97">
        <v>624363994</v>
      </c>
      <c r="E97" t="s">
        <v>106</v>
      </c>
      <c r="F97">
        <v>195608374</v>
      </c>
      <c r="G97" t="s">
        <v>64</v>
      </c>
      <c r="H97">
        <v>39.369999999999997</v>
      </c>
      <c r="I97">
        <v>40</v>
      </c>
      <c r="J97">
        <v>39.369999999999997</v>
      </c>
      <c r="K97">
        <v>577</v>
      </c>
      <c r="L97">
        <v>3</v>
      </c>
      <c r="M97" s="2">
        <v>5.1999999999999998E-3</v>
      </c>
      <c r="N97">
        <v>68.23</v>
      </c>
      <c r="O97">
        <v>13.12</v>
      </c>
      <c r="P97" s="2">
        <v>8.6700000000000006E-3</v>
      </c>
    </row>
    <row r="98" spans="1:16">
      <c r="A98" t="s">
        <v>150</v>
      </c>
      <c r="B98" t="s">
        <v>83</v>
      </c>
      <c r="C98" t="s">
        <v>104</v>
      </c>
      <c r="D98">
        <v>624363994</v>
      </c>
      <c r="E98" t="s">
        <v>105</v>
      </c>
      <c r="F98">
        <v>195607974</v>
      </c>
      <c r="G98" t="s">
        <v>64</v>
      </c>
      <c r="H98">
        <v>164.87</v>
      </c>
      <c r="I98">
        <v>155</v>
      </c>
      <c r="J98">
        <v>164.87</v>
      </c>
      <c r="K98">
        <v>2694</v>
      </c>
      <c r="L98">
        <v>2</v>
      </c>
      <c r="M98" s="2">
        <v>7.3999999999999999E-4</v>
      </c>
      <c r="N98">
        <v>61.2</v>
      </c>
      <c r="O98">
        <v>82.44</v>
      </c>
      <c r="P98" s="2">
        <v>2.97E-3</v>
      </c>
    </row>
    <row r="99" spans="1:16">
      <c r="A99" t="s">
        <v>150</v>
      </c>
      <c r="B99" t="s">
        <v>83</v>
      </c>
      <c r="C99" t="s">
        <v>104</v>
      </c>
      <c r="D99">
        <v>624363994</v>
      </c>
      <c r="E99" t="s">
        <v>106</v>
      </c>
      <c r="F99">
        <v>195608374</v>
      </c>
      <c r="G99" t="s">
        <v>64</v>
      </c>
      <c r="H99">
        <v>37.83</v>
      </c>
      <c r="I99">
        <v>40</v>
      </c>
      <c r="J99">
        <v>37.83</v>
      </c>
      <c r="K99">
        <v>651</v>
      </c>
      <c r="L99">
        <v>4</v>
      </c>
      <c r="M99" s="2">
        <v>6.1399999999999996E-3</v>
      </c>
      <c r="N99">
        <v>58.11</v>
      </c>
      <c r="O99">
        <v>9.4600000000000009</v>
      </c>
      <c r="P99" s="2">
        <v>7.6800000000000002E-3</v>
      </c>
    </row>
    <row r="100" spans="1:16">
      <c r="A100" t="s">
        <v>151</v>
      </c>
      <c r="B100" t="s">
        <v>83</v>
      </c>
      <c r="C100" t="s">
        <v>104</v>
      </c>
      <c r="D100">
        <v>624363994</v>
      </c>
      <c r="E100" t="s">
        <v>105</v>
      </c>
      <c r="F100">
        <v>195607974</v>
      </c>
      <c r="G100" t="s">
        <v>64</v>
      </c>
      <c r="H100">
        <v>163.13999999999999</v>
      </c>
      <c r="I100">
        <v>155</v>
      </c>
      <c r="J100">
        <v>163.13999999999999</v>
      </c>
      <c r="K100">
        <v>2696</v>
      </c>
      <c r="L100">
        <v>7</v>
      </c>
      <c r="M100" s="2">
        <v>2.5999999999999999E-3</v>
      </c>
      <c r="N100">
        <v>60.51</v>
      </c>
      <c r="O100">
        <v>23.31</v>
      </c>
      <c r="P100" s="2">
        <v>3.7100000000000002E-3</v>
      </c>
    </row>
    <row r="101" spans="1:16">
      <c r="A101" t="s">
        <v>151</v>
      </c>
      <c r="B101" t="s">
        <v>83</v>
      </c>
      <c r="C101" t="s">
        <v>104</v>
      </c>
      <c r="D101">
        <v>624363994</v>
      </c>
      <c r="E101" t="s">
        <v>106</v>
      </c>
      <c r="F101">
        <v>195608374</v>
      </c>
      <c r="G101" t="s">
        <v>64</v>
      </c>
      <c r="H101">
        <v>37.340000000000003</v>
      </c>
      <c r="I101">
        <v>40</v>
      </c>
      <c r="J101">
        <v>37.340000000000003</v>
      </c>
      <c r="K101">
        <v>558</v>
      </c>
      <c r="L101">
        <v>0</v>
      </c>
      <c r="M101" s="9">
        <v>0</v>
      </c>
      <c r="N101">
        <v>66.92</v>
      </c>
      <c r="O101">
        <v>0</v>
      </c>
      <c r="P101" s="9">
        <v>0</v>
      </c>
    </row>
    <row r="102" spans="1:16">
      <c r="A102" t="s">
        <v>152</v>
      </c>
      <c r="B102" t="s">
        <v>83</v>
      </c>
      <c r="C102" t="s">
        <v>136</v>
      </c>
      <c r="D102">
        <v>625548504</v>
      </c>
      <c r="E102" t="s">
        <v>137</v>
      </c>
      <c r="F102">
        <v>198035574</v>
      </c>
      <c r="G102" t="s">
        <v>64</v>
      </c>
      <c r="H102">
        <v>176.45</v>
      </c>
      <c r="I102">
        <v>162</v>
      </c>
      <c r="J102">
        <v>176.45</v>
      </c>
      <c r="K102">
        <v>4702</v>
      </c>
      <c r="L102">
        <v>18</v>
      </c>
      <c r="M102" s="2">
        <v>3.8300000000000001E-3</v>
      </c>
      <c r="N102">
        <v>37.53</v>
      </c>
      <c r="O102">
        <v>9.8000000000000007</v>
      </c>
      <c r="P102" s="2">
        <v>1.042E-2</v>
      </c>
    </row>
    <row r="103" spans="1:16">
      <c r="A103" t="s">
        <v>152</v>
      </c>
      <c r="B103" t="s">
        <v>138</v>
      </c>
      <c r="C103" t="s">
        <v>139</v>
      </c>
      <c r="D103">
        <v>622635706</v>
      </c>
      <c r="E103" t="s">
        <v>140</v>
      </c>
      <c r="F103">
        <v>186079266</v>
      </c>
      <c r="G103" t="s">
        <v>64</v>
      </c>
      <c r="H103">
        <v>273.64999999999998</v>
      </c>
      <c r="I103">
        <v>255</v>
      </c>
      <c r="J103">
        <v>273.64999999999998</v>
      </c>
      <c r="K103">
        <v>7992</v>
      </c>
      <c r="L103">
        <v>19</v>
      </c>
      <c r="M103">
        <v>2.3800000000000002E-3</v>
      </c>
      <c r="N103">
        <v>34.24</v>
      </c>
      <c r="O103">
        <v>14.4</v>
      </c>
      <c r="P103">
        <v>8.0099999999999998E-3</v>
      </c>
    </row>
    <row r="104" spans="1:16">
      <c r="A104" t="s">
        <v>152</v>
      </c>
      <c r="B104" t="s">
        <v>138</v>
      </c>
      <c r="C104" t="s">
        <v>139</v>
      </c>
      <c r="D104">
        <v>622635706</v>
      </c>
      <c r="E104" t="s">
        <v>141</v>
      </c>
      <c r="F104">
        <v>186079486</v>
      </c>
      <c r="G104" t="s">
        <v>64</v>
      </c>
      <c r="H104">
        <v>68.010000000000005</v>
      </c>
      <c r="I104">
        <v>65</v>
      </c>
      <c r="J104">
        <v>68.010000000000005</v>
      </c>
      <c r="K104">
        <v>1453</v>
      </c>
      <c r="L104">
        <v>2</v>
      </c>
      <c r="M104">
        <v>1.3799999999999999E-3</v>
      </c>
      <c r="N104">
        <v>46.81</v>
      </c>
      <c r="O104">
        <v>34.01</v>
      </c>
      <c r="P104">
        <v>6.1900000000000002E-3</v>
      </c>
    </row>
    <row r="105" spans="1:16">
      <c r="A105" t="s">
        <v>153</v>
      </c>
      <c r="B105" t="s">
        <v>83</v>
      </c>
      <c r="C105" t="s">
        <v>136</v>
      </c>
      <c r="D105">
        <v>625548504</v>
      </c>
      <c r="E105" t="s">
        <v>137</v>
      </c>
      <c r="F105">
        <v>198035574</v>
      </c>
      <c r="G105" t="s">
        <v>64</v>
      </c>
      <c r="H105">
        <v>122.83</v>
      </c>
      <c r="I105">
        <v>162</v>
      </c>
      <c r="J105">
        <v>122.83</v>
      </c>
      <c r="K105">
        <v>3464</v>
      </c>
      <c r="L105">
        <v>11</v>
      </c>
      <c r="M105" s="2">
        <v>3.1800000000000001E-3</v>
      </c>
      <c r="N105">
        <v>35.46</v>
      </c>
      <c r="O105">
        <v>11.17</v>
      </c>
      <c r="P105" s="2">
        <v>1.1259999999999999E-2</v>
      </c>
    </row>
    <row r="106" spans="1:16">
      <c r="A106" t="s">
        <v>153</v>
      </c>
      <c r="B106" t="s">
        <v>138</v>
      </c>
      <c r="C106" t="s">
        <v>139</v>
      </c>
      <c r="D106">
        <v>622635706</v>
      </c>
      <c r="E106" t="s">
        <v>140</v>
      </c>
      <c r="F106">
        <v>186079266</v>
      </c>
      <c r="G106" t="s">
        <v>64</v>
      </c>
      <c r="H106">
        <v>184.01</v>
      </c>
      <c r="I106">
        <v>255</v>
      </c>
      <c r="J106">
        <v>184.01</v>
      </c>
      <c r="K106">
        <v>5506</v>
      </c>
      <c r="L106">
        <v>10</v>
      </c>
      <c r="M106">
        <v>1.82E-3</v>
      </c>
      <c r="N106">
        <v>33.42</v>
      </c>
      <c r="O106">
        <v>18.399999999999999</v>
      </c>
      <c r="P106">
        <v>7.8100000000000001E-3</v>
      </c>
    </row>
    <row r="107" spans="1:16">
      <c r="A107" t="s">
        <v>153</v>
      </c>
      <c r="B107" t="s">
        <v>138</v>
      </c>
      <c r="C107" t="s">
        <v>139</v>
      </c>
      <c r="D107">
        <v>622635706</v>
      </c>
      <c r="E107" t="s">
        <v>141</v>
      </c>
      <c r="F107">
        <v>186079486</v>
      </c>
      <c r="G107" t="s">
        <v>64</v>
      </c>
      <c r="H107">
        <v>45.75</v>
      </c>
      <c r="I107">
        <v>65</v>
      </c>
      <c r="J107">
        <v>45.75</v>
      </c>
      <c r="K107">
        <v>911</v>
      </c>
      <c r="L107">
        <v>8</v>
      </c>
      <c r="M107">
        <v>8.7799999999999996E-3</v>
      </c>
      <c r="N107">
        <v>50.22</v>
      </c>
      <c r="O107">
        <v>5.72</v>
      </c>
      <c r="P107">
        <v>1.3169999999999999E-2</v>
      </c>
    </row>
    <row r="108" spans="1:16">
      <c r="A108" t="s">
        <v>154</v>
      </c>
      <c r="B108" t="s">
        <v>83</v>
      </c>
      <c r="C108" t="s">
        <v>136</v>
      </c>
      <c r="D108">
        <v>625548504</v>
      </c>
      <c r="E108" t="s">
        <v>137</v>
      </c>
      <c r="F108">
        <v>198035574</v>
      </c>
      <c r="G108" t="s">
        <v>64</v>
      </c>
      <c r="H108">
        <v>116.11</v>
      </c>
      <c r="I108">
        <v>162</v>
      </c>
      <c r="J108">
        <v>116.11</v>
      </c>
      <c r="K108">
        <v>3914</v>
      </c>
      <c r="L108">
        <v>18</v>
      </c>
      <c r="M108" s="2">
        <v>4.5999999999999999E-3</v>
      </c>
      <c r="N108">
        <v>29.67</v>
      </c>
      <c r="O108">
        <v>6.45</v>
      </c>
      <c r="P108" s="2">
        <v>1.201E-2</v>
      </c>
    </row>
    <row r="109" spans="1:16">
      <c r="A109" t="s">
        <v>154</v>
      </c>
      <c r="B109" t="s">
        <v>138</v>
      </c>
      <c r="C109" t="s">
        <v>139</v>
      </c>
      <c r="D109">
        <v>622635706</v>
      </c>
      <c r="E109" t="s">
        <v>140</v>
      </c>
      <c r="F109">
        <v>186079266</v>
      </c>
      <c r="G109" t="s">
        <v>64</v>
      </c>
      <c r="H109">
        <v>174.89</v>
      </c>
      <c r="I109">
        <v>255</v>
      </c>
      <c r="J109">
        <v>174.89</v>
      </c>
      <c r="K109">
        <v>6018</v>
      </c>
      <c r="L109">
        <v>12</v>
      </c>
      <c r="M109">
        <v>1.99E-3</v>
      </c>
      <c r="N109">
        <v>29.06</v>
      </c>
      <c r="O109">
        <v>14.57</v>
      </c>
      <c r="P109">
        <v>6.1500000000000001E-3</v>
      </c>
    </row>
    <row r="110" spans="1:16">
      <c r="A110" t="s">
        <v>154</v>
      </c>
      <c r="B110" t="s">
        <v>138</v>
      </c>
      <c r="C110" t="s">
        <v>139</v>
      </c>
      <c r="D110">
        <v>622635706</v>
      </c>
      <c r="E110" t="s">
        <v>141</v>
      </c>
      <c r="F110">
        <v>186079486</v>
      </c>
      <c r="G110" t="s">
        <v>64</v>
      </c>
      <c r="H110">
        <v>44.12</v>
      </c>
      <c r="I110">
        <v>65</v>
      </c>
      <c r="J110">
        <v>44.12</v>
      </c>
      <c r="K110">
        <v>1002</v>
      </c>
      <c r="L110">
        <v>3</v>
      </c>
      <c r="M110">
        <v>2.99E-3</v>
      </c>
      <c r="N110">
        <v>44.03</v>
      </c>
      <c r="O110">
        <v>14.71</v>
      </c>
      <c r="P110">
        <v>3.9899999999999996E-3</v>
      </c>
    </row>
    <row r="111" spans="1:16">
      <c r="A111" t="s">
        <v>155</v>
      </c>
      <c r="B111" t="s">
        <v>83</v>
      </c>
      <c r="C111" t="s">
        <v>136</v>
      </c>
      <c r="D111">
        <v>625548504</v>
      </c>
      <c r="E111" t="s">
        <v>137</v>
      </c>
      <c r="F111">
        <v>198035574</v>
      </c>
      <c r="G111" t="s">
        <v>64</v>
      </c>
      <c r="H111">
        <v>175.52</v>
      </c>
      <c r="I111">
        <v>162</v>
      </c>
      <c r="J111">
        <v>175.52</v>
      </c>
      <c r="K111">
        <v>5627</v>
      </c>
      <c r="L111">
        <v>15</v>
      </c>
      <c r="M111" s="2">
        <v>2.6700000000000001E-3</v>
      </c>
      <c r="N111">
        <v>31.19</v>
      </c>
      <c r="O111">
        <v>11.7</v>
      </c>
      <c r="P111" s="2">
        <v>9.0600000000000003E-3</v>
      </c>
    </row>
    <row r="112" spans="1:16">
      <c r="A112" t="s">
        <v>155</v>
      </c>
      <c r="B112" t="s">
        <v>83</v>
      </c>
      <c r="C112" t="s">
        <v>156</v>
      </c>
      <c r="D112">
        <v>625764654</v>
      </c>
      <c r="E112" t="s">
        <v>157</v>
      </c>
      <c r="F112">
        <v>198455714</v>
      </c>
      <c r="G112" t="s">
        <v>64</v>
      </c>
      <c r="H112">
        <v>169.32</v>
      </c>
      <c r="J112">
        <v>169.32</v>
      </c>
      <c r="K112">
        <v>6375</v>
      </c>
      <c r="L112">
        <v>12</v>
      </c>
      <c r="M112" s="2">
        <v>1.8799999999999999E-3</v>
      </c>
      <c r="N112">
        <v>26.56</v>
      </c>
      <c r="O112">
        <v>14.11</v>
      </c>
      <c r="P112" s="2">
        <v>2.98E-3</v>
      </c>
    </row>
    <row r="113" spans="1:16">
      <c r="A113" t="s">
        <v>155</v>
      </c>
      <c r="B113" t="s">
        <v>83</v>
      </c>
      <c r="C113" t="s">
        <v>156</v>
      </c>
      <c r="D113">
        <v>625764654</v>
      </c>
      <c r="E113" t="s">
        <v>158</v>
      </c>
      <c r="F113">
        <v>198455824</v>
      </c>
      <c r="G113" t="s">
        <v>64</v>
      </c>
      <c r="H113">
        <v>42.24</v>
      </c>
      <c r="J113">
        <v>42.24</v>
      </c>
      <c r="K113">
        <v>1166</v>
      </c>
      <c r="L113">
        <v>1</v>
      </c>
      <c r="M113" s="2">
        <v>8.5999999999999998E-4</v>
      </c>
      <c r="N113">
        <v>36.229999999999997</v>
      </c>
      <c r="O113">
        <v>42.24</v>
      </c>
      <c r="P113" s="2">
        <v>4.2900000000000004E-3</v>
      </c>
    </row>
    <row r="114" spans="1:16">
      <c r="A114" t="s">
        <v>155</v>
      </c>
      <c r="B114" t="s">
        <v>138</v>
      </c>
      <c r="C114" t="s">
        <v>139</v>
      </c>
      <c r="D114">
        <v>622635706</v>
      </c>
      <c r="E114" t="s">
        <v>140</v>
      </c>
      <c r="F114">
        <v>186079266</v>
      </c>
      <c r="G114" t="s">
        <v>64</v>
      </c>
      <c r="H114">
        <v>286.27</v>
      </c>
      <c r="I114">
        <v>255</v>
      </c>
      <c r="J114">
        <v>286.27</v>
      </c>
      <c r="K114">
        <v>9378</v>
      </c>
      <c r="L114">
        <v>17</v>
      </c>
      <c r="M114">
        <v>1.81E-3</v>
      </c>
      <c r="N114">
        <v>30.53</v>
      </c>
      <c r="O114">
        <v>16.84</v>
      </c>
      <c r="P114">
        <v>5.1200000000000004E-3</v>
      </c>
    </row>
    <row r="115" spans="1:16">
      <c r="A115" t="s">
        <v>155</v>
      </c>
      <c r="B115" t="s">
        <v>138</v>
      </c>
      <c r="C115" t="s">
        <v>139</v>
      </c>
      <c r="D115">
        <v>622635706</v>
      </c>
      <c r="E115" t="s">
        <v>141</v>
      </c>
      <c r="F115">
        <v>186079486</v>
      </c>
      <c r="G115" t="s">
        <v>64</v>
      </c>
      <c r="H115">
        <v>71.31</v>
      </c>
      <c r="I115">
        <v>65</v>
      </c>
      <c r="J115">
        <v>71.31</v>
      </c>
      <c r="K115">
        <v>1547</v>
      </c>
      <c r="L115">
        <v>3</v>
      </c>
      <c r="M115">
        <v>1.9400000000000001E-3</v>
      </c>
      <c r="N115">
        <v>46.1</v>
      </c>
      <c r="O115">
        <v>23.77</v>
      </c>
      <c r="P115">
        <v>5.8199999999999997E-3</v>
      </c>
    </row>
    <row r="116" spans="1:16">
      <c r="A116" t="s">
        <v>159</v>
      </c>
      <c r="B116" t="s">
        <v>83</v>
      </c>
      <c r="C116" t="s">
        <v>136</v>
      </c>
      <c r="D116">
        <v>625548504</v>
      </c>
      <c r="E116" t="s">
        <v>137</v>
      </c>
      <c r="F116">
        <v>198035574</v>
      </c>
      <c r="G116" t="s">
        <v>64</v>
      </c>
      <c r="H116">
        <v>184.21</v>
      </c>
      <c r="I116">
        <v>162</v>
      </c>
      <c r="J116">
        <v>184.21</v>
      </c>
      <c r="K116">
        <v>6122</v>
      </c>
      <c r="L116">
        <v>16</v>
      </c>
      <c r="M116" s="2">
        <v>2.6099999999999999E-3</v>
      </c>
      <c r="N116">
        <v>30.09</v>
      </c>
      <c r="O116">
        <v>11.51</v>
      </c>
      <c r="P116" s="2">
        <v>9.1500000000000001E-3</v>
      </c>
    </row>
    <row r="117" spans="1:16">
      <c r="A117" t="s">
        <v>159</v>
      </c>
      <c r="B117" t="s">
        <v>83</v>
      </c>
      <c r="C117" t="s">
        <v>156</v>
      </c>
      <c r="D117">
        <v>625764654</v>
      </c>
      <c r="E117" t="s">
        <v>157</v>
      </c>
      <c r="F117">
        <v>198455714</v>
      </c>
      <c r="G117" t="s">
        <v>64</v>
      </c>
      <c r="H117">
        <v>180.02</v>
      </c>
      <c r="J117">
        <v>180.02</v>
      </c>
      <c r="K117">
        <v>6637</v>
      </c>
      <c r="L117">
        <v>12</v>
      </c>
      <c r="M117" s="2">
        <v>1.81E-3</v>
      </c>
      <c r="N117">
        <v>27.12</v>
      </c>
      <c r="O117">
        <v>15</v>
      </c>
      <c r="P117" s="2">
        <v>3.16E-3</v>
      </c>
    </row>
    <row r="118" spans="1:16">
      <c r="A118" t="s">
        <v>159</v>
      </c>
      <c r="B118" t="s">
        <v>83</v>
      </c>
      <c r="C118" t="s">
        <v>156</v>
      </c>
      <c r="D118">
        <v>625764654</v>
      </c>
      <c r="E118" t="s">
        <v>158</v>
      </c>
      <c r="F118">
        <v>198455824</v>
      </c>
      <c r="G118" t="s">
        <v>64</v>
      </c>
      <c r="H118">
        <v>45.01</v>
      </c>
      <c r="J118">
        <v>45.01</v>
      </c>
      <c r="K118">
        <v>1191</v>
      </c>
      <c r="L118">
        <v>3</v>
      </c>
      <c r="M118" s="2">
        <v>2.5200000000000001E-3</v>
      </c>
      <c r="N118">
        <v>37.79</v>
      </c>
      <c r="O118">
        <v>15</v>
      </c>
      <c r="P118" s="2">
        <v>5.8799999999999998E-3</v>
      </c>
    </row>
    <row r="119" spans="1:16">
      <c r="A119" t="s">
        <v>159</v>
      </c>
      <c r="B119" t="s">
        <v>138</v>
      </c>
      <c r="C119" t="s">
        <v>139</v>
      </c>
      <c r="D119">
        <v>622635706</v>
      </c>
      <c r="E119" t="s">
        <v>140</v>
      </c>
      <c r="F119">
        <v>186079266</v>
      </c>
      <c r="G119" t="s">
        <v>64</v>
      </c>
      <c r="H119">
        <v>302.2</v>
      </c>
      <c r="I119">
        <v>255</v>
      </c>
      <c r="J119">
        <v>302.2</v>
      </c>
      <c r="K119">
        <v>10151</v>
      </c>
      <c r="L119">
        <v>16</v>
      </c>
      <c r="M119">
        <v>1.58E-3</v>
      </c>
      <c r="N119">
        <v>29.77</v>
      </c>
      <c r="O119">
        <v>18.89</v>
      </c>
      <c r="P119">
        <v>5.9100000000000003E-3</v>
      </c>
    </row>
    <row r="120" spans="1:16">
      <c r="A120" t="s">
        <v>159</v>
      </c>
      <c r="B120" t="s">
        <v>138</v>
      </c>
      <c r="C120" t="s">
        <v>139</v>
      </c>
      <c r="D120">
        <v>622635706</v>
      </c>
      <c r="E120" t="s">
        <v>141</v>
      </c>
      <c r="F120">
        <v>186079486</v>
      </c>
      <c r="G120" t="s">
        <v>64</v>
      </c>
      <c r="H120">
        <v>75.92</v>
      </c>
      <c r="I120">
        <v>65</v>
      </c>
      <c r="J120">
        <v>75.92</v>
      </c>
      <c r="K120">
        <v>2294</v>
      </c>
      <c r="L120">
        <v>4</v>
      </c>
      <c r="M120">
        <v>1.74E-3</v>
      </c>
      <c r="N120">
        <v>33.090000000000003</v>
      </c>
      <c r="O120">
        <v>18.98</v>
      </c>
      <c r="P120">
        <v>3.49E-3</v>
      </c>
    </row>
    <row r="121" spans="1:16">
      <c r="A121" t="s">
        <v>160</v>
      </c>
      <c r="B121" t="s">
        <v>83</v>
      </c>
      <c r="C121" t="s">
        <v>136</v>
      </c>
      <c r="D121">
        <v>625548504</v>
      </c>
      <c r="E121" t="s">
        <v>137</v>
      </c>
      <c r="F121">
        <v>198035574</v>
      </c>
      <c r="G121" t="s">
        <v>64</v>
      </c>
      <c r="H121">
        <v>120.69</v>
      </c>
      <c r="I121">
        <v>162</v>
      </c>
      <c r="J121">
        <v>120.69</v>
      </c>
      <c r="K121">
        <v>3331</v>
      </c>
      <c r="L121">
        <v>9</v>
      </c>
      <c r="M121" s="2">
        <v>2.7000000000000001E-3</v>
      </c>
      <c r="N121">
        <v>36.229999999999997</v>
      </c>
      <c r="O121">
        <v>13.41</v>
      </c>
      <c r="P121" s="2">
        <v>1.141E-2</v>
      </c>
    </row>
    <row r="122" spans="1:16">
      <c r="A122" t="s">
        <v>160</v>
      </c>
      <c r="B122" t="s">
        <v>83</v>
      </c>
      <c r="C122" t="s">
        <v>156</v>
      </c>
      <c r="D122">
        <v>625764654</v>
      </c>
      <c r="E122" t="s">
        <v>157</v>
      </c>
      <c r="F122">
        <v>198455714</v>
      </c>
      <c r="G122" t="s">
        <v>64</v>
      </c>
      <c r="H122">
        <v>118.97</v>
      </c>
      <c r="J122">
        <v>118.97</v>
      </c>
      <c r="K122">
        <v>3418</v>
      </c>
      <c r="L122">
        <v>5</v>
      </c>
      <c r="M122" s="2">
        <v>1.4599999999999999E-3</v>
      </c>
      <c r="N122">
        <v>34.81</v>
      </c>
      <c r="O122">
        <v>23.79</v>
      </c>
      <c r="P122" s="2">
        <v>3.2200000000000002E-3</v>
      </c>
    </row>
    <row r="123" spans="1:16">
      <c r="A123" t="s">
        <v>160</v>
      </c>
      <c r="B123" t="s">
        <v>83</v>
      </c>
      <c r="C123" t="s">
        <v>156</v>
      </c>
      <c r="D123">
        <v>625764654</v>
      </c>
      <c r="E123" t="s">
        <v>158</v>
      </c>
      <c r="F123">
        <v>198455824</v>
      </c>
      <c r="G123" t="s">
        <v>64</v>
      </c>
      <c r="H123">
        <v>32.79</v>
      </c>
      <c r="J123">
        <v>32.79</v>
      </c>
      <c r="K123">
        <v>591</v>
      </c>
      <c r="L123">
        <v>3</v>
      </c>
      <c r="M123" s="2">
        <v>5.0800000000000003E-3</v>
      </c>
      <c r="N123">
        <v>55.49</v>
      </c>
      <c r="O123">
        <v>10.93</v>
      </c>
      <c r="P123" s="2">
        <v>5.0800000000000003E-3</v>
      </c>
    </row>
    <row r="124" spans="1:16">
      <c r="A124" t="s">
        <v>160</v>
      </c>
      <c r="B124" t="s">
        <v>138</v>
      </c>
      <c r="C124" t="s">
        <v>139</v>
      </c>
      <c r="D124">
        <v>622635706</v>
      </c>
      <c r="E124" t="s">
        <v>140</v>
      </c>
      <c r="F124">
        <v>186079266</v>
      </c>
      <c r="G124" t="s">
        <v>64</v>
      </c>
      <c r="H124">
        <v>192.97</v>
      </c>
      <c r="I124">
        <v>255</v>
      </c>
      <c r="J124">
        <v>192.97</v>
      </c>
      <c r="K124">
        <v>4942</v>
      </c>
      <c r="L124">
        <v>19</v>
      </c>
      <c r="M124">
        <v>3.8400000000000001E-3</v>
      </c>
      <c r="N124">
        <v>39.049999999999997</v>
      </c>
      <c r="O124">
        <v>10.16</v>
      </c>
      <c r="P124">
        <v>7.28E-3</v>
      </c>
    </row>
    <row r="125" spans="1:16">
      <c r="A125" t="s">
        <v>160</v>
      </c>
      <c r="B125" t="s">
        <v>138</v>
      </c>
      <c r="C125" t="s">
        <v>139</v>
      </c>
      <c r="D125">
        <v>622635706</v>
      </c>
      <c r="E125" t="s">
        <v>141</v>
      </c>
      <c r="F125">
        <v>186079486</v>
      </c>
      <c r="G125" t="s">
        <v>64</v>
      </c>
      <c r="H125">
        <v>49.68</v>
      </c>
      <c r="I125">
        <v>65</v>
      </c>
      <c r="J125">
        <v>49.68</v>
      </c>
      <c r="K125">
        <v>968</v>
      </c>
      <c r="L125">
        <v>1</v>
      </c>
      <c r="M125">
        <v>1.0300000000000001E-3</v>
      </c>
      <c r="N125">
        <v>51.32</v>
      </c>
      <c r="O125">
        <v>49.68</v>
      </c>
      <c r="P125">
        <v>3.0999999999999999E-3</v>
      </c>
    </row>
  </sheetData>
  <phoneticPr fontId="2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EDC6-B60C-4579-A548-EB232970E449}">
  <dimension ref="A1:R121"/>
  <sheetViews>
    <sheetView tabSelected="1" workbookViewId="0">
      <pane ySplit="1" topLeftCell="A2" activePane="bottomLeft" state="frozen"/>
      <selection pane="bottomLeft" activeCell="A48" sqref="A48"/>
    </sheetView>
  </sheetViews>
  <sheetFormatPr defaultColWidth="8.7109375" defaultRowHeight="15"/>
  <cols>
    <col min="1" max="1" width="22" style="35" customWidth="1"/>
    <col min="2" max="2" width="9.85546875" style="35" bestFit="1" customWidth="1"/>
    <col min="3" max="3" width="24.7109375" style="35" customWidth="1"/>
    <col min="4" max="4" width="16.28515625" style="35" customWidth="1"/>
    <col min="5" max="5" width="14.42578125" style="35" customWidth="1"/>
    <col min="6" max="6" width="10.140625" style="35" customWidth="1"/>
    <col min="7" max="7" width="11.140625" style="35" customWidth="1"/>
    <col min="8" max="8" width="17.42578125" style="35" customWidth="1"/>
    <col min="9" max="9" width="24.5703125" style="35" customWidth="1"/>
    <col min="10" max="10" width="18.5703125" style="35" bestFit="1" customWidth="1"/>
    <col min="11" max="11" width="11.140625" style="35" bestFit="1" customWidth="1"/>
    <col min="12" max="12" width="9.28515625" style="35" bestFit="1" customWidth="1"/>
    <col min="13" max="13" width="18.42578125" style="35" bestFit="1" customWidth="1"/>
    <col min="14" max="14" width="11" style="35" bestFit="1" customWidth="1"/>
    <col min="15" max="15" width="11.28515625" style="35" bestFit="1" customWidth="1"/>
    <col min="16" max="16" width="17.140625" style="35" bestFit="1" customWidth="1"/>
    <col min="17" max="16384" width="8.7109375" style="35"/>
  </cols>
  <sheetData>
    <row r="1" spans="1:16">
      <c r="A1" s="61" t="s">
        <v>161</v>
      </c>
      <c r="B1" s="62" t="s">
        <v>162</v>
      </c>
      <c r="C1" s="62" t="s">
        <v>163</v>
      </c>
      <c r="D1" s="62" t="s">
        <v>164</v>
      </c>
      <c r="E1" s="62" t="s">
        <v>165</v>
      </c>
      <c r="F1" s="62" t="s">
        <v>166</v>
      </c>
      <c r="G1" s="62" t="s">
        <v>167</v>
      </c>
      <c r="H1" s="63" t="s">
        <v>168</v>
      </c>
      <c r="I1" s="63" t="s">
        <v>169</v>
      </c>
      <c r="J1" s="62" t="s">
        <v>170</v>
      </c>
      <c r="K1" s="62" t="s">
        <v>51</v>
      </c>
      <c r="L1" s="62" t="s">
        <v>171</v>
      </c>
      <c r="M1" s="62" t="s">
        <v>172</v>
      </c>
      <c r="N1" s="62" t="s">
        <v>173</v>
      </c>
      <c r="O1" s="62" t="s">
        <v>174</v>
      </c>
      <c r="P1" s="62" t="s">
        <v>175</v>
      </c>
    </row>
    <row r="2" spans="1:16">
      <c r="A2" s="57">
        <v>44214</v>
      </c>
      <c r="B2" s="58" t="s">
        <v>176</v>
      </c>
      <c r="C2" s="58" t="s">
        <v>177</v>
      </c>
      <c r="D2" s="58" t="s">
        <v>178</v>
      </c>
      <c r="E2" s="58" t="s">
        <v>179</v>
      </c>
      <c r="F2" s="58" t="s">
        <v>180</v>
      </c>
      <c r="G2" s="59">
        <v>10000</v>
      </c>
      <c r="H2" s="59">
        <v>0</v>
      </c>
      <c r="I2" s="59"/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</row>
    <row r="3" spans="1:16">
      <c r="A3" s="57">
        <v>44215</v>
      </c>
      <c r="B3" s="58" t="s">
        <v>176</v>
      </c>
      <c r="C3" s="58" t="s">
        <v>177</v>
      </c>
      <c r="D3" s="58" t="s">
        <v>178</v>
      </c>
      <c r="E3" s="58" t="s">
        <v>179</v>
      </c>
      <c r="F3" s="58" t="s">
        <v>180</v>
      </c>
      <c r="G3" s="59">
        <v>10000</v>
      </c>
      <c r="H3" s="59">
        <v>0</v>
      </c>
      <c r="I3" s="59"/>
      <c r="J3" s="59">
        <v>0</v>
      </c>
      <c r="K3" s="59">
        <v>0</v>
      </c>
      <c r="L3" s="59">
        <v>0</v>
      </c>
      <c r="M3" s="59">
        <v>0</v>
      </c>
      <c r="N3" s="59">
        <v>0</v>
      </c>
      <c r="O3" s="59">
        <v>0</v>
      </c>
      <c r="P3" s="59">
        <v>0</v>
      </c>
    </row>
    <row r="4" spans="1:16">
      <c r="A4" s="57">
        <v>44216</v>
      </c>
      <c r="B4" s="58" t="s">
        <v>176</v>
      </c>
      <c r="C4" s="58" t="s">
        <v>177</v>
      </c>
      <c r="D4" s="58" t="s">
        <v>178</v>
      </c>
      <c r="E4" s="58" t="s">
        <v>179</v>
      </c>
      <c r="F4" s="58" t="s">
        <v>180</v>
      </c>
      <c r="G4" s="59">
        <v>10000</v>
      </c>
      <c r="H4" s="59">
        <v>0</v>
      </c>
      <c r="I4" s="59"/>
      <c r="J4" s="59">
        <v>0</v>
      </c>
      <c r="K4" s="59">
        <v>0</v>
      </c>
      <c r="L4" s="59">
        <v>0</v>
      </c>
      <c r="M4" s="59">
        <v>0</v>
      </c>
      <c r="N4" s="59">
        <v>0</v>
      </c>
      <c r="O4" s="59">
        <v>0</v>
      </c>
      <c r="P4" s="59">
        <v>0</v>
      </c>
    </row>
    <row r="5" spans="1:16">
      <c r="A5" s="57">
        <v>44217</v>
      </c>
      <c r="B5" s="58" t="s">
        <v>176</v>
      </c>
      <c r="C5" s="58" t="s">
        <v>177</v>
      </c>
      <c r="D5" s="58" t="s">
        <v>178</v>
      </c>
      <c r="E5" s="58" t="s">
        <v>179</v>
      </c>
      <c r="F5" s="58" t="s">
        <v>180</v>
      </c>
      <c r="G5" s="59">
        <v>10000</v>
      </c>
      <c r="H5" s="59">
        <v>0</v>
      </c>
      <c r="I5" s="59"/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>
        <v>0</v>
      </c>
      <c r="P5" s="59">
        <v>0</v>
      </c>
    </row>
    <row r="6" spans="1:16">
      <c r="A6" s="57">
        <v>44218</v>
      </c>
      <c r="B6" s="58" t="s">
        <v>176</v>
      </c>
      <c r="C6" s="58" t="s">
        <v>177</v>
      </c>
      <c r="D6" s="58" t="s">
        <v>178</v>
      </c>
      <c r="E6" s="58" t="s">
        <v>179</v>
      </c>
      <c r="F6" s="58" t="s">
        <v>180</v>
      </c>
      <c r="G6" s="59">
        <v>10000</v>
      </c>
      <c r="H6" s="59">
        <v>0</v>
      </c>
      <c r="I6" s="59"/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</row>
    <row r="7" spans="1:16">
      <c r="A7" s="57">
        <v>44219</v>
      </c>
      <c r="B7" s="58" t="s">
        <v>176</v>
      </c>
      <c r="C7" s="58" t="s">
        <v>177</v>
      </c>
      <c r="D7" s="58" t="s">
        <v>178</v>
      </c>
      <c r="E7" s="58" t="s">
        <v>179</v>
      </c>
      <c r="F7" s="58" t="s">
        <v>180</v>
      </c>
      <c r="G7" s="59">
        <v>10000</v>
      </c>
      <c r="H7" s="59">
        <v>0</v>
      </c>
      <c r="I7" s="59"/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</row>
    <row r="8" spans="1:16">
      <c r="A8" s="57">
        <v>44220</v>
      </c>
      <c r="B8" s="58" t="s">
        <v>176</v>
      </c>
      <c r="C8" s="58" t="s">
        <v>177</v>
      </c>
      <c r="D8" s="58" t="s">
        <v>178</v>
      </c>
      <c r="E8" s="58" t="s">
        <v>179</v>
      </c>
      <c r="F8" s="58" t="s">
        <v>180</v>
      </c>
      <c r="G8" s="59">
        <v>10000</v>
      </c>
      <c r="H8" s="59">
        <v>0</v>
      </c>
      <c r="I8" s="60">
        <f>SUM(H2:H8)</f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</row>
    <row r="9" spans="1:16">
      <c r="A9" s="57">
        <v>44221</v>
      </c>
      <c r="B9" s="58" t="s">
        <v>176</v>
      </c>
      <c r="C9" s="58" t="s">
        <v>177</v>
      </c>
      <c r="D9" s="58" t="s">
        <v>178</v>
      </c>
      <c r="E9" s="58" t="s">
        <v>179</v>
      </c>
      <c r="F9" s="58" t="s">
        <v>180</v>
      </c>
      <c r="G9" s="59">
        <v>10000</v>
      </c>
      <c r="H9" s="59">
        <v>0</v>
      </c>
      <c r="I9" s="59"/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</row>
    <row r="10" spans="1:16">
      <c r="A10" s="57">
        <v>44222</v>
      </c>
      <c r="B10" s="58" t="s">
        <v>176</v>
      </c>
      <c r="C10" s="58" t="s">
        <v>177</v>
      </c>
      <c r="D10" s="58" t="s">
        <v>178</v>
      </c>
      <c r="E10" s="58" t="s">
        <v>179</v>
      </c>
      <c r="F10" s="58" t="s">
        <v>180</v>
      </c>
      <c r="G10" s="59">
        <v>10000</v>
      </c>
      <c r="H10" s="59">
        <v>0</v>
      </c>
      <c r="I10" s="59"/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</row>
    <row r="11" spans="1:16">
      <c r="A11" s="57">
        <v>44223</v>
      </c>
      <c r="B11" s="58" t="s">
        <v>176</v>
      </c>
      <c r="C11" s="58" t="s">
        <v>177</v>
      </c>
      <c r="D11" s="58" t="s">
        <v>178</v>
      </c>
      <c r="E11" s="58" t="s">
        <v>179</v>
      </c>
      <c r="F11" s="58" t="s">
        <v>180</v>
      </c>
      <c r="G11" s="59">
        <v>10000</v>
      </c>
      <c r="H11" s="59">
        <v>0</v>
      </c>
      <c r="I11" s="59"/>
      <c r="J11" s="59">
        <v>0</v>
      </c>
      <c r="K11" s="59">
        <v>0</v>
      </c>
      <c r="L11" s="59">
        <v>0</v>
      </c>
      <c r="M11" s="59">
        <v>0</v>
      </c>
      <c r="N11" s="59">
        <v>0</v>
      </c>
      <c r="O11" s="59">
        <v>0</v>
      </c>
      <c r="P11" s="59">
        <v>0</v>
      </c>
    </row>
    <row r="12" spans="1:16">
      <c r="A12" s="57">
        <v>44224</v>
      </c>
      <c r="B12" s="58" t="s">
        <v>176</v>
      </c>
      <c r="C12" s="58" t="s">
        <v>177</v>
      </c>
      <c r="D12" s="58" t="s">
        <v>178</v>
      </c>
      <c r="E12" s="58" t="s">
        <v>179</v>
      </c>
      <c r="F12" s="58" t="s">
        <v>180</v>
      </c>
      <c r="G12" s="59">
        <v>10000</v>
      </c>
      <c r="H12" s="59">
        <v>0</v>
      </c>
      <c r="I12" s="59"/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59">
        <v>0</v>
      </c>
    </row>
    <row r="13" spans="1:16">
      <c r="A13" s="57">
        <v>44225</v>
      </c>
      <c r="B13" s="58" t="s">
        <v>176</v>
      </c>
      <c r="C13" s="58" t="s">
        <v>177</v>
      </c>
      <c r="D13" s="58" t="s">
        <v>178</v>
      </c>
      <c r="E13" s="58" t="s">
        <v>179</v>
      </c>
      <c r="F13" s="58" t="s">
        <v>180</v>
      </c>
      <c r="G13" s="59">
        <v>10000</v>
      </c>
      <c r="H13" s="59">
        <v>0</v>
      </c>
      <c r="I13" s="59"/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</row>
    <row r="14" spans="1:16">
      <c r="A14" s="57">
        <v>44226</v>
      </c>
      <c r="B14" s="58" t="s">
        <v>176</v>
      </c>
      <c r="C14" s="58" t="s">
        <v>177</v>
      </c>
      <c r="D14" s="58" t="s">
        <v>178</v>
      </c>
      <c r="E14" s="58" t="s">
        <v>179</v>
      </c>
      <c r="F14" s="58" t="s">
        <v>180</v>
      </c>
      <c r="G14" s="59">
        <v>10000</v>
      </c>
      <c r="H14" s="59">
        <v>0</v>
      </c>
      <c r="I14" s="59"/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</row>
    <row r="15" spans="1:16">
      <c r="A15" s="57">
        <v>44227</v>
      </c>
      <c r="B15" s="58" t="s">
        <v>176</v>
      </c>
      <c r="C15" s="58" t="s">
        <v>177</v>
      </c>
      <c r="D15" s="58" t="s">
        <v>178</v>
      </c>
      <c r="E15" s="58" t="s">
        <v>179</v>
      </c>
      <c r="F15" s="58" t="s">
        <v>180</v>
      </c>
      <c r="G15" s="59">
        <v>10000</v>
      </c>
      <c r="H15" s="59">
        <v>0</v>
      </c>
      <c r="I15" s="60">
        <f>SUM(H9:H15)</f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</row>
    <row r="16" spans="1:16">
      <c r="A16" s="57">
        <v>44228</v>
      </c>
      <c r="B16" s="58" t="s">
        <v>176</v>
      </c>
      <c r="C16" s="58" t="s">
        <v>177</v>
      </c>
      <c r="D16" s="58" t="s">
        <v>178</v>
      </c>
      <c r="E16" s="58" t="s">
        <v>179</v>
      </c>
      <c r="F16" s="58" t="s">
        <v>180</v>
      </c>
      <c r="G16" s="59">
        <v>10000</v>
      </c>
      <c r="H16" s="59">
        <v>0</v>
      </c>
      <c r="I16" s="59"/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</row>
    <row r="17" spans="1:16">
      <c r="A17" s="57">
        <v>44229</v>
      </c>
      <c r="B17" s="58" t="s">
        <v>176</v>
      </c>
      <c r="C17" s="58" t="s">
        <v>177</v>
      </c>
      <c r="D17" s="58" t="s">
        <v>178</v>
      </c>
      <c r="E17" s="58" t="s">
        <v>179</v>
      </c>
      <c r="F17" s="58" t="s">
        <v>180</v>
      </c>
      <c r="G17" s="59">
        <v>10000</v>
      </c>
      <c r="H17" s="59">
        <v>0</v>
      </c>
      <c r="I17" s="59"/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>
        <v>0</v>
      </c>
      <c r="P17" s="59">
        <v>0</v>
      </c>
    </row>
    <row r="18" spans="1:16">
      <c r="A18" s="57">
        <v>44230</v>
      </c>
      <c r="B18" s="58" t="s">
        <v>176</v>
      </c>
      <c r="C18" s="58" t="s">
        <v>177</v>
      </c>
      <c r="D18" s="58" t="s">
        <v>178</v>
      </c>
      <c r="E18" s="58" t="s">
        <v>179</v>
      </c>
      <c r="F18" s="58" t="s">
        <v>180</v>
      </c>
      <c r="G18" s="59">
        <v>10000</v>
      </c>
      <c r="H18" s="59">
        <v>0</v>
      </c>
      <c r="I18" s="59"/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</row>
    <row r="19" spans="1:16">
      <c r="A19" s="57">
        <v>44231</v>
      </c>
      <c r="B19" s="58" t="s">
        <v>176</v>
      </c>
      <c r="C19" s="58" t="s">
        <v>177</v>
      </c>
      <c r="D19" s="58" t="s">
        <v>178</v>
      </c>
      <c r="E19" s="58" t="s">
        <v>179</v>
      </c>
      <c r="F19" s="58" t="s">
        <v>180</v>
      </c>
      <c r="G19" s="59">
        <v>10000</v>
      </c>
      <c r="H19" s="59">
        <v>0</v>
      </c>
      <c r="I19" s="59"/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</row>
    <row r="20" spans="1:16">
      <c r="A20" s="57">
        <v>44232</v>
      </c>
      <c r="B20" s="58" t="s">
        <v>176</v>
      </c>
      <c r="C20" s="58" t="s">
        <v>177</v>
      </c>
      <c r="D20" s="58" t="s">
        <v>178</v>
      </c>
      <c r="E20" s="58" t="s">
        <v>179</v>
      </c>
      <c r="F20" s="58" t="s">
        <v>180</v>
      </c>
      <c r="G20" s="59">
        <v>10000</v>
      </c>
      <c r="H20" s="59">
        <v>0</v>
      </c>
      <c r="I20" s="59"/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</row>
    <row r="21" spans="1:16">
      <c r="A21" s="57">
        <v>44233</v>
      </c>
      <c r="B21" s="58" t="s">
        <v>176</v>
      </c>
      <c r="C21" s="58" t="s">
        <v>177</v>
      </c>
      <c r="D21" s="58" t="s">
        <v>178</v>
      </c>
      <c r="E21" s="58" t="s">
        <v>179</v>
      </c>
      <c r="F21" s="58" t="s">
        <v>180</v>
      </c>
      <c r="G21" s="59">
        <v>10000</v>
      </c>
      <c r="H21" s="59">
        <v>0</v>
      </c>
      <c r="I21" s="59"/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</row>
    <row r="22" spans="1:16">
      <c r="A22" s="57">
        <v>44234</v>
      </c>
      <c r="B22" s="58" t="s">
        <v>176</v>
      </c>
      <c r="C22" s="58" t="s">
        <v>177</v>
      </c>
      <c r="D22" s="58" t="s">
        <v>178</v>
      </c>
      <c r="E22" s="58" t="s">
        <v>179</v>
      </c>
      <c r="F22" s="58" t="s">
        <v>180</v>
      </c>
      <c r="G22" s="59">
        <v>10000</v>
      </c>
      <c r="H22" s="59">
        <v>0</v>
      </c>
      <c r="I22" s="60">
        <f>SUM(H16:H22)</f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</row>
    <row r="23" spans="1:16">
      <c r="A23" s="57">
        <v>44235</v>
      </c>
      <c r="B23" s="58" t="s">
        <v>176</v>
      </c>
      <c r="C23" s="58" t="s">
        <v>177</v>
      </c>
      <c r="D23" s="58" t="s">
        <v>178</v>
      </c>
      <c r="E23" s="58" t="s">
        <v>179</v>
      </c>
      <c r="F23" s="58" t="s">
        <v>180</v>
      </c>
      <c r="G23" s="59">
        <v>10000</v>
      </c>
      <c r="H23" s="59">
        <v>0</v>
      </c>
      <c r="I23" s="59"/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</row>
    <row r="24" spans="1:16">
      <c r="A24" s="57">
        <v>44236</v>
      </c>
      <c r="B24" s="58" t="s">
        <v>176</v>
      </c>
      <c r="C24" s="58" t="s">
        <v>177</v>
      </c>
      <c r="D24" s="58" t="s">
        <v>178</v>
      </c>
      <c r="E24" s="58" t="s">
        <v>179</v>
      </c>
      <c r="F24" s="58" t="s">
        <v>180</v>
      </c>
      <c r="G24" s="59">
        <v>10000</v>
      </c>
      <c r="H24" s="59">
        <v>0</v>
      </c>
      <c r="I24" s="59"/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</row>
    <row r="25" spans="1:16">
      <c r="A25" s="57">
        <v>44237</v>
      </c>
      <c r="B25" s="58" t="s">
        <v>176</v>
      </c>
      <c r="C25" s="58" t="s">
        <v>177</v>
      </c>
      <c r="D25" s="58" t="s">
        <v>178</v>
      </c>
      <c r="E25" s="58" t="s">
        <v>179</v>
      </c>
      <c r="F25" s="58" t="s">
        <v>180</v>
      </c>
      <c r="G25" s="59">
        <v>10000</v>
      </c>
      <c r="H25" s="59">
        <v>0</v>
      </c>
      <c r="I25" s="59"/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</row>
    <row r="26" spans="1:16">
      <c r="A26" s="57">
        <v>44238</v>
      </c>
      <c r="B26" s="58" t="s">
        <v>176</v>
      </c>
      <c r="C26" s="58" t="s">
        <v>177</v>
      </c>
      <c r="D26" s="58" t="s">
        <v>178</v>
      </c>
      <c r="E26" s="58" t="s">
        <v>179</v>
      </c>
      <c r="F26" s="58" t="s">
        <v>180</v>
      </c>
      <c r="G26" s="59">
        <v>10000</v>
      </c>
      <c r="H26" s="59">
        <v>0</v>
      </c>
      <c r="I26" s="59"/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</row>
    <row r="27" spans="1:16">
      <c r="A27" s="57">
        <v>44239</v>
      </c>
      <c r="B27" s="58" t="s">
        <v>176</v>
      </c>
      <c r="C27" s="58" t="s">
        <v>177</v>
      </c>
      <c r="D27" s="58" t="s">
        <v>178</v>
      </c>
      <c r="E27" s="58" t="s">
        <v>179</v>
      </c>
      <c r="F27" s="58" t="s">
        <v>180</v>
      </c>
      <c r="G27" s="59">
        <v>10000</v>
      </c>
      <c r="H27" s="59">
        <v>0</v>
      </c>
      <c r="I27" s="59"/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</row>
    <row r="28" spans="1:16">
      <c r="A28" s="57">
        <v>44240</v>
      </c>
      <c r="B28" s="58" t="s">
        <v>176</v>
      </c>
      <c r="C28" s="58" t="s">
        <v>177</v>
      </c>
      <c r="D28" s="58" t="s">
        <v>178</v>
      </c>
      <c r="E28" s="58" t="s">
        <v>179</v>
      </c>
      <c r="F28" s="58" t="s">
        <v>180</v>
      </c>
      <c r="G28" s="59">
        <v>10000</v>
      </c>
      <c r="H28" s="59">
        <v>0</v>
      </c>
      <c r="I28" s="59"/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</row>
    <row r="29" spans="1:16">
      <c r="A29" s="57">
        <v>44241</v>
      </c>
      <c r="B29" s="58" t="s">
        <v>176</v>
      </c>
      <c r="C29" s="58" t="s">
        <v>177</v>
      </c>
      <c r="D29" s="58" t="s">
        <v>178</v>
      </c>
      <c r="E29" s="58" t="s">
        <v>179</v>
      </c>
      <c r="F29" s="58" t="s">
        <v>180</v>
      </c>
      <c r="G29" s="59">
        <v>10000</v>
      </c>
      <c r="H29" s="59">
        <v>0</v>
      </c>
      <c r="I29" s="60">
        <f>SUM(H23:H29)</f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</row>
    <row r="30" spans="1:16">
      <c r="A30" s="57">
        <v>44242</v>
      </c>
      <c r="B30" s="58" t="s">
        <v>176</v>
      </c>
      <c r="C30" s="58" t="s">
        <v>177</v>
      </c>
      <c r="D30" s="58" t="s">
        <v>178</v>
      </c>
      <c r="E30" s="58" t="s">
        <v>179</v>
      </c>
      <c r="F30" s="58" t="s">
        <v>180</v>
      </c>
      <c r="G30" s="59">
        <v>10000</v>
      </c>
      <c r="H30" s="59">
        <v>0</v>
      </c>
      <c r="I30" s="59"/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</row>
    <row r="31" spans="1:16">
      <c r="A31" s="57">
        <v>44243</v>
      </c>
      <c r="B31" s="58" t="s">
        <v>176</v>
      </c>
      <c r="C31" s="58" t="s">
        <v>177</v>
      </c>
      <c r="D31" s="58" t="s">
        <v>178</v>
      </c>
      <c r="E31" s="58" t="s">
        <v>179</v>
      </c>
      <c r="F31" s="58" t="s">
        <v>180</v>
      </c>
      <c r="G31" s="59">
        <v>10000</v>
      </c>
      <c r="H31" s="59">
        <v>0</v>
      </c>
      <c r="I31" s="59"/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</row>
    <row r="32" spans="1:16">
      <c r="A32" s="57">
        <v>44244</v>
      </c>
      <c r="B32" s="58" t="s">
        <v>176</v>
      </c>
      <c r="C32" s="58" t="s">
        <v>177</v>
      </c>
      <c r="D32" s="58" t="s">
        <v>178</v>
      </c>
      <c r="E32" s="58" t="s">
        <v>179</v>
      </c>
      <c r="F32" s="58" t="s">
        <v>180</v>
      </c>
      <c r="G32" s="59">
        <v>10000</v>
      </c>
      <c r="H32" s="59">
        <v>0</v>
      </c>
      <c r="I32" s="59"/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</row>
    <row r="33" spans="1:16">
      <c r="A33" s="57">
        <v>44245</v>
      </c>
      <c r="B33" s="58" t="s">
        <v>176</v>
      </c>
      <c r="C33" s="58" t="s">
        <v>177</v>
      </c>
      <c r="D33" s="58" t="s">
        <v>178</v>
      </c>
      <c r="E33" s="58" t="s">
        <v>179</v>
      </c>
      <c r="F33" s="58" t="s">
        <v>180</v>
      </c>
      <c r="G33" s="59">
        <v>10000</v>
      </c>
      <c r="H33" s="59">
        <v>0</v>
      </c>
      <c r="I33" s="59"/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</row>
    <row r="34" spans="1:16">
      <c r="A34" s="57">
        <v>44246</v>
      </c>
      <c r="B34" s="58" t="s">
        <v>176</v>
      </c>
      <c r="C34" s="58" t="s">
        <v>177</v>
      </c>
      <c r="D34" s="58" t="s">
        <v>178</v>
      </c>
      <c r="E34" s="58" t="s">
        <v>179</v>
      </c>
      <c r="F34" s="58" t="s">
        <v>180</v>
      </c>
      <c r="G34" s="59">
        <v>10000</v>
      </c>
      <c r="H34" s="59">
        <v>0</v>
      </c>
      <c r="I34" s="59"/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</row>
    <row r="35" spans="1:16">
      <c r="A35" s="57">
        <v>44247</v>
      </c>
      <c r="B35" s="58" t="s">
        <v>176</v>
      </c>
      <c r="C35" s="58" t="s">
        <v>177</v>
      </c>
      <c r="D35" s="58" t="s">
        <v>178</v>
      </c>
      <c r="E35" s="58" t="s">
        <v>179</v>
      </c>
      <c r="F35" s="58" t="s">
        <v>180</v>
      </c>
      <c r="G35" s="59">
        <v>10000</v>
      </c>
      <c r="H35" s="59">
        <v>0</v>
      </c>
      <c r="I35" s="59"/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</row>
    <row r="36" spans="1:16">
      <c r="A36" s="57">
        <v>44248</v>
      </c>
      <c r="B36" s="58" t="s">
        <v>176</v>
      </c>
      <c r="C36" s="58" t="s">
        <v>177</v>
      </c>
      <c r="D36" s="58" t="s">
        <v>178</v>
      </c>
      <c r="E36" s="58" t="s">
        <v>179</v>
      </c>
      <c r="F36" s="58" t="s">
        <v>180</v>
      </c>
      <c r="G36" s="59">
        <v>10000</v>
      </c>
      <c r="H36" s="59">
        <v>0</v>
      </c>
      <c r="I36" s="60">
        <f>SUM(H30:H36)</f>
        <v>0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</row>
    <row r="37" spans="1:16">
      <c r="A37" s="57">
        <v>44249</v>
      </c>
      <c r="B37" s="58" t="s">
        <v>176</v>
      </c>
      <c r="C37" s="58" t="s">
        <v>177</v>
      </c>
      <c r="D37" s="58" t="s">
        <v>178</v>
      </c>
      <c r="E37" s="58" t="s">
        <v>179</v>
      </c>
      <c r="F37" s="58" t="s">
        <v>180</v>
      </c>
      <c r="G37" s="59">
        <v>10000</v>
      </c>
      <c r="H37" s="59">
        <v>357</v>
      </c>
      <c r="I37" s="59"/>
      <c r="J37" s="59">
        <v>64749</v>
      </c>
      <c r="K37" s="59">
        <v>96019</v>
      </c>
      <c r="L37" s="59">
        <v>194</v>
      </c>
      <c r="M37" s="59">
        <v>806</v>
      </c>
      <c r="N37" s="59">
        <v>0</v>
      </c>
      <c r="O37" s="59">
        <v>0</v>
      </c>
      <c r="P37" s="59">
        <v>0</v>
      </c>
    </row>
    <row r="38" spans="1:16">
      <c r="A38" s="57">
        <v>44250</v>
      </c>
      <c r="B38" s="58" t="s">
        <v>176</v>
      </c>
      <c r="C38" s="58" t="s">
        <v>177</v>
      </c>
      <c r="D38" s="58" t="s">
        <v>178</v>
      </c>
      <c r="E38" s="58" t="s">
        <v>179</v>
      </c>
      <c r="F38" s="58" t="s">
        <v>180</v>
      </c>
      <c r="G38" s="59">
        <v>10000</v>
      </c>
      <c r="H38" s="59">
        <v>357</v>
      </c>
      <c r="I38" s="59"/>
      <c r="J38" s="59">
        <v>62089</v>
      </c>
      <c r="K38" s="59">
        <v>94990</v>
      </c>
      <c r="L38" s="59">
        <v>188</v>
      </c>
      <c r="M38" s="59">
        <v>822</v>
      </c>
      <c r="N38" s="59">
        <v>0</v>
      </c>
      <c r="O38" s="59">
        <v>0</v>
      </c>
      <c r="P38" s="59">
        <v>0</v>
      </c>
    </row>
    <row r="39" spans="1:16">
      <c r="A39" s="57">
        <v>44251</v>
      </c>
      <c r="B39" s="58" t="s">
        <v>176</v>
      </c>
      <c r="C39" s="58" t="s">
        <v>177</v>
      </c>
      <c r="D39" s="58" t="s">
        <v>178</v>
      </c>
      <c r="E39" s="58" t="s">
        <v>179</v>
      </c>
      <c r="F39" s="58" t="s">
        <v>180</v>
      </c>
      <c r="G39" s="59">
        <v>10000</v>
      </c>
      <c r="H39" s="59">
        <v>357</v>
      </c>
      <c r="I39" s="59"/>
      <c r="J39" s="59">
        <v>62139</v>
      </c>
      <c r="K39" s="59">
        <v>95435</v>
      </c>
      <c r="L39" s="59">
        <v>182</v>
      </c>
      <c r="M39" s="59">
        <v>792</v>
      </c>
      <c r="N39" s="59">
        <v>0</v>
      </c>
      <c r="O39" s="59">
        <v>0</v>
      </c>
      <c r="P39" s="59">
        <v>0</v>
      </c>
    </row>
    <row r="40" spans="1:16">
      <c r="A40" s="57">
        <v>44252</v>
      </c>
      <c r="B40" s="58" t="s">
        <v>176</v>
      </c>
      <c r="C40" s="58" t="s">
        <v>181</v>
      </c>
      <c r="D40" s="58" t="s">
        <v>178</v>
      </c>
      <c r="E40" s="58" t="s">
        <v>182</v>
      </c>
      <c r="F40" s="58" t="s">
        <v>180</v>
      </c>
      <c r="G40" s="59">
        <v>13727.56</v>
      </c>
      <c r="H40" s="59">
        <v>508</v>
      </c>
      <c r="I40" s="59"/>
      <c r="J40" s="59">
        <v>83372</v>
      </c>
      <c r="K40" s="59">
        <v>117184</v>
      </c>
      <c r="L40" s="59">
        <v>232</v>
      </c>
      <c r="M40" s="59">
        <v>936</v>
      </c>
      <c r="N40" s="59">
        <v>0</v>
      </c>
      <c r="O40" s="59">
        <v>0</v>
      </c>
      <c r="P40" s="59">
        <v>0</v>
      </c>
    </row>
    <row r="41" spans="1:16">
      <c r="A41" s="57">
        <v>44252</v>
      </c>
      <c r="B41" s="58" t="s">
        <v>176</v>
      </c>
      <c r="C41" s="58" t="s">
        <v>177</v>
      </c>
      <c r="D41" s="58" t="s">
        <v>178</v>
      </c>
      <c r="E41" s="58" t="s">
        <v>179</v>
      </c>
      <c r="F41" s="58" t="s">
        <v>180</v>
      </c>
      <c r="G41" s="59">
        <v>10000</v>
      </c>
      <c r="H41" s="59">
        <v>357</v>
      </c>
      <c r="I41" s="59"/>
      <c r="J41" s="59">
        <v>64530</v>
      </c>
      <c r="K41" s="59">
        <v>94464</v>
      </c>
      <c r="L41" s="59">
        <v>168</v>
      </c>
      <c r="M41" s="59">
        <v>759</v>
      </c>
      <c r="N41" s="59">
        <v>0</v>
      </c>
      <c r="O41" s="59">
        <v>0</v>
      </c>
      <c r="P41" s="59">
        <v>0</v>
      </c>
    </row>
    <row r="42" spans="1:16">
      <c r="A42" s="57">
        <v>44253</v>
      </c>
      <c r="B42" s="58" t="s">
        <v>176</v>
      </c>
      <c r="C42" s="58" t="s">
        <v>181</v>
      </c>
      <c r="D42" s="58" t="s">
        <v>178</v>
      </c>
      <c r="E42" s="58" t="s">
        <v>182</v>
      </c>
      <c r="F42" s="58" t="s">
        <v>180</v>
      </c>
      <c r="G42" s="59">
        <v>13727.56</v>
      </c>
      <c r="H42" s="59">
        <v>508</v>
      </c>
      <c r="I42" s="59"/>
      <c r="J42" s="59">
        <v>83520</v>
      </c>
      <c r="K42" s="59">
        <v>137164</v>
      </c>
      <c r="L42" s="59">
        <v>248</v>
      </c>
      <c r="M42" s="59">
        <v>1045</v>
      </c>
      <c r="N42" s="59">
        <v>0</v>
      </c>
      <c r="O42" s="59">
        <v>0</v>
      </c>
      <c r="P42" s="59">
        <v>0</v>
      </c>
    </row>
    <row r="43" spans="1:16">
      <c r="A43" s="57">
        <v>44253</v>
      </c>
      <c r="B43" s="58" t="s">
        <v>176</v>
      </c>
      <c r="C43" s="58" t="s">
        <v>177</v>
      </c>
      <c r="D43" s="58" t="s">
        <v>178</v>
      </c>
      <c r="E43" s="58" t="s">
        <v>179</v>
      </c>
      <c r="F43" s="58" t="s">
        <v>180</v>
      </c>
      <c r="G43" s="59">
        <v>10000</v>
      </c>
      <c r="H43" s="59">
        <v>357</v>
      </c>
      <c r="I43" s="59"/>
      <c r="J43" s="59">
        <v>44860</v>
      </c>
      <c r="K43" s="59">
        <v>67658</v>
      </c>
      <c r="L43" s="59">
        <v>151</v>
      </c>
      <c r="M43" s="59">
        <v>565</v>
      </c>
      <c r="N43" s="59">
        <v>0</v>
      </c>
      <c r="O43" s="59">
        <v>0</v>
      </c>
      <c r="P43" s="59">
        <v>0</v>
      </c>
    </row>
    <row r="44" spans="1:16">
      <c r="A44" s="57">
        <v>44254</v>
      </c>
      <c r="B44" s="58" t="s">
        <v>176</v>
      </c>
      <c r="C44" s="58" t="s">
        <v>181</v>
      </c>
      <c r="D44" s="58" t="s">
        <v>178</v>
      </c>
      <c r="E44" s="58" t="s">
        <v>182</v>
      </c>
      <c r="F44" s="58" t="s">
        <v>180</v>
      </c>
      <c r="G44" s="59">
        <v>13727.56</v>
      </c>
      <c r="H44" s="59">
        <v>508</v>
      </c>
      <c r="I44" s="59"/>
      <c r="J44" s="59">
        <v>67931</v>
      </c>
      <c r="K44" s="59">
        <v>109636</v>
      </c>
      <c r="L44" s="59">
        <v>257</v>
      </c>
      <c r="M44" s="59">
        <v>939</v>
      </c>
      <c r="N44" s="59">
        <v>0</v>
      </c>
      <c r="O44" s="59">
        <v>0</v>
      </c>
      <c r="P44" s="59">
        <v>0</v>
      </c>
    </row>
    <row r="45" spans="1:16">
      <c r="A45" s="57">
        <v>44254</v>
      </c>
      <c r="B45" s="58" t="s">
        <v>176</v>
      </c>
      <c r="C45" s="58" t="s">
        <v>177</v>
      </c>
      <c r="D45" s="58" t="s">
        <v>178</v>
      </c>
      <c r="E45" s="58" t="s">
        <v>179</v>
      </c>
      <c r="F45" s="58" t="s">
        <v>180</v>
      </c>
      <c r="G45" s="59">
        <v>10000</v>
      </c>
      <c r="H45" s="59">
        <v>357</v>
      </c>
      <c r="I45" s="59"/>
      <c r="J45" s="59">
        <v>46506</v>
      </c>
      <c r="K45" s="59">
        <v>70992</v>
      </c>
      <c r="L45" s="59">
        <v>156</v>
      </c>
      <c r="M45" s="59">
        <v>649</v>
      </c>
      <c r="N45" s="59">
        <v>0</v>
      </c>
      <c r="O45" s="59">
        <v>0</v>
      </c>
      <c r="P45" s="59">
        <v>0</v>
      </c>
    </row>
    <row r="46" spans="1:16">
      <c r="A46" s="57">
        <v>44255</v>
      </c>
      <c r="B46" s="58" t="s">
        <v>176</v>
      </c>
      <c r="C46" s="58" t="s">
        <v>181</v>
      </c>
      <c r="D46" s="58" t="s">
        <v>178</v>
      </c>
      <c r="E46" s="58" t="s">
        <v>182</v>
      </c>
      <c r="F46" s="58" t="s">
        <v>180</v>
      </c>
      <c r="G46" s="59">
        <v>13727.56</v>
      </c>
      <c r="H46" s="59">
        <v>508</v>
      </c>
      <c r="I46" s="60">
        <f>SUM(H43:H46)</f>
        <v>1730</v>
      </c>
      <c r="J46" s="59">
        <v>81659</v>
      </c>
      <c r="K46" s="59">
        <v>127953</v>
      </c>
      <c r="L46" s="59">
        <v>284</v>
      </c>
      <c r="M46" s="59">
        <v>1091</v>
      </c>
      <c r="N46" s="59">
        <v>0</v>
      </c>
      <c r="O46" s="59">
        <v>0</v>
      </c>
      <c r="P46" s="59">
        <v>0</v>
      </c>
    </row>
    <row r="47" spans="1:16">
      <c r="A47" s="57">
        <v>44255</v>
      </c>
      <c r="B47" s="58" t="s">
        <v>176</v>
      </c>
      <c r="C47" s="58" t="s">
        <v>177</v>
      </c>
      <c r="D47" s="58" t="s">
        <v>178</v>
      </c>
      <c r="E47" s="58" t="s">
        <v>179</v>
      </c>
      <c r="F47" s="58" t="s">
        <v>180</v>
      </c>
      <c r="G47" s="59">
        <v>10000</v>
      </c>
      <c r="H47" s="59">
        <v>357</v>
      </c>
      <c r="I47" s="60">
        <f>SUM(H41:H47)</f>
        <v>2952</v>
      </c>
      <c r="J47" s="59">
        <v>59796</v>
      </c>
      <c r="K47" s="59">
        <v>81362</v>
      </c>
      <c r="L47" s="59">
        <v>180</v>
      </c>
      <c r="M47" s="59">
        <v>696</v>
      </c>
      <c r="N47" s="59">
        <v>0</v>
      </c>
      <c r="O47" s="59">
        <v>0</v>
      </c>
      <c r="P47" s="59">
        <v>0</v>
      </c>
    </row>
    <row r="48" spans="1:16">
      <c r="A48" s="57">
        <v>44256</v>
      </c>
      <c r="B48" s="58" t="s">
        <v>176</v>
      </c>
      <c r="C48" s="58" t="s">
        <v>181</v>
      </c>
      <c r="D48" s="58" t="s">
        <v>178</v>
      </c>
      <c r="E48" s="58" t="s">
        <v>182</v>
      </c>
      <c r="F48" s="58" t="s">
        <v>180</v>
      </c>
      <c r="G48" s="59">
        <v>13727.56</v>
      </c>
      <c r="H48" s="59">
        <v>508</v>
      </c>
      <c r="I48" s="59"/>
      <c r="J48" s="59">
        <v>64078</v>
      </c>
      <c r="K48" s="59">
        <v>105997</v>
      </c>
      <c r="L48" s="59">
        <v>250</v>
      </c>
      <c r="M48" s="59">
        <v>991</v>
      </c>
      <c r="N48" s="59">
        <v>0</v>
      </c>
      <c r="O48" s="59">
        <v>0</v>
      </c>
      <c r="P48" s="59">
        <v>0</v>
      </c>
    </row>
    <row r="49" spans="1:16">
      <c r="A49" s="57">
        <v>44256</v>
      </c>
      <c r="B49" s="58" t="s">
        <v>176</v>
      </c>
      <c r="C49" s="58" t="s">
        <v>177</v>
      </c>
      <c r="D49" s="58" t="s">
        <v>178</v>
      </c>
      <c r="E49" s="58" t="s">
        <v>179</v>
      </c>
      <c r="F49" s="58" t="s">
        <v>180</v>
      </c>
      <c r="G49" s="59">
        <v>10000</v>
      </c>
      <c r="H49" s="59">
        <v>356.563939</v>
      </c>
      <c r="I49" s="59"/>
      <c r="J49" s="59">
        <v>54156</v>
      </c>
      <c r="K49" s="59">
        <v>83852</v>
      </c>
      <c r="L49" s="59">
        <v>151</v>
      </c>
      <c r="M49" s="59">
        <v>700</v>
      </c>
      <c r="N49" s="59">
        <v>0</v>
      </c>
      <c r="O49" s="59">
        <v>0</v>
      </c>
      <c r="P49" s="59">
        <v>0</v>
      </c>
    </row>
    <row r="50" spans="1:16">
      <c r="A50" s="57">
        <v>44257</v>
      </c>
      <c r="B50" s="58" t="s">
        <v>176</v>
      </c>
      <c r="C50" s="58" t="s">
        <v>181</v>
      </c>
      <c r="D50" s="58" t="s">
        <v>178</v>
      </c>
      <c r="E50" s="58" t="s">
        <v>182</v>
      </c>
      <c r="F50" s="58" t="s">
        <v>180</v>
      </c>
      <c r="G50" s="59">
        <v>13727.56</v>
      </c>
      <c r="H50" s="59">
        <v>508</v>
      </c>
      <c r="I50" s="59"/>
      <c r="J50" s="59">
        <v>78942</v>
      </c>
      <c r="K50" s="59">
        <v>129619</v>
      </c>
      <c r="L50" s="59">
        <v>275</v>
      </c>
      <c r="M50" s="59">
        <v>1182</v>
      </c>
      <c r="N50" s="59">
        <v>0</v>
      </c>
      <c r="O50" s="59">
        <v>0</v>
      </c>
      <c r="P50" s="59">
        <v>0</v>
      </c>
    </row>
    <row r="51" spans="1:16">
      <c r="A51" s="57">
        <v>44257</v>
      </c>
      <c r="B51" s="58" t="s">
        <v>176</v>
      </c>
      <c r="C51" s="58" t="s">
        <v>177</v>
      </c>
      <c r="D51" s="58" t="s">
        <v>178</v>
      </c>
      <c r="E51" s="58" t="s">
        <v>179</v>
      </c>
      <c r="F51" s="58" t="s">
        <v>180</v>
      </c>
      <c r="G51" s="59">
        <v>10000</v>
      </c>
      <c r="H51" s="59">
        <v>357</v>
      </c>
      <c r="I51" s="59"/>
      <c r="J51" s="59">
        <v>50361</v>
      </c>
      <c r="K51" s="59">
        <v>76527</v>
      </c>
      <c r="L51" s="59">
        <v>180</v>
      </c>
      <c r="M51" s="59">
        <v>730</v>
      </c>
      <c r="N51" s="59">
        <v>0</v>
      </c>
      <c r="O51" s="59">
        <v>0</v>
      </c>
      <c r="P51" s="59">
        <v>0</v>
      </c>
    </row>
    <row r="52" spans="1:16">
      <c r="A52" s="57">
        <v>44258</v>
      </c>
      <c r="B52" s="58" t="s">
        <v>176</v>
      </c>
      <c r="C52" s="58" t="s">
        <v>181</v>
      </c>
      <c r="D52" s="58" t="s">
        <v>178</v>
      </c>
      <c r="E52" s="58" t="s">
        <v>182</v>
      </c>
      <c r="F52" s="58" t="s">
        <v>180</v>
      </c>
      <c r="G52" s="59">
        <v>13727.56</v>
      </c>
      <c r="H52" s="59">
        <v>508</v>
      </c>
      <c r="I52" s="59"/>
      <c r="J52" s="59">
        <v>74514</v>
      </c>
      <c r="K52" s="59">
        <v>124688</v>
      </c>
      <c r="L52" s="59">
        <v>273</v>
      </c>
      <c r="M52" s="59">
        <v>1097</v>
      </c>
      <c r="N52" s="59">
        <v>0</v>
      </c>
      <c r="O52" s="59">
        <v>0</v>
      </c>
      <c r="P52" s="59">
        <v>0</v>
      </c>
    </row>
    <row r="53" spans="1:16">
      <c r="A53" s="57">
        <v>44258</v>
      </c>
      <c r="B53" s="58" t="s">
        <v>176</v>
      </c>
      <c r="C53" s="58" t="s">
        <v>177</v>
      </c>
      <c r="D53" s="58" t="s">
        <v>178</v>
      </c>
      <c r="E53" s="58" t="s">
        <v>179</v>
      </c>
      <c r="F53" s="58" t="s">
        <v>180</v>
      </c>
      <c r="G53" s="59">
        <v>10000</v>
      </c>
      <c r="H53" s="59">
        <v>357</v>
      </c>
      <c r="I53" s="59"/>
      <c r="J53" s="59">
        <v>60649</v>
      </c>
      <c r="K53" s="59">
        <v>92823</v>
      </c>
      <c r="L53" s="59">
        <v>176</v>
      </c>
      <c r="M53" s="59">
        <v>798</v>
      </c>
      <c r="N53" s="59">
        <v>0</v>
      </c>
      <c r="O53" s="59">
        <v>0</v>
      </c>
      <c r="P53" s="59">
        <v>0</v>
      </c>
    </row>
    <row r="54" spans="1:16">
      <c r="A54" s="57">
        <v>44259</v>
      </c>
      <c r="B54" s="58" t="s">
        <v>176</v>
      </c>
      <c r="C54" s="58" t="s">
        <v>181</v>
      </c>
      <c r="D54" s="58" t="s">
        <v>178</v>
      </c>
      <c r="E54" s="58" t="s">
        <v>182</v>
      </c>
      <c r="F54" s="58" t="s">
        <v>180</v>
      </c>
      <c r="G54" s="59">
        <v>13727.56</v>
      </c>
      <c r="H54" s="59">
        <v>508</v>
      </c>
      <c r="I54" s="59"/>
      <c r="J54" s="59">
        <v>63351</v>
      </c>
      <c r="K54" s="59">
        <v>105543</v>
      </c>
      <c r="L54" s="59">
        <v>257</v>
      </c>
      <c r="M54" s="59">
        <v>950</v>
      </c>
      <c r="N54" s="59">
        <v>0</v>
      </c>
      <c r="O54" s="59">
        <v>0</v>
      </c>
      <c r="P54" s="59">
        <v>0</v>
      </c>
    </row>
    <row r="55" spans="1:16">
      <c r="A55" s="57">
        <v>44259</v>
      </c>
      <c r="B55" s="58" t="s">
        <v>176</v>
      </c>
      <c r="C55" s="58" t="s">
        <v>177</v>
      </c>
      <c r="D55" s="58" t="s">
        <v>178</v>
      </c>
      <c r="E55" s="58" t="s">
        <v>179</v>
      </c>
      <c r="F55" s="58" t="s">
        <v>180</v>
      </c>
      <c r="G55" s="59">
        <v>10000</v>
      </c>
      <c r="H55" s="59">
        <v>357</v>
      </c>
      <c r="I55" s="59"/>
      <c r="J55" s="59">
        <v>50945</v>
      </c>
      <c r="K55" s="59">
        <v>81170</v>
      </c>
      <c r="L55" s="59">
        <v>159</v>
      </c>
      <c r="M55" s="59">
        <v>719</v>
      </c>
      <c r="N55" s="59">
        <v>0</v>
      </c>
      <c r="O55" s="59">
        <v>0</v>
      </c>
      <c r="P55" s="59">
        <v>0</v>
      </c>
    </row>
    <row r="56" spans="1:16">
      <c r="A56" s="57">
        <v>44260</v>
      </c>
      <c r="B56" s="58" t="s">
        <v>176</v>
      </c>
      <c r="C56" s="58" t="s">
        <v>181</v>
      </c>
      <c r="D56" s="58" t="s">
        <v>178</v>
      </c>
      <c r="E56" s="58" t="s">
        <v>182</v>
      </c>
      <c r="F56" s="58" t="s">
        <v>180</v>
      </c>
      <c r="G56" s="59">
        <v>13727.56</v>
      </c>
      <c r="H56" s="59">
        <v>508</v>
      </c>
      <c r="I56" s="59"/>
      <c r="J56" s="59">
        <v>67401</v>
      </c>
      <c r="K56" s="59">
        <v>108275</v>
      </c>
      <c r="L56" s="59">
        <v>244</v>
      </c>
      <c r="M56" s="59">
        <v>931</v>
      </c>
      <c r="N56" s="59">
        <v>0</v>
      </c>
      <c r="O56" s="59">
        <v>0</v>
      </c>
      <c r="P56" s="59">
        <v>0</v>
      </c>
    </row>
    <row r="57" spans="1:16">
      <c r="A57" s="57">
        <v>44260</v>
      </c>
      <c r="B57" s="58" t="s">
        <v>176</v>
      </c>
      <c r="C57" s="58" t="s">
        <v>177</v>
      </c>
      <c r="D57" s="58" t="s">
        <v>178</v>
      </c>
      <c r="E57" s="58" t="s">
        <v>179</v>
      </c>
      <c r="F57" s="58" t="s">
        <v>180</v>
      </c>
      <c r="G57" s="59">
        <v>10000</v>
      </c>
      <c r="H57" s="59">
        <v>357</v>
      </c>
      <c r="I57" s="59"/>
      <c r="J57" s="59">
        <v>47640</v>
      </c>
      <c r="K57" s="59">
        <v>71886</v>
      </c>
      <c r="L57" s="59">
        <v>157</v>
      </c>
      <c r="M57" s="59">
        <v>650</v>
      </c>
      <c r="N57" s="59">
        <v>0</v>
      </c>
      <c r="O57" s="59">
        <v>0</v>
      </c>
      <c r="P57" s="59">
        <v>0</v>
      </c>
    </row>
    <row r="58" spans="1:16">
      <c r="A58" s="57">
        <v>44261</v>
      </c>
      <c r="B58" s="58" t="s">
        <v>176</v>
      </c>
      <c r="C58" s="58" t="s">
        <v>181</v>
      </c>
      <c r="D58" s="58" t="s">
        <v>178</v>
      </c>
      <c r="E58" s="58" t="s">
        <v>182</v>
      </c>
      <c r="F58" s="58" t="s">
        <v>180</v>
      </c>
      <c r="G58" s="59">
        <v>13727.56</v>
      </c>
      <c r="H58" s="59">
        <v>508</v>
      </c>
      <c r="I58" s="59"/>
      <c r="J58" s="59">
        <v>67795</v>
      </c>
      <c r="K58" s="59">
        <v>111348</v>
      </c>
      <c r="L58" s="59">
        <v>257</v>
      </c>
      <c r="M58" s="59">
        <v>1016</v>
      </c>
      <c r="N58" s="59">
        <v>0</v>
      </c>
      <c r="O58" s="59">
        <v>0</v>
      </c>
      <c r="P58" s="59">
        <v>0</v>
      </c>
    </row>
    <row r="59" spans="1:16">
      <c r="A59" s="57">
        <v>44261</v>
      </c>
      <c r="B59" s="58" t="s">
        <v>176</v>
      </c>
      <c r="C59" s="58" t="s">
        <v>177</v>
      </c>
      <c r="D59" s="58" t="s">
        <v>178</v>
      </c>
      <c r="E59" s="58" t="s">
        <v>179</v>
      </c>
      <c r="F59" s="58" t="s">
        <v>180</v>
      </c>
      <c r="G59" s="59">
        <v>10000</v>
      </c>
      <c r="H59" s="59">
        <v>357</v>
      </c>
      <c r="I59" s="59"/>
      <c r="J59" s="59">
        <v>47717</v>
      </c>
      <c r="K59" s="59">
        <v>72491</v>
      </c>
      <c r="L59" s="59">
        <v>167</v>
      </c>
      <c r="M59" s="59">
        <v>688</v>
      </c>
      <c r="N59" s="59">
        <v>0</v>
      </c>
      <c r="O59" s="59">
        <v>0</v>
      </c>
      <c r="P59" s="59">
        <v>0</v>
      </c>
    </row>
    <row r="60" spans="1:16">
      <c r="A60" s="57">
        <v>44262</v>
      </c>
      <c r="B60" s="58" t="s">
        <v>176</v>
      </c>
      <c r="C60" s="58" t="s">
        <v>181</v>
      </c>
      <c r="D60" s="58" t="s">
        <v>178</v>
      </c>
      <c r="E60" s="58" t="s">
        <v>182</v>
      </c>
      <c r="F60" s="58" t="s">
        <v>180</v>
      </c>
      <c r="G60" s="59">
        <v>13727.56</v>
      </c>
      <c r="H60" s="59">
        <v>508</v>
      </c>
      <c r="I60" s="60">
        <f>SUM(H54:H60)</f>
        <v>3103</v>
      </c>
      <c r="J60" s="59">
        <v>73662</v>
      </c>
      <c r="K60" s="59">
        <v>127761</v>
      </c>
      <c r="L60" s="59">
        <v>305</v>
      </c>
      <c r="M60" s="59">
        <v>1232</v>
      </c>
      <c r="N60" s="59">
        <v>0</v>
      </c>
      <c r="O60" s="59">
        <v>0</v>
      </c>
      <c r="P60" s="59">
        <v>0</v>
      </c>
    </row>
    <row r="61" spans="1:16">
      <c r="A61" s="57">
        <v>44262</v>
      </c>
      <c r="B61" s="58" t="s">
        <v>176</v>
      </c>
      <c r="C61" s="58" t="s">
        <v>177</v>
      </c>
      <c r="D61" s="58" t="s">
        <v>178</v>
      </c>
      <c r="E61" s="58" t="s">
        <v>179</v>
      </c>
      <c r="F61" s="58" t="s">
        <v>180</v>
      </c>
      <c r="G61" s="59">
        <v>10000</v>
      </c>
      <c r="H61" s="59">
        <v>354.25143200000002</v>
      </c>
      <c r="I61" s="60">
        <f>SUM(H55:H61)</f>
        <v>2949.251432</v>
      </c>
      <c r="J61" s="59">
        <v>45603</v>
      </c>
      <c r="K61" s="59">
        <v>72345</v>
      </c>
      <c r="L61" s="59">
        <v>191</v>
      </c>
      <c r="M61" s="59">
        <v>784</v>
      </c>
      <c r="N61" s="59">
        <v>0</v>
      </c>
      <c r="O61" s="59">
        <v>0</v>
      </c>
      <c r="P61" s="59">
        <v>0</v>
      </c>
    </row>
    <row r="62" spans="1:16">
      <c r="A62" s="57">
        <v>44263</v>
      </c>
      <c r="B62" s="58" t="s">
        <v>176</v>
      </c>
      <c r="C62" s="58" t="s">
        <v>181</v>
      </c>
      <c r="D62" s="58" t="s">
        <v>178</v>
      </c>
      <c r="E62" s="58" t="s">
        <v>182</v>
      </c>
      <c r="F62" s="58" t="s">
        <v>180</v>
      </c>
      <c r="G62" s="59">
        <v>13727.56</v>
      </c>
      <c r="H62" s="59">
        <v>508</v>
      </c>
      <c r="I62" s="59"/>
      <c r="J62" s="59">
        <v>66677</v>
      </c>
      <c r="K62" s="59">
        <v>121030</v>
      </c>
      <c r="L62" s="59">
        <v>302</v>
      </c>
      <c r="M62" s="59">
        <v>1244</v>
      </c>
      <c r="N62" s="59">
        <v>0</v>
      </c>
      <c r="O62" s="59">
        <v>0</v>
      </c>
      <c r="P62" s="59">
        <v>0</v>
      </c>
    </row>
    <row r="63" spans="1:16">
      <c r="A63" s="57">
        <v>44263</v>
      </c>
      <c r="B63" s="58" t="s">
        <v>176</v>
      </c>
      <c r="C63" s="58" t="s">
        <v>177</v>
      </c>
      <c r="D63" s="58" t="s">
        <v>178</v>
      </c>
      <c r="E63" s="58" t="s">
        <v>179</v>
      </c>
      <c r="F63" s="58" t="s">
        <v>180</v>
      </c>
      <c r="G63" s="59">
        <v>10000</v>
      </c>
      <c r="H63" s="59">
        <v>5.1846290000000002</v>
      </c>
      <c r="I63" s="59"/>
      <c r="J63" s="59">
        <v>1630</v>
      </c>
      <c r="K63" s="59">
        <v>1893</v>
      </c>
      <c r="L63" s="59">
        <v>5</v>
      </c>
      <c r="M63" s="59">
        <v>23</v>
      </c>
      <c r="N63" s="59">
        <v>0</v>
      </c>
      <c r="O63" s="59">
        <v>0</v>
      </c>
      <c r="P63" s="59">
        <v>0</v>
      </c>
    </row>
    <row r="64" spans="1:16">
      <c r="A64" s="57">
        <v>44264</v>
      </c>
      <c r="B64" s="58" t="s">
        <v>176</v>
      </c>
      <c r="C64" s="58" t="s">
        <v>181</v>
      </c>
      <c r="D64" s="58" t="s">
        <v>178</v>
      </c>
      <c r="E64" s="58" t="s">
        <v>182</v>
      </c>
      <c r="F64" s="58" t="s">
        <v>180</v>
      </c>
      <c r="G64" s="59">
        <v>13727.56</v>
      </c>
      <c r="H64" s="59">
        <v>508</v>
      </c>
      <c r="I64" s="59"/>
      <c r="J64" s="59">
        <v>66929</v>
      </c>
      <c r="K64" s="59">
        <v>125695</v>
      </c>
      <c r="L64" s="59">
        <v>284</v>
      </c>
      <c r="M64" s="59">
        <v>1249</v>
      </c>
      <c r="N64" s="59">
        <v>0</v>
      </c>
      <c r="O64" s="59">
        <v>0</v>
      </c>
      <c r="P64" s="59">
        <v>0</v>
      </c>
    </row>
    <row r="65" spans="1:16">
      <c r="A65" s="57">
        <v>44264</v>
      </c>
      <c r="B65" s="58" t="s">
        <v>176</v>
      </c>
      <c r="C65" s="58" t="s">
        <v>177</v>
      </c>
      <c r="D65" s="58" t="s">
        <v>178</v>
      </c>
      <c r="E65" s="58" t="s">
        <v>179</v>
      </c>
      <c r="F65" s="58" t="s">
        <v>180</v>
      </c>
      <c r="G65" s="59">
        <v>10000</v>
      </c>
      <c r="H65" s="59">
        <v>0</v>
      </c>
      <c r="I65" s="59"/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</row>
    <row r="66" spans="1:16">
      <c r="A66" s="57">
        <v>44265</v>
      </c>
      <c r="B66" s="58" t="s">
        <v>176</v>
      </c>
      <c r="C66" s="58" t="s">
        <v>181</v>
      </c>
      <c r="D66" s="58" t="s">
        <v>178</v>
      </c>
      <c r="E66" s="58" t="s">
        <v>182</v>
      </c>
      <c r="F66" s="58" t="s">
        <v>180</v>
      </c>
      <c r="G66" s="59">
        <v>13727.56</v>
      </c>
      <c r="H66" s="59">
        <v>508</v>
      </c>
      <c r="I66" s="59"/>
      <c r="J66" s="59">
        <v>53812</v>
      </c>
      <c r="K66" s="59">
        <v>99581</v>
      </c>
      <c r="L66" s="59">
        <v>265</v>
      </c>
      <c r="M66" s="59">
        <v>1007</v>
      </c>
      <c r="N66" s="59">
        <v>0</v>
      </c>
      <c r="O66" s="59">
        <v>0</v>
      </c>
      <c r="P66" s="59">
        <v>0</v>
      </c>
    </row>
    <row r="67" spans="1:16">
      <c r="A67" s="57">
        <v>44265</v>
      </c>
      <c r="B67" s="58" t="s">
        <v>176</v>
      </c>
      <c r="C67" s="58" t="s">
        <v>177</v>
      </c>
      <c r="D67" s="58" t="s">
        <v>178</v>
      </c>
      <c r="E67" s="58" t="s">
        <v>179</v>
      </c>
      <c r="F67" s="58" t="s">
        <v>180</v>
      </c>
      <c r="G67" s="59">
        <v>10000</v>
      </c>
      <c r="H67" s="59">
        <v>0</v>
      </c>
      <c r="I67" s="59"/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>
        <v>0</v>
      </c>
      <c r="P67" s="59">
        <v>0</v>
      </c>
    </row>
    <row r="68" spans="1:16">
      <c r="A68" s="57">
        <v>44266</v>
      </c>
      <c r="B68" s="58" t="s">
        <v>176</v>
      </c>
      <c r="C68" s="58" t="s">
        <v>181</v>
      </c>
      <c r="D68" s="58" t="s">
        <v>178</v>
      </c>
      <c r="E68" s="58" t="s">
        <v>182</v>
      </c>
      <c r="F68" s="58" t="s">
        <v>180</v>
      </c>
      <c r="G68" s="59">
        <v>13727.56</v>
      </c>
      <c r="H68" s="59">
        <v>508</v>
      </c>
      <c r="I68" s="59"/>
      <c r="J68" s="59">
        <v>61972</v>
      </c>
      <c r="K68" s="59">
        <v>110795</v>
      </c>
      <c r="L68" s="59">
        <v>282</v>
      </c>
      <c r="M68" s="59">
        <v>1104</v>
      </c>
      <c r="N68" s="59">
        <v>0</v>
      </c>
      <c r="O68" s="59">
        <v>0</v>
      </c>
      <c r="P68" s="59">
        <v>0</v>
      </c>
    </row>
    <row r="69" spans="1:16">
      <c r="A69" s="57">
        <v>44266</v>
      </c>
      <c r="B69" s="58" t="s">
        <v>176</v>
      </c>
      <c r="C69" s="58" t="s">
        <v>177</v>
      </c>
      <c r="D69" s="58" t="s">
        <v>178</v>
      </c>
      <c r="E69" s="58" t="s">
        <v>179</v>
      </c>
      <c r="F69" s="58" t="s">
        <v>180</v>
      </c>
      <c r="G69" s="59">
        <v>10000</v>
      </c>
      <c r="H69" s="59">
        <v>0</v>
      </c>
      <c r="I69" s="59"/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</row>
    <row r="70" spans="1:16">
      <c r="A70" s="57">
        <v>44267</v>
      </c>
      <c r="B70" s="58" t="s">
        <v>176</v>
      </c>
      <c r="C70" s="58" t="s">
        <v>181</v>
      </c>
      <c r="D70" s="58" t="s">
        <v>178</v>
      </c>
      <c r="E70" s="58" t="s">
        <v>182</v>
      </c>
      <c r="F70" s="58" t="s">
        <v>180</v>
      </c>
      <c r="G70" s="59">
        <v>13727.56</v>
      </c>
      <c r="H70" s="59">
        <v>508</v>
      </c>
      <c r="I70" s="59"/>
      <c r="J70" s="59">
        <v>64574</v>
      </c>
      <c r="K70" s="59">
        <v>118687</v>
      </c>
      <c r="L70" s="59">
        <v>299</v>
      </c>
      <c r="M70" s="59">
        <v>1026</v>
      </c>
      <c r="N70" s="59">
        <v>0</v>
      </c>
      <c r="O70" s="59">
        <v>0</v>
      </c>
      <c r="P70" s="59">
        <v>0</v>
      </c>
    </row>
    <row r="71" spans="1:16">
      <c r="A71" s="57">
        <v>44267</v>
      </c>
      <c r="B71" s="58" t="s">
        <v>176</v>
      </c>
      <c r="C71" s="58" t="s">
        <v>177</v>
      </c>
      <c r="D71" s="58" t="s">
        <v>178</v>
      </c>
      <c r="E71" s="58" t="s">
        <v>179</v>
      </c>
      <c r="F71" s="58" t="s">
        <v>180</v>
      </c>
      <c r="G71" s="59">
        <v>10000</v>
      </c>
      <c r="H71" s="59">
        <v>0</v>
      </c>
      <c r="I71" s="59"/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</row>
    <row r="72" spans="1:16">
      <c r="A72" s="57">
        <v>44268</v>
      </c>
      <c r="B72" s="58" t="s">
        <v>176</v>
      </c>
      <c r="C72" s="58" t="s">
        <v>181</v>
      </c>
      <c r="D72" s="58" t="s">
        <v>178</v>
      </c>
      <c r="E72" s="58" t="s">
        <v>182</v>
      </c>
      <c r="F72" s="58" t="s">
        <v>180</v>
      </c>
      <c r="G72" s="59">
        <v>13727.56</v>
      </c>
      <c r="H72" s="59">
        <v>495.35905400000001</v>
      </c>
      <c r="I72" s="59"/>
      <c r="J72" s="59">
        <v>62741</v>
      </c>
      <c r="K72" s="59">
        <v>110009</v>
      </c>
      <c r="L72" s="59">
        <v>250</v>
      </c>
      <c r="M72" s="59">
        <v>978</v>
      </c>
      <c r="N72" s="59">
        <v>0</v>
      </c>
      <c r="O72" s="59">
        <v>0</v>
      </c>
      <c r="P72" s="59">
        <v>0</v>
      </c>
    </row>
    <row r="73" spans="1:16">
      <c r="A73" s="57">
        <v>44268</v>
      </c>
      <c r="B73" s="58" t="s">
        <v>176</v>
      </c>
      <c r="C73" s="58" t="s">
        <v>177</v>
      </c>
      <c r="D73" s="58" t="s">
        <v>178</v>
      </c>
      <c r="E73" s="58" t="s">
        <v>179</v>
      </c>
      <c r="F73" s="58" t="s">
        <v>180</v>
      </c>
      <c r="G73" s="59">
        <v>10000</v>
      </c>
      <c r="H73" s="59">
        <v>0</v>
      </c>
      <c r="I73" s="59"/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</row>
    <row r="74" spans="1:16">
      <c r="A74" s="57">
        <v>44269</v>
      </c>
      <c r="B74" s="58" t="s">
        <v>176</v>
      </c>
      <c r="C74" s="58" t="s">
        <v>181</v>
      </c>
      <c r="D74" s="58" t="s">
        <v>178</v>
      </c>
      <c r="E74" s="58" t="s">
        <v>182</v>
      </c>
      <c r="F74" s="58" t="s">
        <v>180</v>
      </c>
      <c r="G74" s="59">
        <v>13727.56</v>
      </c>
      <c r="H74" s="59">
        <v>508</v>
      </c>
      <c r="I74" s="60">
        <f>SUM(H68:H74)</f>
        <v>2019.359054</v>
      </c>
      <c r="J74" s="59">
        <v>45686</v>
      </c>
      <c r="K74" s="59">
        <v>90343</v>
      </c>
      <c r="L74" s="59">
        <v>172</v>
      </c>
      <c r="M74" s="59">
        <v>769</v>
      </c>
      <c r="N74" s="59">
        <v>0</v>
      </c>
      <c r="O74" s="59">
        <v>0</v>
      </c>
      <c r="P74" s="59">
        <v>0</v>
      </c>
    </row>
    <row r="75" spans="1:16">
      <c r="A75" s="57">
        <v>44269</v>
      </c>
      <c r="B75" s="58" t="s">
        <v>176</v>
      </c>
      <c r="C75" s="58" t="s">
        <v>177</v>
      </c>
      <c r="D75" s="58" t="s">
        <v>178</v>
      </c>
      <c r="E75" s="58" t="s">
        <v>179</v>
      </c>
      <c r="F75" s="58" t="s">
        <v>180</v>
      </c>
      <c r="G75" s="59">
        <v>10000</v>
      </c>
      <c r="H75" s="59">
        <v>0</v>
      </c>
      <c r="I75" s="60">
        <f>SUM(H69:H75)</f>
        <v>1511.359054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</row>
    <row r="76" spans="1:16">
      <c r="A76" s="57">
        <v>44270</v>
      </c>
      <c r="B76" s="58" t="s">
        <v>176</v>
      </c>
      <c r="C76" s="58" t="s">
        <v>181</v>
      </c>
      <c r="D76" s="58" t="s">
        <v>178</v>
      </c>
      <c r="E76" s="58" t="s">
        <v>182</v>
      </c>
      <c r="F76" s="58" t="s">
        <v>180</v>
      </c>
      <c r="G76" s="59">
        <v>13727.56</v>
      </c>
      <c r="H76" s="59">
        <v>344.14407</v>
      </c>
      <c r="I76" s="59"/>
      <c r="J76" s="59">
        <v>33145</v>
      </c>
      <c r="K76" s="59">
        <v>55955</v>
      </c>
      <c r="L76" s="59">
        <v>115</v>
      </c>
      <c r="M76" s="59">
        <v>484</v>
      </c>
      <c r="N76" s="59">
        <v>0</v>
      </c>
      <c r="O76" s="59">
        <v>0</v>
      </c>
      <c r="P76" s="59">
        <v>0</v>
      </c>
    </row>
    <row r="77" spans="1:16">
      <c r="A77" s="57">
        <v>44270</v>
      </c>
      <c r="B77" s="58" t="s">
        <v>176</v>
      </c>
      <c r="C77" s="58" t="s">
        <v>177</v>
      </c>
      <c r="D77" s="58" t="s">
        <v>178</v>
      </c>
      <c r="E77" s="58" t="s">
        <v>179</v>
      </c>
      <c r="F77" s="58" t="s">
        <v>180</v>
      </c>
      <c r="G77" s="59">
        <v>10000</v>
      </c>
      <c r="H77" s="59">
        <v>0</v>
      </c>
      <c r="I77" s="59"/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</row>
    <row r="78" spans="1:16">
      <c r="A78" s="57">
        <v>44271</v>
      </c>
      <c r="B78" s="58" t="s">
        <v>176</v>
      </c>
      <c r="C78" s="58" t="s">
        <v>181</v>
      </c>
      <c r="D78" s="58" t="s">
        <v>178</v>
      </c>
      <c r="E78" s="58" t="s">
        <v>182</v>
      </c>
      <c r="F78" s="58" t="s">
        <v>180</v>
      </c>
      <c r="G78" s="59">
        <v>13727.56</v>
      </c>
      <c r="H78" s="59">
        <v>100</v>
      </c>
      <c r="I78" s="59"/>
      <c r="J78" s="59">
        <v>13847</v>
      </c>
      <c r="K78" s="59">
        <v>17309</v>
      </c>
      <c r="L78" s="59">
        <v>38</v>
      </c>
      <c r="M78" s="59">
        <v>146</v>
      </c>
      <c r="N78" s="59">
        <v>0</v>
      </c>
      <c r="O78" s="59">
        <v>0</v>
      </c>
      <c r="P78" s="59">
        <v>0</v>
      </c>
    </row>
    <row r="79" spans="1:16">
      <c r="A79" s="57">
        <v>44271</v>
      </c>
      <c r="B79" s="58" t="s">
        <v>176</v>
      </c>
      <c r="C79" s="58" t="s">
        <v>177</v>
      </c>
      <c r="D79" s="58" t="s">
        <v>178</v>
      </c>
      <c r="E79" s="58" t="s">
        <v>179</v>
      </c>
      <c r="F79" s="58" t="s">
        <v>180</v>
      </c>
      <c r="G79" s="59">
        <v>10000</v>
      </c>
      <c r="H79" s="59">
        <v>0</v>
      </c>
      <c r="I79" s="59"/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</row>
    <row r="80" spans="1:16">
      <c r="A80" s="57">
        <v>44272</v>
      </c>
      <c r="B80" s="58" t="s">
        <v>176</v>
      </c>
      <c r="C80" s="58" t="s">
        <v>181</v>
      </c>
      <c r="D80" s="58" t="s">
        <v>178</v>
      </c>
      <c r="E80" s="58" t="s">
        <v>182</v>
      </c>
      <c r="F80" s="58" t="s">
        <v>180</v>
      </c>
      <c r="G80" s="59">
        <v>13727.56</v>
      </c>
      <c r="H80" s="59">
        <v>100</v>
      </c>
      <c r="I80" s="59"/>
      <c r="J80" s="59">
        <v>16747</v>
      </c>
      <c r="K80" s="59">
        <v>22766</v>
      </c>
      <c r="L80" s="59">
        <v>35</v>
      </c>
      <c r="M80" s="59">
        <v>182</v>
      </c>
      <c r="N80" s="59">
        <v>0</v>
      </c>
      <c r="O80" s="59">
        <v>0</v>
      </c>
      <c r="P80" s="59">
        <v>0</v>
      </c>
    </row>
    <row r="81" spans="1:18">
      <c r="A81" s="57">
        <v>44272</v>
      </c>
      <c r="B81" s="58" t="s">
        <v>176</v>
      </c>
      <c r="C81" s="58" t="s">
        <v>177</v>
      </c>
      <c r="D81" s="58" t="s">
        <v>178</v>
      </c>
      <c r="E81" s="58" t="s">
        <v>179</v>
      </c>
      <c r="F81" s="58" t="s">
        <v>180</v>
      </c>
      <c r="G81" s="59">
        <v>10000</v>
      </c>
      <c r="H81" s="59">
        <v>0</v>
      </c>
      <c r="I81" s="59"/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</row>
    <row r="82" spans="1:18">
      <c r="A82" s="57">
        <v>44273</v>
      </c>
      <c r="B82" s="58" t="s">
        <v>176</v>
      </c>
      <c r="C82" s="58" t="s">
        <v>181</v>
      </c>
      <c r="D82" s="58" t="s">
        <v>178</v>
      </c>
      <c r="E82" s="58" t="s">
        <v>182</v>
      </c>
      <c r="F82" s="58" t="s">
        <v>180</v>
      </c>
      <c r="G82" s="59">
        <v>13727.56</v>
      </c>
      <c r="H82" s="59">
        <v>100</v>
      </c>
      <c r="I82" s="59"/>
      <c r="J82" s="59">
        <v>15558</v>
      </c>
      <c r="K82" s="59">
        <v>20658</v>
      </c>
      <c r="L82" s="59">
        <v>28</v>
      </c>
      <c r="M82" s="59">
        <v>158</v>
      </c>
      <c r="N82" s="59">
        <v>0</v>
      </c>
      <c r="O82" s="59">
        <v>0</v>
      </c>
      <c r="P82" s="59">
        <v>0</v>
      </c>
    </row>
    <row r="83" spans="1:18">
      <c r="A83" s="57">
        <v>44273</v>
      </c>
      <c r="B83" s="58" t="s">
        <v>176</v>
      </c>
      <c r="C83" s="58" t="s">
        <v>177</v>
      </c>
      <c r="D83" s="58" t="s">
        <v>178</v>
      </c>
      <c r="E83" s="58" t="s">
        <v>179</v>
      </c>
      <c r="F83" s="58" t="s">
        <v>180</v>
      </c>
      <c r="G83" s="59">
        <v>10000</v>
      </c>
      <c r="H83" s="59">
        <v>0</v>
      </c>
      <c r="I83" s="59"/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</row>
    <row r="84" spans="1:18">
      <c r="A84" s="57">
        <v>44274</v>
      </c>
      <c r="B84" s="58" t="s">
        <v>176</v>
      </c>
      <c r="C84" s="58" t="s">
        <v>181</v>
      </c>
      <c r="D84" s="58" t="s">
        <v>178</v>
      </c>
      <c r="E84" s="58" t="s">
        <v>182</v>
      </c>
      <c r="F84" s="58" t="s">
        <v>180</v>
      </c>
      <c r="G84" s="59">
        <v>13727.56</v>
      </c>
      <c r="H84" s="59">
        <v>100</v>
      </c>
      <c r="I84" s="59"/>
      <c r="J84" s="59">
        <v>14521</v>
      </c>
      <c r="K84" s="59">
        <v>18263</v>
      </c>
      <c r="L84" s="59">
        <v>37</v>
      </c>
      <c r="M84" s="59">
        <v>147</v>
      </c>
      <c r="N84" s="59">
        <v>0</v>
      </c>
      <c r="O84" s="59">
        <v>0</v>
      </c>
      <c r="P84" s="59">
        <v>0</v>
      </c>
    </row>
    <row r="85" spans="1:18">
      <c r="A85" s="57">
        <v>44274</v>
      </c>
      <c r="B85" s="58" t="s">
        <v>176</v>
      </c>
      <c r="C85" s="58" t="s">
        <v>177</v>
      </c>
      <c r="D85" s="58" t="s">
        <v>178</v>
      </c>
      <c r="E85" s="58" t="s">
        <v>179</v>
      </c>
      <c r="F85" s="58" t="s">
        <v>180</v>
      </c>
      <c r="G85" s="59">
        <v>10000</v>
      </c>
      <c r="H85" s="59">
        <v>0</v>
      </c>
      <c r="I85" s="59"/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</row>
    <row r="86" spans="1:18">
      <c r="A86" s="57">
        <v>44275</v>
      </c>
      <c r="B86" s="58" t="s">
        <v>176</v>
      </c>
      <c r="C86" s="58" t="s">
        <v>181</v>
      </c>
      <c r="D86" s="58" t="s">
        <v>178</v>
      </c>
      <c r="E86" s="58" t="s">
        <v>182</v>
      </c>
      <c r="F86" s="58" t="s">
        <v>180</v>
      </c>
      <c r="G86" s="59">
        <v>13727.56</v>
      </c>
      <c r="H86" s="59">
        <v>100</v>
      </c>
      <c r="I86" s="59"/>
      <c r="J86" s="59">
        <v>12775</v>
      </c>
      <c r="K86" s="59">
        <v>16435</v>
      </c>
      <c r="L86" s="59">
        <v>31</v>
      </c>
      <c r="M86" s="59">
        <v>132</v>
      </c>
      <c r="N86" s="59">
        <v>0</v>
      </c>
      <c r="O86" s="59">
        <v>0</v>
      </c>
      <c r="P86" s="59">
        <v>0</v>
      </c>
    </row>
    <row r="87" spans="1:18">
      <c r="A87" s="57">
        <v>44275</v>
      </c>
      <c r="B87" s="58" t="s">
        <v>176</v>
      </c>
      <c r="C87" s="58" t="s">
        <v>177</v>
      </c>
      <c r="D87" s="58" t="s">
        <v>178</v>
      </c>
      <c r="E87" s="58" t="s">
        <v>179</v>
      </c>
      <c r="F87" s="58" t="s">
        <v>180</v>
      </c>
      <c r="G87" s="59">
        <v>10000</v>
      </c>
      <c r="H87" s="59">
        <v>0</v>
      </c>
      <c r="I87" s="59"/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</row>
    <row r="88" spans="1:18">
      <c r="A88" s="57">
        <v>44276</v>
      </c>
      <c r="B88" s="58" t="s">
        <v>176</v>
      </c>
      <c r="C88" s="58" t="s">
        <v>181</v>
      </c>
      <c r="D88" s="58" t="s">
        <v>178</v>
      </c>
      <c r="E88" s="58" t="s">
        <v>182</v>
      </c>
      <c r="F88" s="58" t="s">
        <v>180</v>
      </c>
      <c r="G88" s="59">
        <v>13727.56</v>
      </c>
      <c r="H88" s="59">
        <v>24.496876</v>
      </c>
      <c r="I88" s="60">
        <f>SUM(H82:H88)</f>
        <v>324.49687599999999</v>
      </c>
      <c r="J88" s="59">
        <v>5422</v>
      </c>
      <c r="K88" s="59">
        <v>6720</v>
      </c>
      <c r="L88" s="59">
        <v>14</v>
      </c>
      <c r="M88" s="59">
        <v>64</v>
      </c>
      <c r="N88" s="59">
        <v>0</v>
      </c>
      <c r="O88" s="59">
        <v>0</v>
      </c>
      <c r="P88" s="59">
        <v>0</v>
      </c>
    </row>
    <row r="89" spans="1:18">
      <c r="A89" s="57">
        <v>44276</v>
      </c>
      <c r="B89" s="58" t="s">
        <v>176</v>
      </c>
      <c r="C89" s="58" t="s">
        <v>177</v>
      </c>
      <c r="D89" s="58" t="s">
        <v>178</v>
      </c>
      <c r="E89" s="58" t="s">
        <v>179</v>
      </c>
      <c r="F89" s="58" t="s">
        <v>180</v>
      </c>
      <c r="G89" s="59">
        <v>10000</v>
      </c>
      <c r="H89" s="59">
        <v>0</v>
      </c>
      <c r="I89" s="60">
        <f>SUM(H83:H89)</f>
        <v>224.49687599999999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</row>
    <row r="90" spans="1:18">
      <c r="A90" s="57">
        <v>44277</v>
      </c>
      <c r="B90" s="58" t="s">
        <v>176</v>
      </c>
      <c r="C90" s="58" t="s">
        <v>181</v>
      </c>
      <c r="D90" s="58" t="s">
        <v>178</v>
      </c>
      <c r="E90" s="58" t="s">
        <v>182</v>
      </c>
      <c r="F90" s="58" t="s">
        <v>180</v>
      </c>
      <c r="G90" s="59">
        <v>13727.56</v>
      </c>
      <c r="H90" s="59">
        <v>0</v>
      </c>
      <c r="I90" s="59"/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</row>
    <row r="91" spans="1:18">
      <c r="A91" s="57">
        <v>44277</v>
      </c>
      <c r="B91" s="58" t="s">
        <v>176</v>
      </c>
      <c r="C91" s="58" t="s">
        <v>177</v>
      </c>
      <c r="D91" s="58" t="s">
        <v>178</v>
      </c>
      <c r="E91" s="58" t="s">
        <v>179</v>
      </c>
      <c r="F91" s="58" t="s">
        <v>180</v>
      </c>
      <c r="G91" s="59">
        <v>10000</v>
      </c>
      <c r="H91" s="59">
        <v>0</v>
      </c>
      <c r="I91" s="59"/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</row>
    <row r="92" spans="1:18">
      <c r="A92" s="57">
        <v>44278</v>
      </c>
      <c r="B92" s="58" t="s">
        <v>176</v>
      </c>
      <c r="C92" s="58" t="s">
        <v>181</v>
      </c>
      <c r="D92" s="58" t="s">
        <v>178</v>
      </c>
      <c r="E92" s="58" t="s">
        <v>182</v>
      </c>
      <c r="F92" s="58" t="s">
        <v>180</v>
      </c>
      <c r="G92" s="59">
        <v>13727.56</v>
      </c>
      <c r="H92" s="59">
        <v>0</v>
      </c>
      <c r="I92" s="59"/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R92" s="36"/>
    </row>
    <row r="93" spans="1:18">
      <c r="A93" s="57">
        <v>44278</v>
      </c>
      <c r="B93" s="58" t="s">
        <v>176</v>
      </c>
      <c r="C93" s="58" t="s">
        <v>177</v>
      </c>
      <c r="D93" s="58" t="s">
        <v>178</v>
      </c>
      <c r="E93" s="58" t="s">
        <v>179</v>
      </c>
      <c r="F93" s="58" t="s">
        <v>180</v>
      </c>
      <c r="G93" s="59">
        <v>10000</v>
      </c>
      <c r="H93" s="59">
        <v>0</v>
      </c>
      <c r="I93" s="59"/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</row>
    <row r="94" spans="1:18">
      <c r="A94" s="57">
        <v>44279</v>
      </c>
      <c r="B94" s="58" t="s">
        <v>176</v>
      </c>
      <c r="C94" s="58" t="s">
        <v>181</v>
      </c>
      <c r="D94" s="58" t="s">
        <v>178</v>
      </c>
      <c r="E94" s="58" t="s">
        <v>182</v>
      </c>
      <c r="F94" s="58" t="s">
        <v>180</v>
      </c>
      <c r="G94" s="59">
        <v>13727.56</v>
      </c>
      <c r="H94" s="59">
        <v>0</v>
      </c>
      <c r="I94" s="59"/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59">
        <v>0</v>
      </c>
    </row>
    <row r="95" spans="1:18">
      <c r="A95" s="57">
        <v>44279</v>
      </c>
      <c r="B95" s="58" t="s">
        <v>176</v>
      </c>
      <c r="C95" s="58" t="s">
        <v>177</v>
      </c>
      <c r="D95" s="58" t="s">
        <v>178</v>
      </c>
      <c r="E95" s="58" t="s">
        <v>179</v>
      </c>
      <c r="F95" s="58" t="s">
        <v>180</v>
      </c>
      <c r="G95" s="59">
        <v>10000</v>
      </c>
      <c r="H95" s="59">
        <v>0</v>
      </c>
      <c r="I95" s="59"/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</row>
    <row r="96" spans="1:18">
      <c r="A96" s="57">
        <v>44280</v>
      </c>
      <c r="B96" s="58" t="s">
        <v>176</v>
      </c>
      <c r="C96" s="58" t="s">
        <v>181</v>
      </c>
      <c r="D96" s="58" t="s">
        <v>178</v>
      </c>
      <c r="E96" s="58" t="s">
        <v>182</v>
      </c>
      <c r="F96" s="58" t="s">
        <v>180</v>
      </c>
      <c r="G96" s="59">
        <v>13727.56</v>
      </c>
      <c r="H96" s="59">
        <v>0</v>
      </c>
      <c r="I96" s="59"/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</row>
    <row r="97" spans="1:16">
      <c r="A97" s="57">
        <v>44280</v>
      </c>
      <c r="B97" s="58" t="s">
        <v>176</v>
      </c>
      <c r="C97" s="58" t="s">
        <v>177</v>
      </c>
      <c r="D97" s="58" t="s">
        <v>178</v>
      </c>
      <c r="E97" s="58" t="s">
        <v>179</v>
      </c>
      <c r="F97" s="58" t="s">
        <v>180</v>
      </c>
      <c r="G97" s="59">
        <v>10000</v>
      </c>
      <c r="H97" s="59">
        <v>0</v>
      </c>
      <c r="I97" s="59"/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</row>
    <row r="98" spans="1:16">
      <c r="A98" s="57">
        <v>44281</v>
      </c>
      <c r="B98" s="58" t="s">
        <v>176</v>
      </c>
      <c r="C98" s="58" t="s">
        <v>181</v>
      </c>
      <c r="D98" s="58" t="s">
        <v>178</v>
      </c>
      <c r="E98" s="58" t="s">
        <v>182</v>
      </c>
      <c r="F98" s="58" t="s">
        <v>180</v>
      </c>
      <c r="G98" s="59">
        <v>13727.56</v>
      </c>
      <c r="H98" s="59">
        <v>0</v>
      </c>
      <c r="I98" s="59"/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</row>
    <row r="99" spans="1:16">
      <c r="A99" s="57">
        <v>44281</v>
      </c>
      <c r="B99" s="58" t="s">
        <v>176</v>
      </c>
      <c r="C99" s="58" t="s">
        <v>177</v>
      </c>
      <c r="D99" s="58" t="s">
        <v>178</v>
      </c>
      <c r="E99" s="58" t="s">
        <v>179</v>
      </c>
      <c r="F99" s="58" t="s">
        <v>180</v>
      </c>
      <c r="G99" s="59">
        <v>10000</v>
      </c>
      <c r="H99" s="59">
        <v>0</v>
      </c>
      <c r="I99" s="59"/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</row>
    <row r="100" spans="1:16">
      <c r="A100" s="57">
        <v>44282</v>
      </c>
      <c r="B100" s="58" t="s">
        <v>176</v>
      </c>
      <c r="C100" s="58" t="s">
        <v>181</v>
      </c>
      <c r="D100" s="58" t="s">
        <v>178</v>
      </c>
      <c r="E100" s="58" t="s">
        <v>182</v>
      </c>
      <c r="F100" s="58" t="s">
        <v>180</v>
      </c>
      <c r="G100" s="59">
        <v>13727.56</v>
      </c>
      <c r="H100" s="59">
        <v>0</v>
      </c>
      <c r="I100" s="59"/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</row>
    <row r="101" spans="1:16">
      <c r="A101" s="57">
        <v>44282</v>
      </c>
      <c r="B101" s="58" t="s">
        <v>176</v>
      </c>
      <c r="C101" s="58" t="s">
        <v>177</v>
      </c>
      <c r="D101" s="58" t="s">
        <v>178</v>
      </c>
      <c r="E101" s="58" t="s">
        <v>179</v>
      </c>
      <c r="F101" s="58" t="s">
        <v>180</v>
      </c>
      <c r="G101" s="59">
        <v>10000</v>
      </c>
      <c r="H101" s="59">
        <v>0</v>
      </c>
      <c r="I101" s="59"/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</row>
    <row r="102" spans="1:16">
      <c r="A102" s="57">
        <v>44283</v>
      </c>
      <c r="B102" s="58" t="s">
        <v>176</v>
      </c>
      <c r="C102" s="58" t="s">
        <v>181</v>
      </c>
      <c r="D102" s="58" t="s">
        <v>178</v>
      </c>
      <c r="E102" s="58" t="s">
        <v>182</v>
      </c>
      <c r="F102" s="58" t="s">
        <v>180</v>
      </c>
      <c r="G102" s="59">
        <v>13727.56</v>
      </c>
      <c r="H102" s="59">
        <v>0</v>
      </c>
      <c r="I102" s="60">
        <f>SUM(H96:H102)</f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</row>
    <row r="103" spans="1:16">
      <c r="A103" s="57">
        <v>44283</v>
      </c>
      <c r="B103" s="58" t="s">
        <v>176</v>
      </c>
      <c r="C103" s="58" t="s">
        <v>177</v>
      </c>
      <c r="D103" s="58" t="s">
        <v>178</v>
      </c>
      <c r="E103" s="58" t="s">
        <v>179</v>
      </c>
      <c r="F103" s="58" t="s">
        <v>180</v>
      </c>
      <c r="G103" s="59">
        <v>10000</v>
      </c>
      <c r="H103" s="59">
        <v>0</v>
      </c>
      <c r="I103" s="60">
        <f>SUM(H97:H103)</f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</row>
    <row r="104" spans="1:16">
      <c r="A104" s="57">
        <v>44284</v>
      </c>
      <c r="B104" s="58" t="s">
        <v>176</v>
      </c>
      <c r="C104" s="58" t="s">
        <v>181</v>
      </c>
      <c r="D104" s="58" t="s">
        <v>178</v>
      </c>
      <c r="E104" s="58" t="s">
        <v>182</v>
      </c>
      <c r="F104" s="58" t="s">
        <v>180</v>
      </c>
      <c r="G104" s="59">
        <v>13727.56</v>
      </c>
      <c r="H104" s="59">
        <v>530</v>
      </c>
      <c r="I104" s="59"/>
      <c r="J104" s="59">
        <v>55098</v>
      </c>
      <c r="K104" s="59">
        <v>117711</v>
      </c>
      <c r="L104" s="59">
        <v>266</v>
      </c>
      <c r="M104" s="59">
        <v>1064</v>
      </c>
      <c r="N104" s="59">
        <v>0</v>
      </c>
      <c r="O104" s="59">
        <v>0</v>
      </c>
      <c r="P104" s="59">
        <v>0</v>
      </c>
    </row>
    <row r="105" spans="1:16">
      <c r="A105" s="57">
        <v>44284</v>
      </c>
      <c r="B105" s="58" t="s">
        <v>176</v>
      </c>
      <c r="C105" s="58" t="s">
        <v>177</v>
      </c>
      <c r="D105" s="58" t="s">
        <v>178</v>
      </c>
      <c r="E105" s="58" t="s">
        <v>179</v>
      </c>
      <c r="F105" s="58" t="s">
        <v>180</v>
      </c>
      <c r="G105" s="59">
        <v>10000</v>
      </c>
      <c r="H105" s="59">
        <v>714</v>
      </c>
      <c r="I105" s="59"/>
      <c r="J105" s="59">
        <v>74536</v>
      </c>
      <c r="K105" s="59">
        <v>144711</v>
      </c>
      <c r="L105" s="59">
        <v>285</v>
      </c>
      <c r="M105" s="59">
        <v>1441</v>
      </c>
      <c r="N105" s="59">
        <v>0</v>
      </c>
      <c r="O105" s="59">
        <v>0</v>
      </c>
      <c r="P105" s="59">
        <v>0</v>
      </c>
    </row>
    <row r="106" spans="1:16">
      <c r="A106" s="57">
        <v>44285</v>
      </c>
      <c r="B106" s="58" t="s">
        <v>176</v>
      </c>
      <c r="C106" s="58" t="s">
        <v>181</v>
      </c>
      <c r="D106" s="58" t="s">
        <v>178</v>
      </c>
      <c r="E106" s="58" t="s">
        <v>182</v>
      </c>
      <c r="F106" s="58" t="s">
        <v>180</v>
      </c>
      <c r="G106" s="59">
        <v>13727.56</v>
      </c>
      <c r="H106" s="59">
        <v>530</v>
      </c>
      <c r="I106" s="59"/>
      <c r="J106" s="59">
        <v>50007</v>
      </c>
      <c r="K106" s="59">
        <v>117548</v>
      </c>
      <c r="L106" s="59">
        <v>272</v>
      </c>
      <c r="M106" s="59">
        <v>1168</v>
      </c>
      <c r="N106" s="59">
        <v>0</v>
      </c>
      <c r="O106" s="59">
        <v>0</v>
      </c>
      <c r="P106" s="59">
        <v>0</v>
      </c>
    </row>
    <row r="107" spans="1:16">
      <c r="A107" s="57">
        <v>44285</v>
      </c>
      <c r="B107" s="58" t="s">
        <v>176</v>
      </c>
      <c r="C107" s="58" t="s">
        <v>177</v>
      </c>
      <c r="D107" s="58" t="s">
        <v>178</v>
      </c>
      <c r="E107" s="58" t="s">
        <v>179</v>
      </c>
      <c r="F107" s="58" t="s">
        <v>180</v>
      </c>
      <c r="G107" s="59">
        <v>10000</v>
      </c>
      <c r="H107" s="59">
        <v>714</v>
      </c>
      <c r="I107" s="59"/>
      <c r="J107" s="59">
        <v>61776</v>
      </c>
      <c r="K107" s="59">
        <v>134803</v>
      </c>
      <c r="L107" s="59">
        <v>313</v>
      </c>
      <c r="M107" s="59">
        <v>1390</v>
      </c>
      <c r="N107" s="59">
        <v>0</v>
      </c>
      <c r="O107" s="59">
        <v>0</v>
      </c>
      <c r="P107" s="59">
        <v>0</v>
      </c>
    </row>
    <row r="108" spans="1:16">
      <c r="A108" s="57">
        <v>44286</v>
      </c>
      <c r="B108" s="58" t="s">
        <v>176</v>
      </c>
      <c r="C108" s="58" t="s">
        <v>181</v>
      </c>
      <c r="D108" s="58" t="s">
        <v>178</v>
      </c>
      <c r="E108" s="58" t="s">
        <v>182</v>
      </c>
      <c r="F108" s="58" t="s">
        <v>180</v>
      </c>
      <c r="G108" s="59">
        <v>13727.56</v>
      </c>
      <c r="H108" s="59">
        <v>530</v>
      </c>
      <c r="I108" s="59"/>
      <c r="J108" s="59">
        <v>52273</v>
      </c>
      <c r="K108" s="59">
        <v>109197</v>
      </c>
      <c r="L108" s="59">
        <v>275</v>
      </c>
      <c r="M108" s="59">
        <v>1223</v>
      </c>
      <c r="N108" s="59">
        <v>0</v>
      </c>
      <c r="O108" s="59">
        <v>0</v>
      </c>
      <c r="P108" s="59">
        <v>0</v>
      </c>
    </row>
    <row r="109" spans="1:16">
      <c r="A109" s="57">
        <v>44286</v>
      </c>
      <c r="B109" s="58" t="s">
        <v>176</v>
      </c>
      <c r="C109" s="58" t="s">
        <v>177</v>
      </c>
      <c r="D109" s="58" t="s">
        <v>178</v>
      </c>
      <c r="E109" s="58" t="s">
        <v>179</v>
      </c>
      <c r="F109" s="58" t="s">
        <v>180</v>
      </c>
      <c r="G109" s="59">
        <v>10000</v>
      </c>
      <c r="H109" s="59">
        <v>714</v>
      </c>
      <c r="I109" s="59"/>
      <c r="J109" s="59">
        <v>67343</v>
      </c>
      <c r="K109" s="59">
        <v>138469</v>
      </c>
      <c r="L109" s="59">
        <v>333</v>
      </c>
      <c r="M109" s="59">
        <v>1569</v>
      </c>
      <c r="N109" s="59">
        <v>0</v>
      </c>
      <c r="O109" s="59">
        <v>0</v>
      </c>
      <c r="P109" s="59">
        <v>0</v>
      </c>
    </row>
    <row r="110" spans="1:16">
      <c r="A110" s="57">
        <v>44287</v>
      </c>
      <c r="B110" s="58" t="s">
        <v>176</v>
      </c>
      <c r="C110" s="58" t="s">
        <v>181</v>
      </c>
      <c r="D110" s="58" t="s">
        <v>178</v>
      </c>
      <c r="E110" s="58" t="s">
        <v>182</v>
      </c>
      <c r="F110" s="58" t="s">
        <v>180</v>
      </c>
      <c r="G110" s="59">
        <v>13727.56</v>
      </c>
      <c r="H110" s="59">
        <v>516.10333600000001</v>
      </c>
      <c r="I110" s="59"/>
      <c r="J110" s="59">
        <v>55297</v>
      </c>
      <c r="K110" s="59">
        <v>127025</v>
      </c>
      <c r="L110" s="59">
        <v>320</v>
      </c>
      <c r="M110" s="59">
        <v>1438</v>
      </c>
      <c r="N110" s="59">
        <v>0</v>
      </c>
      <c r="O110" s="59">
        <v>0</v>
      </c>
      <c r="P110" s="59">
        <v>0</v>
      </c>
    </row>
    <row r="111" spans="1:16">
      <c r="A111" s="57">
        <v>44287</v>
      </c>
      <c r="B111" s="58" t="s">
        <v>176</v>
      </c>
      <c r="C111" s="58" t="s">
        <v>177</v>
      </c>
      <c r="D111" s="58" t="s">
        <v>178</v>
      </c>
      <c r="E111" s="58" t="s">
        <v>179</v>
      </c>
      <c r="F111" s="58" t="s">
        <v>180</v>
      </c>
      <c r="G111" s="59">
        <v>10000</v>
      </c>
      <c r="H111" s="59">
        <v>711.95626100000004</v>
      </c>
      <c r="I111" s="59"/>
      <c r="J111" s="59">
        <v>70747</v>
      </c>
      <c r="K111" s="59">
        <v>164751</v>
      </c>
      <c r="L111" s="59">
        <v>375</v>
      </c>
      <c r="M111" s="59">
        <v>1910</v>
      </c>
      <c r="N111" s="59">
        <v>0</v>
      </c>
      <c r="O111" s="59">
        <v>0</v>
      </c>
      <c r="P111" s="59">
        <v>0</v>
      </c>
    </row>
    <row r="112" spans="1:16">
      <c r="A112" s="57">
        <v>44288</v>
      </c>
      <c r="B112" s="58" t="s">
        <v>176</v>
      </c>
      <c r="C112" s="58" t="s">
        <v>181</v>
      </c>
      <c r="D112" s="58" t="s">
        <v>178</v>
      </c>
      <c r="E112" s="58" t="s">
        <v>182</v>
      </c>
      <c r="F112" s="58" t="s">
        <v>180</v>
      </c>
      <c r="G112" s="59">
        <v>13727.56</v>
      </c>
      <c r="H112" s="59">
        <v>508.183539</v>
      </c>
      <c r="I112" s="59"/>
      <c r="J112" s="59">
        <v>53493</v>
      </c>
      <c r="K112" s="59">
        <v>115288</v>
      </c>
      <c r="L112" s="59">
        <v>292</v>
      </c>
      <c r="M112" s="59">
        <v>1253</v>
      </c>
      <c r="N112" s="59">
        <v>0</v>
      </c>
      <c r="O112" s="59">
        <v>0</v>
      </c>
      <c r="P112" s="59">
        <v>0</v>
      </c>
    </row>
    <row r="113" spans="1:16">
      <c r="A113" s="57">
        <v>44288</v>
      </c>
      <c r="B113" s="58" t="s">
        <v>176</v>
      </c>
      <c r="C113" s="58" t="s">
        <v>177</v>
      </c>
      <c r="D113" s="58" t="s">
        <v>178</v>
      </c>
      <c r="E113" s="58" t="s">
        <v>179</v>
      </c>
      <c r="F113" s="58" t="s">
        <v>180</v>
      </c>
      <c r="G113" s="59">
        <v>10000</v>
      </c>
      <c r="H113" s="59">
        <v>714</v>
      </c>
      <c r="I113" s="59"/>
      <c r="J113" s="59">
        <v>57213</v>
      </c>
      <c r="K113" s="59">
        <v>132961</v>
      </c>
      <c r="L113" s="59">
        <v>353</v>
      </c>
      <c r="M113" s="59">
        <v>1507</v>
      </c>
      <c r="N113" s="59">
        <v>0</v>
      </c>
      <c r="O113" s="59">
        <v>0</v>
      </c>
      <c r="P113" s="59">
        <v>0</v>
      </c>
    </row>
    <row r="114" spans="1:16">
      <c r="A114" s="57">
        <v>44289</v>
      </c>
      <c r="B114" s="58" t="s">
        <v>176</v>
      </c>
      <c r="C114" s="58" t="s">
        <v>181</v>
      </c>
      <c r="D114" s="58" t="s">
        <v>178</v>
      </c>
      <c r="E114" s="58" t="s">
        <v>182</v>
      </c>
      <c r="F114" s="58" t="s">
        <v>180</v>
      </c>
      <c r="G114" s="59">
        <v>13727.56</v>
      </c>
      <c r="H114" s="59">
        <v>492.709406</v>
      </c>
      <c r="I114" s="59"/>
      <c r="J114" s="59">
        <v>31719</v>
      </c>
      <c r="K114" s="59">
        <v>83674</v>
      </c>
      <c r="L114" s="59">
        <v>184</v>
      </c>
      <c r="M114" s="59">
        <v>775</v>
      </c>
      <c r="N114" s="59">
        <v>0</v>
      </c>
      <c r="O114" s="59">
        <v>0</v>
      </c>
      <c r="P114" s="59">
        <v>0</v>
      </c>
    </row>
    <row r="115" spans="1:16">
      <c r="A115" s="57">
        <v>44289</v>
      </c>
      <c r="B115" s="58" t="s">
        <v>176</v>
      </c>
      <c r="C115" s="58" t="s">
        <v>177</v>
      </c>
      <c r="D115" s="58" t="s">
        <v>178</v>
      </c>
      <c r="E115" s="58" t="s">
        <v>179</v>
      </c>
      <c r="F115" s="58" t="s">
        <v>180</v>
      </c>
      <c r="G115" s="59">
        <v>10000</v>
      </c>
      <c r="H115" s="59">
        <v>694.88019299999996</v>
      </c>
      <c r="I115" s="59"/>
      <c r="J115" s="59">
        <v>59145</v>
      </c>
      <c r="K115" s="59">
        <v>141230</v>
      </c>
      <c r="L115" s="59">
        <v>340</v>
      </c>
      <c r="M115" s="59">
        <v>1502</v>
      </c>
      <c r="N115" s="59">
        <v>0</v>
      </c>
      <c r="O115" s="59">
        <v>0</v>
      </c>
      <c r="P115" s="59">
        <v>0</v>
      </c>
    </row>
    <row r="116" spans="1:16">
      <c r="A116" s="57">
        <v>44290</v>
      </c>
      <c r="B116" s="58" t="s">
        <v>176</v>
      </c>
      <c r="C116" s="58" t="s">
        <v>181</v>
      </c>
      <c r="D116" s="58" t="s">
        <v>178</v>
      </c>
      <c r="E116" s="58" t="s">
        <v>182</v>
      </c>
      <c r="F116" s="58" t="s">
        <v>180</v>
      </c>
      <c r="G116" s="59">
        <v>13727.56</v>
      </c>
      <c r="H116" s="59">
        <v>518.439392</v>
      </c>
      <c r="I116" s="60">
        <f>SUM(H110:H116)</f>
        <v>4156.2721270000002</v>
      </c>
      <c r="J116" s="59">
        <v>38492</v>
      </c>
      <c r="K116" s="59">
        <v>95193</v>
      </c>
      <c r="L116" s="59">
        <v>200</v>
      </c>
      <c r="M116" s="59">
        <v>906</v>
      </c>
      <c r="N116" s="59">
        <v>0</v>
      </c>
      <c r="O116" s="59">
        <v>0</v>
      </c>
      <c r="P116" s="59">
        <v>0</v>
      </c>
    </row>
    <row r="117" spans="1:16">
      <c r="A117" s="57">
        <v>44290</v>
      </c>
      <c r="B117" s="58" t="s">
        <v>176</v>
      </c>
      <c r="C117" s="58" t="s">
        <v>177</v>
      </c>
      <c r="D117" s="58" t="s">
        <v>178</v>
      </c>
      <c r="E117" s="58" t="s">
        <v>179</v>
      </c>
      <c r="F117" s="58" t="s">
        <v>180</v>
      </c>
      <c r="G117" s="59">
        <v>10000</v>
      </c>
      <c r="H117" s="59">
        <v>635.32677899999999</v>
      </c>
      <c r="I117" s="60">
        <f>SUM(H111:H117)</f>
        <v>4275.49557</v>
      </c>
      <c r="J117" s="59">
        <v>62732</v>
      </c>
      <c r="K117" s="59">
        <v>137797</v>
      </c>
      <c r="L117" s="59">
        <v>323</v>
      </c>
      <c r="M117" s="59">
        <v>1435</v>
      </c>
      <c r="N117" s="59">
        <v>0</v>
      </c>
      <c r="O117" s="59">
        <v>0</v>
      </c>
      <c r="P117" s="59">
        <v>0</v>
      </c>
    </row>
    <row r="118" spans="1:16">
      <c r="A118" s="57">
        <v>44291</v>
      </c>
      <c r="B118" s="58" t="s">
        <v>176</v>
      </c>
      <c r="C118" s="58" t="s">
        <v>181</v>
      </c>
      <c r="D118" s="58" t="s">
        <v>178</v>
      </c>
      <c r="E118" s="58" t="s">
        <v>182</v>
      </c>
      <c r="F118" s="58" t="s">
        <v>180</v>
      </c>
      <c r="G118" s="59">
        <v>13727.56</v>
      </c>
      <c r="H118" s="59">
        <v>0</v>
      </c>
      <c r="I118" s="59"/>
      <c r="J118" s="59">
        <v>0</v>
      </c>
      <c r="K118" s="59">
        <v>0</v>
      </c>
      <c r="L118" s="59">
        <v>0</v>
      </c>
      <c r="M118" s="59">
        <v>0</v>
      </c>
      <c r="N118" s="59">
        <v>0</v>
      </c>
      <c r="O118" s="59">
        <v>0</v>
      </c>
      <c r="P118" s="59">
        <v>0</v>
      </c>
    </row>
    <row r="119" spans="1:16">
      <c r="A119" s="57">
        <v>44291</v>
      </c>
      <c r="B119" s="58" t="s">
        <v>176</v>
      </c>
      <c r="C119" s="58" t="s">
        <v>177</v>
      </c>
      <c r="D119" s="58" t="s">
        <v>178</v>
      </c>
      <c r="E119" s="58" t="s">
        <v>179</v>
      </c>
      <c r="F119" s="58" t="s">
        <v>180</v>
      </c>
      <c r="G119" s="59">
        <v>10000</v>
      </c>
      <c r="H119" s="59">
        <v>0</v>
      </c>
      <c r="I119" s="59"/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</row>
    <row r="120" spans="1:16">
      <c r="A120" s="57">
        <v>44292</v>
      </c>
      <c r="B120" s="58" t="s">
        <v>176</v>
      </c>
      <c r="C120" s="58" t="s">
        <v>181</v>
      </c>
      <c r="D120" s="58" t="s">
        <v>178</v>
      </c>
      <c r="E120" s="58" t="s">
        <v>182</v>
      </c>
      <c r="F120" s="58" t="s">
        <v>180</v>
      </c>
      <c r="G120" s="59">
        <v>13727.56</v>
      </c>
      <c r="H120" s="59">
        <v>0</v>
      </c>
      <c r="I120" s="60">
        <f>H119+H120</f>
        <v>0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</row>
    <row r="121" spans="1:16">
      <c r="A121" s="57">
        <v>44292</v>
      </c>
      <c r="B121" s="58" t="s">
        <v>176</v>
      </c>
      <c r="C121" s="58" t="s">
        <v>177</v>
      </c>
      <c r="D121" s="58" t="s">
        <v>178</v>
      </c>
      <c r="E121" s="58" t="s">
        <v>179</v>
      </c>
      <c r="F121" s="58" t="s">
        <v>180</v>
      </c>
      <c r="G121" s="59">
        <v>10000</v>
      </c>
      <c r="H121" s="59">
        <v>0</v>
      </c>
      <c r="I121" s="60">
        <f>H120+H121</f>
        <v>0</v>
      </c>
      <c r="J121" s="59">
        <v>0</v>
      </c>
      <c r="K121" s="59">
        <v>0</v>
      </c>
      <c r="L121" s="59">
        <v>0</v>
      </c>
      <c r="M121" s="59">
        <v>0</v>
      </c>
      <c r="N121" s="59">
        <v>0</v>
      </c>
      <c r="O121" s="59">
        <v>0</v>
      </c>
      <c r="P121" s="59">
        <v>0</v>
      </c>
    </row>
  </sheetData>
  <autoFilter ref="A1:P121" xr:uid="{2559EDC6-B60C-4579-A548-EB232970E449}">
    <sortState xmlns:xlrd2="http://schemas.microsoft.com/office/spreadsheetml/2017/richdata2" ref="A2:P121">
      <sortCondition ref="A1:A121"/>
    </sortState>
  </autoFilter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0D13-C1ED-4B9E-8AEA-4D23EA5180D3}">
  <dimension ref="A1:BT103"/>
  <sheetViews>
    <sheetView workbookViewId="0">
      <selection activeCell="Z100" sqref="Z100"/>
    </sheetView>
  </sheetViews>
  <sheetFormatPr defaultRowHeight="15"/>
  <cols>
    <col min="1" max="1" width="18.28515625" customWidth="1"/>
    <col min="2" max="2" width="15.140625" customWidth="1"/>
    <col min="3" max="3" width="10.42578125" customWidth="1"/>
    <col min="4" max="24" width="0" hidden="1" customWidth="1"/>
    <col min="25" max="25" width="15.85546875" customWidth="1"/>
    <col min="26" max="26" width="22.85546875" customWidth="1"/>
    <col min="27" max="27" width="13.140625" customWidth="1"/>
    <col min="29" max="29" width="18.42578125" customWidth="1"/>
    <col min="30" max="30" width="14.140625" customWidth="1"/>
    <col min="31" max="31" width="13.5703125" customWidth="1"/>
    <col min="32" max="32" width="11.140625" customWidth="1"/>
    <col min="33" max="33" width="12" customWidth="1"/>
    <col min="35" max="35" width="9.42578125" customWidth="1"/>
    <col min="36" max="36" width="13" customWidth="1"/>
    <col min="37" max="37" width="19.140625" customWidth="1"/>
    <col min="38" max="38" width="18.85546875" customWidth="1"/>
    <col min="39" max="39" width="17.5703125" customWidth="1"/>
    <col min="40" max="40" width="17.42578125" customWidth="1"/>
    <col min="41" max="41" width="12" customWidth="1"/>
    <col min="42" max="42" width="15.42578125" customWidth="1"/>
    <col min="43" max="43" width="16.42578125" customWidth="1"/>
    <col min="44" max="44" width="12.85546875" customWidth="1"/>
    <col min="45" max="45" width="13.85546875" customWidth="1"/>
    <col min="46" max="46" width="17.42578125" customWidth="1"/>
    <col min="47" max="47" width="13.28515625" customWidth="1"/>
    <col min="48" max="48" width="22" customWidth="1"/>
    <col min="49" max="49" width="25.5703125" customWidth="1"/>
    <col min="50" max="50" width="16.5703125" customWidth="1"/>
    <col min="51" max="51" width="19.85546875" customWidth="1"/>
    <col min="52" max="52" width="22.42578125" customWidth="1"/>
    <col min="53" max="53" width="19.5703125" customWidth="1"/>
    <col min="54" max="54" width="17.5703125" customWidth="1"/>
    <col min="55" max="55" width="26.42578125" customWidth="1"/>
    <col min="56" max="56" width="30" customWidth="1"/>
    <col min="58" max="58" width="19.5703125" customWidth="1"/>
    <col min="59" max="59" width="26.140625" customWidth="1"/>
    <col min="60" max="60" width="14.140625" customWidth="1"/>
    <col min="62" max="62" width="19.140625" customWidth="1"/>
    <col min="63" max="63" width="28.5703125" customWidth="1"/>
    <col min="64" max="64" width="19.140625" customWidth="1"/>
    <col min="65" max="65" width="23.42578125" customWidth="1"/>
    <col min="66" max="66" width="23.85546875" customWidth="1"/>
    <col min="67" max="67" width="23.42578125" customWidth="1"/>
    <col min="68" max="68" width="27.85546875" customWidth="1"/>
    <col min="69" max="69" width="28.28515625" customWidth="1"/>
    <col min="70" max="70" width="20.140625" customWidth="1"/>
    <col min="71" max="71" width="21.28515625" customWidth="1"/>
    <col min="72" max="72" width="22" customWidth="1"/>
  </cols>
  <sheetData>
    <row r="1" spans="1:72">
      <c r="A1" t="s">
        <v>36</v>
      </c>
    </row>
    <row r="2" spans="1:72">
      <c r="A2" t="s">
        <v>183</v>
      </c>
    </row>
    <row r="3" spans="1:72">
      <c r="A3" t="s">
        <v>38</v>
      </c>
    </row>
    <row r="4" spans="1:72">
      <c r="A4" t="s">
        <v>184</v>
      </c>
    </row>
    <row r="6" spans="1:72">
      <c r="A6" s="37" t="s">
        <v>40</v>
      </c>
      <c r="B6" t="s">
        <v>41</v>
      </c>
      <c r="C6" t="s">
        <v>185</v>
      </c>
      <c r="D6" t="s">
        <v>186</v>
      </c>
      <c r="E6" t="s">
        <v>187</v>
      </c>
      <c r="F6" t="s">
        <v>188</v>
      </c>
      <c r="G6" t="s">
        <v>189</v>
      </c>
      <c r="H6" t="s">
        <v>43</v>
      </c>
      <c r="I6" t="s">
        <v>42</v>
      </c>
      <c r="J6" t="s">
        <v>190</v>
      </c>
      <c r="K6" t="s">
        <v>191</v>
      </c>
      <c r="L6" t="s">
        <v>192</v>
      </c>
      <c r="M6" t="s">
        <v>193</v>
      </c>
      <c r="N6" t="s">
        <v>194</v>
      </c>
      <c r="O6" t="s">
        <v>195</v>
      </c>
      <c r="P6" t="s">
        <v>45</v>
      </c>
      <c r="Q6" t="s">
        <v>44</v>
      </c>
      <c r="R6" t="s">
        <v>196</v>
      </c>
      <c r="S6" t="s">
        <v>46</v>
      </c>
      <c r="T6" t="s">
        <v>47</v>
      </c>
      <c r="U6" t="s">
        <v>197</v>
      </c>
      <c r="V6" t="s">
        <v>198</v>
      </c>
      <c r="W6" t="s">
        <v>199</v>
      </c>
      <c r="X6" t="s">
        <v>200</v>
      </c>
      <c r="Y6" s="34" t="s">
        <v>78</v>
      </c>
      <c r="Z6" s="34" t="s">
        <v>201</v>
      </c>
      <c r="AA6" t="s">
        <v>51</v>
      </c>
      <c r="AB6" t="s">
        <v>52</v>
      </c>
      <c r="AC6" t="s">
        <v>53</v>
      </c>
      <c r="AD6" t="s">
        <v>54</v>
      </c>
      <c r="AE6" t="s">
        <v>55</v>
      </c>
      <c r="AF6" t="s">
        <v>202</v>
      </c>
      <c r="AG6" t="s">
        <v>203</v>
      </c>
      <c r="AH6" t="s">
        <v>204</v>
      </c>
      <c r="AI6" t="s">
        <v>205</v>
      </c>
      <c r="AJ6" t="s">
        <v>206</v>
      </c>
      <c r="AK6" t="s">
        <v>207</v>
      </c>
      <c r="AL6" t="s">
        <v>208</v>
      </c>
      <c r="AM6" t="s">
        <v>81</v>
      </c>
      <c r="AN6" t="s">
        <v>209</v>
      </c>
      <c r="AO6" t="s">
        <v>210</v>
      </c>
      <c r="AP6" t="s">
        <v>211</v>
      </c>
      <c r="AQ6" t="s">
        <v>212</v>
      </c>
      <c r="AR6" t="s">
        <v>213</v>
      </c>
      <c r="AS6" t="s">
        <v>214</v>
      </c>
      <c r="AT6" t="s">
        <v>215</v>
      </c>
      <c r="AU6" t="s">
        <v>56</v>
      </c>
      <c r="AV6" t="s">
        <v>216</v>
      </c>
      <c r="AW6" t="s">
        <v>217</v>
      </c>
      <c r="AX6" t="s">
        <v>218</v>
      </c>
      <c r="AY6" t="s">
        <v>57</v>
      </c>
      <c r="AZ6" t="s">
        <v>219</v>
      </c>
      <c r="BA6" t="s">
        <v>220</v>
      </c>
      <c r="BB6" t="s">
        <v>221</v>
      </c>
      <c r="BC6" t="s">
        <v>222</v>
      </c>
      <c r="BD6" t="s">
        <v>223</v>
      </c>
      <c r="BE6" t="s">
        <v>58</v>
      </c>
      <c r="BF6" t="s">
        <v>224</v>
      </c>
      <c r="BG6" t="s">
        <v>225</v>
      </c>
      <c r="BH6" t="s">
        <v>59</v>
      </c>
      <c r="BI6" t="s">
        <v>226</v>
      </c>
      <c r="BJ6" t="s">
        <v>227</v>
      </c>
      <c r="BK6" t="s">
        <v>228</v>
      </c>
      <c r="BL6" t="s">
        <v>60</v>
      </c>
      <c r="BM6" t="s">
        <v>229</v>
      </c>
      <c r="BN6" t="s">
        <v>230</v>
      </c>
      <c r="BO6" t="s">
        <v>231</v>
      </c>
      <c r="BP6" t="s">
        <v>232</v>
      </c>
      <c r="BQ6" t="s">
        <v>233</v>
      </c>
      <c r="BR6" t="s">
        <v>80</v>
      </c>
      <c r="BS6" t="s">
        <v>234</v>
      </c>
      <c r="BT6" t="s">
        <v>235</v>
      </c>
    </row>
    <row r="7" spans="1:72" hidden="1">
      <c r="A7" s="43" t="s">
        <v>236</v>
      </c>
      <c r="B7" t="s">
        <v>61</v>
      </c>
      <c r="C7" t="s">
        <v>237</v>
      </c>
      <c r="D7" t="s">
        <v>238</v>
      </c>
      <c r="E7" t="s">
        <v>239</v>
      </c>
      <c r="F7" s="1">
        <v>43400</v>
      </c>
      <c r="G7" t="s">
        <v>240</v>
      </c>
      <c r="H7">
        <v>619495973</v>
      </c>
      <c r="I7" t="s">
        <v>62</v>
      </c>
      <c r="J7" t="s">
        <v>241</v>
      </c>
      <c r="K7" t="s">
        <v>242</v>
      </c>
      <c r="L7" t="s">
        <v>240</v>
      </c>
      <c r="M7" s="1">
        <v>43400</v>
      </c>
      <c r="N7" t="s">
        <v>238</v>
      </c>
      <c r="O7" t="s">
        <v>239</v>
      </c>
      <c r="P7">
        <v>188022693</v>
      </c>
      <c r="Q7" t="s">
        <v>63</v>
      </c>
      <c r="R7" t="s">
        <v>243</v>
      </c>
      <c r="S7" t="s">
        <v>64</v>
      </c>
      <c r="T7" t="s">
        <v>65</v>
      </c>
      <c r="U7" t="s">
        <v>244</v>
      </c>
      <c r="V7" s="1">
        <v>36750</v>
      </c>
      <c r="W7" t="s">
        <v>236</v>
      </c>
      <c r="X7" t="s">
        <v>240</v>
      </c>
      <c r="Y7">
        <v>632.67999999999995</v>
      </c>
      <c r="AA7">
        <v>15516</v>
      </c>
      <c r="AB7">
        <v>39</v>
      </c>
      <c r="AC7" s="2">
        <v>2.5100000000000001E-3</v>
      </c>
      <c r="AD7">
        <v>40.78</v>
      </c>
      <c r="AE7">
        <v>16.22</v>
      </c>
      <c r="AF7">
        <v>8</v>
      </c>
      <c r="AG7">
        <v>0</v>
      </c>
      <c r="AH7">
        <v>0</v>
      </c>
      <c r="AI7">
        <v>0</v>
      </c>
      <c r="AJ7">
        <v>36</v>
      </c>
      <c r="AK7">
        <v>44</v>
      </c>
      <c r="AL7">
        <v>98</v>
      </c>
      <c r="AM7" s="2">
        <v>6.3200000000000001E-3</v>
      </c>
      <c r="AN7">
        <v>5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9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s="9">
        <v>0</v>
      </c>
      <c r="BH7">
        <v>0</v>
      </c>
      <c r="BI7">
        <v>13981</v>
      </c>
      <c r="BJ7">
        <v>1.1100000000000001</v>
      </c>
      <c r="BK7">
        <v>45.25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632.67999999999995</v>
      </c>
      <c r="BS7">
        <v>39</v>
      </c>
      <c r="BT7">
        <v>15</v>
      </c>
    </row>
    <row r="8" spans="1:72" hidden="1">
      <c r="A8" s="43" t="s">
        <v>245</v>
      </c>
      <c r="B8" t="s">
        <v>61</v>
      </c>
      <c r="C8" t="s">
        <v>237</v>
      </c>
      <c r="D8" t="s">
        <v>238</v>
      </c>
      <c r="E8" t="s">
        <v>239</v>
      </c>
      <c r="F8" s="1">
        <v>43400</v>
      </c>
      <c r="G8" t="s">
        <v>240</v>
      </c>
      <c r="H8">
        <v>619495973</v>
      </c>
      <c r="I8" t="s">
        <v>62</v>
      </c>
      <c r="J8" t="s">
        <v>241</v>
      </c>
      <c r="K8" t="s">
        <v>242</v>
      </c>
      <c r="L8" t="s">
        <v>240</v>
      </c>
      <c r="M8" s="1">
        <v>43400</v>
      </c>
      <c r="N8" t="s">
        <v>238</v>
      </c>
      <c r="O8" t="s">
        <v>239</v>
      </c>
      <c r="P8">
        <v>188022693</v>
      </c>
      <c r="Q8" t="s">
        <v>63</v>
      </c>
      <c r="R8" t="s">
        <v>243</v>
      </c>
      <c r="S8" t="s">
        <v>64</v>
      </c>
      <c r="T8" t="s">
        <v>65</v>
      </c>
      <c r="U8" t="s">
        <v>244</v>
      </c>
      <c r="V8" s="1">
        <v>36750</v>
      </c>
      <c r="W8" t="s">
        <v>236</v>
      </c>
      <c r="X8" t="s">
        <v>240</v>
      </c>
      <c r="Y8">
        <v>584.65</v>
      </c>
      <c r="AA8">
        <v>13864</v>
      </c>
      <c r="AB8">
        <v>37</v>
      </c>
      <c r="AC8" s="2">
        <v>2.6700000000000001E-3</v>
      </c>
      <c r="AD8">
        <v>42.17</v>
      </c>
      <c r="AE8">
        <v>15.8</v>
      </c>
      <c r="AF8">
        <v>6</v>
      </c>
      <c r="AG8">
        <v>0</v>
      </c>
      <c r="AH8">
        <v>1</v>
      </c>
      <c r="AI8">
        <v>0</v>
      </c>
      <c r="AJ8">
        <v>56</v>
      </c>
      <c r="AK8">
        <v>63</v>
      </c>
      <c r="AL8">
        <v>113</v>
      </c>
      <c r="AM8" s="2">
        <v>8.1499999999999993E-3</v>
      </c>
      <c r="AN8">
        <v>8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9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s="9">
        <v>0</v>
      </c>
      <c r="BH8">
        <v>0</v>
      </c>
      <c r="BI8">
        <v>10728</v>
      </c>
      <c r="BJ8">
        <v>1.292</v>
      </c>
      <c r="BK8">
        <v>54.5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584.65</v>
      </c>
      <c r="BS8">
        <v>37</v>
      </c>
      <c r="BT8">
        <v>13</v>
      </c>
    </row>
    <row r="9" spans="1:72" hidden="1">
      <c r="A9" s="43" t="s">
        <v>246</v>
      </c>
      <c r="B9" t="s">
        <v>61</v>
      </c>
      <c r="C9" t="s">
        <v>237</v>
      </c>
      <c r="D9" t="s">
        <v>238</v>
      </c>
      <c r="E9" t="s">
        <v>239</v>
      </c>
      <c r="F9" s="1">
        <v>43400</v>
      </c>
      <c r="G9" t="s">
        <v>240</v>
      </c>
      <c r="H9">
        <v>619495973</v>
      </c>
      <c r="I9" t="s">
        <v>62</v>
      </c>
      <c r="J9" t="s">
        <v>241</v>
      </c>
      <c r="K9" t="s">
        <v>242</v>
      </c>
      <c r="L9" t="s">
        <v>240</v>
      </c>
      <c r="M9" s="1">
        <v>43400</v>
      </c>
      <c r="N9" t="s">
        <v>238</v>
      </c>
      <c r="O9" t="s">
        <v>239</v>
      </c>
      <c r="P9">
        <v>188022693</v>
      </c>
      <c r="Q9" t="s">
        <v>63</v>
      </c>
      <c r="R9" t="s">
        <v>243</v>
      </c>
      <c r="S9" t="s">
        <v>64</v>
      </c>
      <c r="T9" t="s">
        <v>65</v>
      </c>
      <c r="U9" t="s">
        <v>244</v>
      </c>
      <c r="V9" s="1">
        <v>36750</v>
      </c>
      <c r="W9" t="s">
        <v>236</v>
      </c>
      <c r="X9" t="s">
        <v>240</v>
      </c>
      <c r="Y9">
        <v>410.07</v>
      </c>
      <c r="AA9">
        <v>9537</v>
      </c>
      <c r="AB9">
        <v>22</v>
      </c>
      <c r="AC9" s="2">
        <v>2.31E-3</v>
      </c>
      <c r="AD9">
        <v>43</v>
      </c>
      <c r="AE9">
        <v>18.64</v>
      </c>
      <c r="AF9">
        <v>4</v>
      </c>
      <c r="AG9">
        <v>0</v>
      </c>
      <c r="AH9">
        <v>0</v>
      </c>
      <c r="AI9">
        <v>0</v>
      </c>
      <c r="AJ9">
        <v>42</v>
      </c>
      <c r="AK9">
        <v>46</v>
      </c>
      <c r="AL9">
        <v>74</v>
      </c>
      <c r="AM9" s="2">
        <v>7.7600000000000004E-3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9">
        <v>0</v>
      </c>
      <c r="BH9">
        <v>0</v>
      </c>
      <c r="BI9">
        <v>8431</v>
      </c>
      <c r="BJ9">
        <v>1.131</v>
      </c>
      <c r="BK9">
        <v>48.64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410.07</v>
      </c>
      <c r="BS9">
        <v>22</v>
      </c>
      <c r="BT9">
        <v>6</v>
      </c>
    </row>
    <row r="10" spans="1:72" hidden="1">
      <c r="A10" s="43" t="s">
        <v>247</v>
      </c>
      <c r="B10" t="s">
        <v>61</v>
      </c>
      <c r="C10" t="s">
        <v>237</v>
      </c>
      <c r="D10" t="s">
        <v>238</v>
      </c>
      <c r="E10" t="s">
        <v>239</v>
      </c>
      <c r="F10" s="1">
        <v>43400</v>
      </c>
      <c r="G10" t="s">
        <v>240</v>
      </c>
      <c r="H10">
        <v>619495973</v>
      </c>
      <c r="I10" t="s">
        <v>62</v>
      </c>
      <c r="J10" t="s">
        <v>241</v>
      </c>
      <c r="K10" t="s">
        <v>242</v>
      </c>
      <c r="L10" t="s">
        <v>240</v>
      </c>
      <c r="M10" s="1">
        <v>43400</v>
      </c>
      <c r="N10" t="s">
        <v>238</v>
      </c>
      <c r="O10" t="s">
        <v>239</v>
      </c>
      <c r="P10">
        <v>188022693</v>
      </c>
      <c r="Q10" t="s">
        <v>63</v>
      </c>
      <c r="R10" t="s">
        <v>243</v>
      </c>
      <c r="S10" t="s">
        <v>64</v>
      </c>
      <c r="T10" t="s">
        <v>65</v>
      </c>
      <c r="U10" t="s">
        <v>244</v>
      </c>
      <c r="V10" s="1">
        <v>36750</v>
      </c>
      <c r="W10" t="s">
        <v>236</v>
      </c>
      <c r="X10" t="s">
        <v>240</v>
      </c>
      <c r="Y10">
        <v>386.98</v>
      </c>
      <c r="Z10" s="39">
        <f>SUM(Y7:Y10)</f>
        <v>2014.3799999999999</v>
      </c>
      <c r="AA10">
        <v>9058</v>
      </c>
      <c r="AB10">
        <v>28</v>
      </c>
      <c r="AC10" s="2">
        <v>3.0899999999999999E-3</v>
      </c>
      <c r="AD10">
        <v>42.72</v>
      </c>
      <c r="AE10">
        <v>13.82</v>
      </c>
      <c r="AF10">
        <v>5</v>
      </c>
      <c r="AG10">
        <v>0</v>
      </c>
      <c r="AH10">
        <v>1</v>
      </c>
      <c r="AI10">
        <v>0</v>
      </c>
      <c r="AJ10">
        <v>29</v>
      </c>
      <c r="AK10">
        <v>35</v>
      </c>
      <c r="AL10">
        <v>78</v>
      </c>
      <c r="AM10" s="2">
        <v>8.6099999999999996E-3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9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9">
        <v>0</v>
      </c>
      <c r="BH10">
        <v>0</v>
      </c>
      <c r="BI10">
        <v>8494</v>
      </c>
      <c r="BJ10">
        <v>1.0660000000000001</v>
      </c>
      <c r="BK10">
        <v>45.56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386.98</v>
      </c>
      <c r="BS10">
        <v>28</v>
      </c>
      <c r="BT10">
        <v>15</v>
      </c>
    </row>
    <row r="11" spans="1:72" hidden="1">
      <c r="A11" s="43" t="s">
        <v>248</v>
      </c>
      <c r="B11" t="s">
        <v>61</v>
      </c>
      <c r="C11" t="s">
        <v>237</v>
      </c>
      <c r="D11" t="s">
        <v>238</v>
      </c>
      <c r="E11" t="s">
        <v>239</v>
      </c>
      <c r="F11" s="1">
        <v>43400</v>
      </c>
      <c r="G11" t="s">
        <v>240</v>
      </c>
      <c r="H11">
        <v>619495973</v>
      </c>
      <c r="I11" t="s">
        <v>62</v>
      </c>
      <c r="J11" t="s">
        <v>241</v>
      </c>
      <c r="K11" t="s">
        <v>242</v>
      </c>
      <c r="L11" t="s">
        <v>240</v>
      </c>
      <c r="M11" s="1">
        <v>43400</v>
      </c>
      <c r="N11" t="s">
        <v>238</v>
      </c>
      <c r="O11" t="s">
        <v>239</v>
      </c>
      <c r="P11">
        <v>188022693</v>
      </c>
      <c r="Q11" t="s">
        <v>63</v>
      </c>
      <c r="R11" t="s">
        <v>243</v>
      </c>
      <c r="S11" t="s">
        <v>64</v>
      </c>
      <c r="T11" t="s">
        <v>65</v>
      </c>
      <c r="U11" t="s">
        <v>244</v>
      </c>
      <c r="V11" s="1">
        <v>36750</v>
      </c>
      <c r="W11" t="s">
        <v>236</v>
      </c>
      <c r="X11" t="s">
        <v>240</v>
      </c>
      <c r="Y11">
        <v>619.76</v>
      </c>
      <c r="AA11">
        <v>12443</v>
      </c>
      <c r="AB11">
        <v>29</v>
      </c>
      <c r="AC11" s="2">
        <v>2.33E-3</v>
      </c>
      <c r="AD11">
        <v>49.81</v>
      </c>
      <c r="AE11">
        <v>21.37</v>
      </c>
      <c r="AF11">
        <v>5</v>
      </c>
      <c r="AG11">
        <v>0</v>
      </c>
      <c r="AH11">
        <v>1</v>
      </c>
      <c r="AI11">
        <v>0</v>
      </c>
      <c r="AJ11">
        <v>40</v>
      </c>
      <c r="AK11">
        <v>46</v>
      </c>
      <c r="AL11">
        <v>82</v>
      </c>
      <c r="AM11" s="2">
        <v>6.5900000000000004E-3</v>
      </c>
      <c r="AN11">
        <v>4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9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s="9">
        <v>0</v>
      </c>
      <c r="BH11">
        <v>0</v>
      </c>
      <c r="BI11">
        <v>10958</v>
      </c>
      <c r="BJ11">
        <v>1.1359999999999999</v>
      </c>
      <c r="BK11">
        <v>56.56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619.76</v>
      </c>
      <c r="BS11">
        <v>29</v>
      </c>
      <c r="BT11">
        <v>7</v>
      </c>
    </row>
    <row r="12" spans="1:72" hidden="1">
      <c r="A12" s="43" t="s">
        <v>249</v>
      </c>
      <c r="B12" t="s">
        <v>61</v>
      </c>
      <c r="C12" t="s">
        <v>237</v>
      </c>
      <c r="D12" t="s">
        <v>238</v>
      </c>
      <c r="E12" t="s">
        <v>239</v>
      </c>
      <c r="F12" s="1">
        <v>43400</v>
      </c>
      <c r="G12" t="s">
        <v>240</v>
      </c>
      <c r="H12">
        <v>619495973</v>
      </c>
      <c r="I12" t="s">
        <v>62</v>
      </c>
      <c r="J12" t="s">
        <v>241</v>
      </c>
      <c r="K12" t="s">
        <v>242</v>
      </c>
      <c r="L12" t="s">
        <v>240</v>
      </c>
      <c r="M12" s="1">
        <v>43400</v>
      </c>
      <c r="N12" t="s">
        <v>238</v>
      </c>
      <c r="O12" t="s">
        <v>239</v>
      </c>
      <c r="P12">
        <v>188022693</v>
      </c>
      <c r="Q12" t="s">
        <v>63</v>
      </c>
      <c r="R12" t="s">
        <v>243</v>
      </c>
      <c r="S12" t="s">
        <v>64</v>
      </c>
      <c r="T12" t="s">
        <v>65</v>
      </c>
      <c r="U12" t="s">
        <v>244</v>
      </c>
      <c r="V12" s="1">
        <v>36750</v>
      </c>
      <c r="W12" t="s">
        <v>236</v>
      </c>
      <c r="X12" t="s">
        <v>240</v>
      </c>
      <c r="Y12">
        <v>656.53</v>
      </c>
      <c r="AA12">
        <v>12118</v>
      </c>
      <c r="AB12">
        <v>31</v>
      </c>
      <c r="AC12" s="2">
        <v>2.5600000000000002E-3</v>
      </c>
      <c r="AD12">
        <v>54.18</v>
      </c>
      <c r="AE12">
        <v>21.18</v>
      </c>
      <c r="AF12">
        <v>10</v>
      </c>
      <c r="AG12">
        <v>0</v>
      </c>
      <c r="AH12">
        <v>1</v>
      </c>
      <c r="AI12">
        <v>0</v>
      </c>
      <c r="AJ12">
        <v>28</v>
      </c>
      <c r="AK12">
        <v>39</v>
      </c>
      <c r="AL12">
        <v>80</v>
      </c>
      <c r="AM12" s="2">
        <v>6.6E-3</v>
      </c>
      <c r="AN12">
        <v>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9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s="9">
        <v>0</v>
      </c>
      <c r="BH12">
        <v>0</v>
      </c>
      <c r="BI12">
        <v>10376</v>
      </c>
      <c r="BJ12">
        <v>1.1679999999999999</v>
      </c>
      <c r="BK12">
        <v>63.27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656.53</v>
      </c>
      <c r="BS12">
        <v>31</v>
      </c>
      <c r="BT12">
        <v>10</v>
      </c>
    </row>
    <row r="13" spans="1:72" hidden="1">
      <c r="A13" s="43" t="s">
        <v>250</v>
      </c>
      <c r="B13" t="s">
        <v>61</v>
      </c>
      <c r="C13" t="s">
        <v>237</v>
      </c>
      <c r="D13" t="s">
        <v>238</v>
      </c>
      <c r="E13" t="s">
        <v>239</v>
      </c>
      <c r="F13" s="1">
        <v>43400</v>
      </c>
      <c r="G13" t="s">
        <v>240</v>
      </c>
      <c r="H13">
        <v>619495973</v>
      </c>
      <c r="I13" t="s">
        <v>62</v>
      </c>
      <c r="J13" t="s">
        <v>241</v>
      </c>
      <c r="K13" t="s">
        <v>242</v>
      </c>
      <c r="L13" t="s">
        <v>240</v>
      </c>
      <c r="M13" s="1">
        <v>43400</v>
      </c>
      <c r="N13" t="s">
        <v>238</v>
      </c>
      <c r="O13" t="s">
        <v>239</v>
      </c>
      <c r="P13">
        <v>188022693</v>
      </c>
      <c r="Q13" t="s">
        <v>63</v>
      </c>
      <c r="R13" t="s">
        <v>243</v>
      </c>
      <c r="S13" t="s">
        <v>64</v>
      </c>
      <c r="T13" t="s">
        <v>65</v>
      </c>
      <c r="U13" t="s">
        <v>244</v>
      </c>
      <c r="V13" s="1">
        <v>36750</v>
      </c>
      <c r="W13" t="s">
        <v>236</v>
      </c>
      <c r="X13" t="s">
        <v>240</v>
      </c>
      <c r="Y13">
        <v>644.79999999999995</v>
      </c>
      <c r="AA13">
        <v>14384</v>
      </c>
      <c r="AB13">
        <v>29</v>
      </c>
      <c r="AC13" s="2">
        <v>2.0200000000000001E-3</v>
      </c>
      <c r="AD13">
        <v>44.83</v>
      </c>
      <c r="AE13">
        <v>22.23</v>
      </c>
      <c r="AF13">
        <v>8</v>
      </c>
      <c r="AG13">
        <v>0</v>
      </c>
      <c r="AH13">
        <v>0</v>
      </c>
      <c r="AI13">
        <v>0</v>
      </c>
      <c r="AJ13">
        <v>50</v>
      </c>
      <c r="AK13">
        <v>58</v>
      </c>
      <c r="AL13">
        <v>96</v>
      </c>
      <c r="AM13" s="2">
        <v>6.6699999999999997E-3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9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9">
        <v>0</v>
      </c>
      <c r="BH13">
        <v>0</v>
      </c>
      <c r="BI13">
        <v>12661</v>
      </c>
      <c r="BJ13">
        <v>1.1359999999999999</v>
      </c>
      <c r="BK13">
        <v>50.93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644.79999999999995</v>
      </c>
      <c r="BS13">
        <v>29</v>
      </c>
      <c r="BT13">
        <v>9</v>
      </c>
    </row>
    <row r="14" spans="1:72" hidden="1">
      <c r="A14" s="43" t="s">
        <v>251</v>
      </c>
      <c r="B14" t="s">
        <v>61</v>
      </c>
      <c r="C14" t="s">
        <v>237</v>
      </c>
      <c r="D14" t="s">
        <v>238</v>
      </c>
      <c r="E14" t="s">
        <v>239</v>
      </c>
      <c r="F14" s="1">
        <v>43400</v>
      </c>
      <c r="G14" t="s">
        <v>240</v>
      </c>
      <c r="H14">
        <v>619495973</v>
      </c>
      <c r="I14" t="s">
        <v>62</v>
      </c>
      <c r="J14" t="s">
        <v>241</v>
      </c>
      <c r="K14" t="s">
        <v>242</v>
      </c>
      <c r="L14" t="s">
        <v>240</v>
      </c>
      <c r="M14" s="1">
        <v>43400</v>
      </c>
      <c r="N14" t="s">
        <v>238</v>
      </c>
      <c r="O14" t="s">
        <v>239</v>
      </c>
      <c r="P14">
        <v>188022693</v>
      </c>
      <c r="Q14" t="s">
        <v>63</v>
      </c>
      <c r="R14" t="s">
        <v>243</v>
      </c>
      <c r="S14" t="s">
        <v>64</v>
      </c>
      <c r="T14" t="s">
        <v>65</v>
      </c>
      <c r="U14" t="s">
        <v>244</v>
      </c>
      <c r="V14" s="1">
        <v>36750</v>
      </c>
      <c r="W14" t="s">
        <v>236</v>
      </c>
      <c r="X14" t="s">
        <v>240</v>
      </c>
      <c r="Y14">
        <v>633.99</v>
      </c>
      <c r="AA14">
        <v>11942</v>
      </c>
      <c r="AB14">
        <v>36</v>
      </c>
      <c r="AC14" s="2">
        <v>3.0100000000000001E-3</v>
      </c>
      <c r="AD14">
        <v>53.09</v>
      </c>
      <c r="AE14">
        <v>17.61</v>
      </c>
      <c r="AF14">
        <v>13</v>
      </c>
      <c r="AG14">
        <v>0</v>
      </c>
      <c r="AH14">
        <v>0</v>
      </c>
      <c r="AI14">
        <v>0</v>
      </c>
      <c r="AJ14">
        <v>51</v>
      </c>
      <c r="AK14">
        <v>64</v>
      </c>
      <c r="AL14">
        <v>114</v>
      </c>
      <c r="AM14" s="2">
        <v>9.5499999999999995E-3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9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s="9">
        <v>0</v>
      </c>
      <c r="BH14">
        <v>0</v>
      </c>
      <c r="BI14">
        <v>11619</v>
      </c>
      <c r="BJ14">
        <v>1.028</v>
      </c>
      <c r="BK14">
        <v>54.56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633.99</v>
      </c>
      <c r="BS14">
        <v>36</v>
      </c>
      <c r="BT14">
        <v>14</v>
      </c>
    </row>
    <row r="15" spans="1:72" hidden="1">
      <c r="A15" s="43" t="s">
        <v>252</v>
      </c>
      <c r="B15" t="s">
        <v>61</v>
      </c>
      <c r="C15" t="s">
        <v>237</v>
      </c>
      <c r="D15" t="s">
        <v>238</v>
      </c>
      <c r="E15" t="s">
        <v>239</v>
      </c>
      <c r="F15" s="1">
        <v>43400</v>
      </c>
      <c r="G15" t="s">
        <v>240</v>
      </c>
      <c r="H15">
        <v>619495973</v>
      </c>
      <c r="I15" t="s">
        <v>62</v>
      </c>
      <c r="J15" t="s">
        <v>241</v>
      </c>
      <c r="K15" t="s">
        <v>242</v>
      </c>
      <c r="L15" t="s">
        <v>240</v>
      </c>
      <c r="M15" s="1">
        <v>43400</v>
      </c>
      <c r="N15" t="s">
        <v>238</v>
      </c>
      <c r="O15" t="s">
        <v>239</v>
      </c>
      <c r="P15">
        <v>188022693</v>
      </c>
      <c r="Q15" t="s">
        <v>63</v>
      </c>
      <c r="R15" t="s">
        <v>243</v>
      </c>
      <c r="S15" t="s">
        <v>64</v>
      </c>
      <c r="T15" t="s">
        <v>65</v>
      </c>
      <c r="U15" t="s">
        <v>244</v>
      </c>
      <c r="V15" s="1">
        <v>36750</v>
      </c>
      <c r="W15" t="s">
        <v>236</v>
      </c>
      <c r="X15" t="s">
        <v>240</v>
      </c>
      <c r="Y15">
        <v>653.59</v>
      </c>
      <c r="AA15">
        <v>12555</v>
      </c>
      <c r="AB15">
        <v>22</v>
      </c>
      <c r="AC15" s="2">
        <v>1.75E-3</v>
      </c>
      <c r="AD15">
        <v>52.06</v>
      </c>
      <c r="AE15">
        <v>29.71</v>
      </c>
      <c r="AF15">
        <v>8</v>
      </c>
      <c r="AG15">
        <v>0</v>
      </c>
      <c r="AH15">
        <v>0</v>
      </c>
      <c r="AI15">
        <v>0</v>
      </c>
      <c r="AJ15">
        <v>60</v>
      </c>
      <c r="AK15">
        <v>68</v>
      </c>
      <c r="AL15">
        <v>107</v>
      </c>
      <c r="AM15" s="2">
        <v>8.5199999999999998E-3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9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9">
        <v>0</v>
      </c>
      <c r="BH15">
        <v>0</v>
      </c>
      <c r="BI15">
        <v>11016</v>
      </c>
      <c r="BJ15">
        <v>1.1399999999999999</v>
      </c>
      <c r="BK15">
        <v>59.33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653.59</v>
      </c>
      <c r="BS15">
        <v>22</v>
      </c>
      <c r="BT15">
        <v>17</v>
      </c>
    </row>
    <row r="16" spans="1:72" hidden="1">
      <c r="A16" s="43" t="s">
        <v>253</v>
      </c>
      <c r="B16" t="s">
        <v>61</v>
      </c>
      <c r="C16" t="s">
        <v>237</v>
      </c>
      <c r="D16" t="s">
        <v>238</v>
      </c>
      <c r="E16" t="s">
        <v>239</v>
      </c>
      <c r="F16" s="1">
        <v>43400</v>
      </c>
      <c r="G16" t="s">
        <v>240</v>
      </c>
      <c r="H16">
        <v>619495973</v>
      </c>
      <c r="I16" t="s">
        <v>62</v>
      </c>
      <c r="J16" t="s">
        <v>241</v>
      </c>
      <c r="K16" t="s">
        <v>242</v>
      </c>
      <c r="L16" t="s">
        <v>240</v>
      </c>
      <c r="M16" s="1">
        <v>43400</v>
      </c>
      <c r="N16" t="s">
        <v>238</v>
      </c>
      <c r="O16" t="s">
        <v>239</v>
      </c>
      <c r="P16">
        <v>188022693</v>
      </c>
      <c r="Q16" t="s">
        <v>63</v>
      </c>
      <c r="R16" t="s">
        <v>243</v>
      </c>
      <c r="S16" t="s">
        <v>64</v>
      </c>
      <c r="T16" t="s">
        <v>65</v>
      </c>
      <c r="U16" t="s">
        <v>244</v>
      </c>
      <c r="V16" s="1">
        <v>36750</v>
      </c>
      <c r="W16" t="s">
        <v>236</v>
      </c>
      <c r="X16" t="s">
        <v>240</v>
      </c>
      <c r="Y16">
        <v>460.88</v>
      </c>
      <c r="AA16">
        <v>8461</v>
      </c>
      <c r="AB16">
        <v>28</v>
      </c>
      <c r="AC16" s="2">
        <v>3.31E-3</v>
      </c>
      <c r="AD16">
        <v>54.47</v>
      </c>
      <c r="AE16">
        <v>16.46</v>
      </c>
      <c r="AF16">
        <v>9</v>
      </c>
      <c r="AG16">
        <v>0</v>
      </c>
      <c r="AH16">
        <v>0</v>
      </c>
      <c r="AI16">
        <v>0</v>
      </c>
      <c r="AJ16">
        <v>32</v>
      </c>
      <c r="AK16">
        <v>41</v>
      </c>
      <c r="AL16">
        <v>74</v>
      </c>
      <c r="AM16" s="2">
        <v>8.7500000000000008E-3</v>
      </c>
      <c r="AN16">
        <v>5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 s="9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9">
        <v>0</v>
      </c>
      <c r="BH16">
        <v>0</v>
      </c>
      <c r="BI16">
        <v>8347</v>
      </c>
      <c r="BJ16">
        <v>1.014</v>
      </c>
      <c r="BK16">
        <v>55.22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460.88</v>
      </c>
      <c r="BS16">
        <v>28</v>
      </c>
      <c r="BT16">
        <v>5</v>
      </c>
    </row>
    <row r="17" spans="1:72" hidden="1">
      <c r="A17" s="43" t="s">
        <v>254</v>
      </c>
      <c r="B17" t="s">
        <v>61</v>
      </c>
      <c r="C17" t="s">
        <v>237</v>
      </c>
      <c r="D17" t="s">
        <v>238</v>
      </c>
      <c r="E17" t="s">
        <v>239</v>
      </c>
      <c r="F17" s="1">
        <v>43400</v>
      </c>
      <c r="G17" t="s">
        <v>240</v>
      </c>
      <c r="H17">
        <v>619495973</v>
      </c>
      <c r="I17" t="s">
        <v>62</v>
      </c>
      <c r="J17" t="s">
        <v>241</v>
      </c>
      <c r="K17" t="s">
        <v>242</v>
      </c>
      <c r="L17" t="s">
        <v>240</v>
      </c>
      <c r="M17" s="1">
        <v>43400</v>
      </c>
      <c r="N17" t="s">
        <v>238</v>
      </c>
      <c r="O17" t="s">
        <v>239</v>
      </c>
      <c r="P17">
        <v>188022693</v>
      </c>
      <c r="Q17" t="s">
        <v>63</v>
      </c>
      <c r="R17" t="s">
        <v>243</v>
      </c>
      <c r="S17" t="s">
        <v>64</v>
      </c>
      <c r="T17" t="s">
        <v>65</v>
      </c>
      <c r="U17" t="s">
        <v>244</v>
      </c>
      <c r="V17" s="1">
        <v>36750</v>
      </c>
      <c r="W17" t="s">
        <v>236</v>
      </c>
      <c r="X17" t="s">
        <v>240</v>
      </c>
      <c r="Y17">
        <v>432.67</v>
      </c>
      <c r="Z17" s="39">
        <f>SUM(Y11:Y17)</f>
        <v>4102.22</v>
      </c>
      <c r="AA17">
        <v>9196</v>
      </c>
      <c r="AB17">
        <v>23</v>
      </c>
      <c r="AC17" s="2">
        <v>2.5000000000000001E-3</v>
      </c>
      <c r="AD17">
        <v>47.05</v>
      </c>
      <c r="AE17">
        <v>18.809999999999999</v>
      </c>
      <c r="AF17">
        <v>5</v>
      </c>
      <c r="AG17">
        <v>0</v>
      </c>
      <c r="AH17">
        <v>1</v>
      </c>
      <c r="AI17">
        <v>0</v>
      </c>
      <c r="AJ17">
        <v>29</v>
      </c>
      <c r="AK17">
        <v>35</v>
      </c>
      <c r="AL17">
        <v>72</v>
      </c>
      <c r="AM17" s="2">
        <v>7.8300000000000002E-3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9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s="9">
        <v>0</v>
      </c>
      <c r="BH17">
        <v>0</v>
      </c>
      <c r="BI17">
        <v>8118</v>
      </c>
      <c r="BJ17">
        <v>1.133</v>
      </c>
      <c r="BK17">
        <v>53.3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432.67</v>
      </c>
      <c r="BS17">
        <v>23</v>
      </c>
      <c r="BT17">
        <v>14</v>
      </c>
    </row>
    <row r="18" spans="1:72" hidden="1">
      <c r="A18" s="43" t="s">
        <v>255</v>
      </c>
      <c r="B18" t="s">
        <v>61</v>
      </c>
      <c r="C18" t="s">
        <v>237</v>
      </c>
      <c r="D18" t="s">
        <v>238</v>
      </c>
      <c r="E18" t="s">
        <v>239</v>
      </c>
      <c r="F18" s="1">
        <v>43400</v>
      </c>
      <c r="G18" t="s">
        <v>240</v>
      </c>
      <c r="H18">
        <v>619495973</v>
      </c>
      <c r="I18" t="s">
        <v>62</v>
      </c>
      <c r="J18" t="s">
        <v>241</v>
      </c>
      <c r="K18" t="s">
        <v>242</v>
      </c>
      <c r="L18" t="s">
        <v>240</v>
      </c>
      <c r="M18" s="1">
        <v>43400</v>
      </c>
      <c r="N18" t="s">
        <v>238</v>
      </c>
      <c r="O18" t="s">
        <v>239</v>
      </c>
      <c r="P18">
        <v>188022693</v>
      </c>
      <c r="Q18" t="s">
        <v>63</v>
      </c>
      <c r="R18" t="s">
        <v>243</v>
      </c>
      <c r="S18" t="s">
        <v>64</v>
      </c>
      <c r="T18" t="s">
        <v>65</v>
      </c>
      <c r="U18" t="s">
        <v>244</v>
      </c>
      <c r="V18" s="1">
        <v>36750</v>
      </c>
      <c r="W18" t="s">
        <v>236</v>
      </c>
      <c r="X18" t="s">
        <v>240</v>
      </c>
      <c r="Y18">
        <v>640.77</v>
      </c>
      <c r="AA18">
        <v>12312</v>
      </c>
      <c r="AB18">
        <v>28</v>
      </c>
      <c r="AC18" s="2">
        <v>2.2699999999999999E-3</v>
      </c>
      <c r="AD18">
        <v>52.04</v>
      </c>
      <c r="AE18">
        <v>22.88</v>
      </c>
      <c r="AF18">
        <v>9</v>
      </c>
      <c r="AG18">
        <v>0</v>
      </c>
      <c r="AH18">
        <v>0</v>
      </c>
      <c r="AI18">
        <v>0</v>
      </c>
      <c r="AJ18">
        <v>46</v>
      </c>
      <c r="AK18">
        <v>55</v>
      </c>
      <c r="AL18">
        <v>98</v>
      </c>
      <c r="AM18" s="2">
        <v>7.9600000000000001E-3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9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9">
        <v>0</v>
      </c>
      <c r="BH18">
        <v>0</v>
      </c>
      <c r="BI18">
        <v>10918</v>
      </c>
      <c r="BJ18">
        <v>1.1279999999999999</v>
      </c>
      <c r="BK18">
        <v>58.69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640.77</v>
      </c>
      <c r="BS18">
        <v>28</v>
      </c>
      <c r="BT18">
        <v>15</v>
      </c>
    </row>
    <row r="19" spans="1:72" hidden="1">
      <c r="A19" s="43" t="s">
        <v>256</v>
      </c>
      <c r="B19" t="s">
        <v>61</v>
      </c>
      <c r="C19" t="s">
        <v>237</v>
      </c>
      <c r="D19" t="s">
        <v>238</v>
      </c>
      <c r="E19" t="s">
        <v>239</v>
      </c>
      <c r="F19" s="1">
        <v>43400</v>
      </c>
      <c r="G19" t="s">
        <v>240</v>
      </c>
      <c r="H19">
        <v>619495973</v>
      </c>
      <c r="I19" t="s">
        <v>62</v>
      </c>
      <c r="J19" t="s">
        <v>241</v>
      </c>
      <c r="K19" t="s">
        <v>242</v>
      </c>
      <c r="L19" t="s">
        <v>240</v>
      </c>
      <c r="M19" s="1">
        <v>43400</v>
      </c>
      <c r="N19" t="s">
        <v>238</v>
      </c>
      <c r="O19" t="s">
        <v>239</v>
      </c>
      <c r="P19">
        <v>188022693</v>
      </c>
      <c r="Q19" t="s">
        <v>63</v>
      </c>
      <c r="R19" t="s">
        <v>243</v>
      </c>
      <c r="S19" t="s">
        <v>64</v>
      </c>
      <c r="T19" t="s">
        <v>65</v>
      </c>
      <c r="U19" t="s">
        <v>244</v>
      </c>
      <c r="V19" s="1">
        <v>36750</v>
      </c>
      <c r="W19" t="s">
        <v>236</v>
      </c>
      <c r="X19" t="s">
        <v>240</v>
      </c>
      <c r="Y19">
        <v>731.28</v>
      </c>
      <c r="AA19">
        <v>13046</v>
      </c>
      <c r="AB19">
        <v>36</v>
      </c>
      <c r="AC19" s="2">
        <v>2.7599999999999999E-3</v>
      </c>
      <c r="AD19">
        <v>56.05</v>
      </c>
      <c r="AE19">
        <v>20.309999999999999</v>
      </c>
      <c r="AF19">
        <v>9</v>
      </c>
      <c r="AG19">
        <v>0</v>
      </c>
      <c r="AH19">
        <v>0</v>
      </c>
      <c r="AI19">
        <v>0</v>
      </c>
      <c r="AJ19">
        <v>31</v>
      </c>
      <c r="AK19">
        <v>40</v>
      </c>
      <c r="AL19">
        <v>87</v>
      </c>
      <c r="AM19" s="2">
        <v>6.6699999999999997E-3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s="9">
        <v>0</v>
      </c>
      <c r="BH19">
        <v>0</v>
      </c>
      <c r="BI19">
        <v>12029</v>
      </c>
      <c r="BJ19">
        <v>1.085</v>
      </c>
      <c r="BK19">
        <v>60.79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731.28</v>
      </c>
      <c r="BS19">
        <v>36</v>
      </c>
      <c r="BT19">
        <v>11</v>
      </c>
    </row>
    <row r="20" spans="1:72" hidden="1">
      <c r="A20" s="43" t="s">
        <v>257</v>
      </c>
      <c r="B20" t="s">
        <v>61</v>
      </c>
      <c r="C20" t="s">
        <v>237</v>
      </c>
      <c r="D20" t="s">
        <v>238</v>
      </c>
      <c r="E20" t="s">
        <v>239</v>
      </c>
      <c r="F20" s="1">
        <v>43400</v>
      </c>
      <c r="G20" t="s">
        <v>240</v>
      </c>
      <c r="H20">
        <v>619495973</v>
      </c>
      <c r="I20" t="s">
        <v>62</v>
      </c>
      <c r="J20" t="s">
        <v>241</v>
      </c>
      <c r="K20" t="s">
        <v>242</v>
      </c>
      <c r="L20" t="s">
        <v>240</v>
      </c>
      <c r="M20" s="1">
        <v>43400</v>
      </c>
      <c r="N20" t="s">
        <v>238</v>
      </c>
      <c r="O20" t="s">
        <v>239</v>
      </c>
      <c r="P20">
        <v>188022693</v>
      </c>
      <c r="Q20" t="s">
        <v>63</v>
      </c>
      <c r="R20" t="s">
        <v>243</v>
      </c>
      <c r="S20" t="s">
        <v>64</v>
      </c>
      <c r="T20" t="s">
        <v>65</v>
      </c>
      <c r="U20" t="s">
        <v>244</v>
      </c>
      <c r="V20" s="1">
        <v>36750</v>
      </c>
      <c r="W20" t="s">
        <v>236</v>
      </c>
      <c r="X20" t="s">
        <v>240</v>
      </c>
      <c r="Y20">
        <v>715.65</v>
      </c>
      <c r="AA20">
        <v>10362</v>
      </c>
      <c r="AB20">
        <v>22</v>
      </c>
      <c r="AC20" s="2">
        <v>2.1199999999999999E-3</v>
      </c>
      <c r="AD20">
        <v>69.06</v>
      </c>
      <c r="AE20">
        <v>32.53</v>
      </c>
      <c r="AF20">
        <v>7</v>
      </c>
      <c r="AG20">
        <v>0</v>
      </c>
      <c r="AH20">
        <v>1</v>
      </c>
      <c r="AI20">
        <v>0</v>
      </c>
      <c r="AJ20">
        <v>32</v>
      </c>
      <c r="AK20">
        <v>40</v>
      </c>
      <c r="AL20">
        <v>71</v>
      </c>
      <c r="AM20" s="2">
        <v>6.8500000000000002E-3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9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9">
        <v>0</v>
      </c>
      <c r="BH20">
        <v>0</v>
      </c>
      <c r="BI20">
        <v>9015</v>
      </c>
      <c r="BJ20">
        <v>1.149</v>
      </c>
      <c r="BK20">
        <v>79.38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715.65</v>
      </c>
      <c r="BS20">
        <v>22</v>
      </c>
      <c r="BT20">
        <v>9</v>
      </c>
    </row>
    <row r="21" spans="1:72" hidden="1">
      <c r="A21" s="43" t="s">
        <v>258</v>
      </c>
      <c r="B21" t="s">
        <v>61</v>
      </c>
      <c r="C21" t="s">
        <v>237</v>
      </c>
      <c r="D21" t="s">
        <v>238</v>
      </c>
      <c r="E21" t="s">
        <v>239</v>
      </c>
      <c r="F21" s="1">
        <v>43400</v>
      </c>
      <c r="G21" t="s">
        <v>240</v>
      </c>
      <c r="H21">
        <v>619495973</v>
      </c>
      <c r="I21" t="s">
        <v>62</v>
      </c>
      <c r="J21" t="s">
        <v>241</v>
      </c>
      <c r="K21" t="s">
        <v>242</v>
      </c>
      <c r="L21" t="s">
        <v>240</v>
      </c>
      <c r="M21" s="1">
        <v>43400</v>
      </c>
      <c r="N21" t="s">
        <v>238</v>
      </c>
      <c r="O21" t="s">
        <v>239</v>
      </c>
      <c r="P21">
        <v>188022693</v>
      </c>
      <c r="Q21" t="s">
        <v>63</v>
      </c>
      <c r="R21" t="s">
        <v>243</v>
      </c>
      <c r="S21" t="s">
        <v>64</v>
      </c>
      <c r="T21" t="s">
        <v>65</v>
      </c>
      <c r="U21" t="s">
        <v>244</v>
      </c>
      <c r="V21" s="1">
        <v>36750</v>
      </c>
      <c r="W21" t="s">
        <v>236</v>
      </c>
      <c r="X21" t="s">
        <v>240</v>
      </c>
      <c r="Y21">
        <v>705.97</v>
      </c>
      <c r="AA21">
        <v>10939</v>
      </c>
      <c r="AB21">
        <v>27</v>
      </c>
      <c r="AC21" s="2">
        <v>2.47E-3</v>
      </c>
      <c r="AD21">
        <v>64.540000000000006</v>
      </c>
      <c r="AE21">
        <v>26.15</v>
      </c>
      <c r="AF21">
        <v>4</v>
      </c>
      <c r="AG21">
        <v>0</v>
      </c>
      <c r="AH21">
        <v>0</v>
      </c>
      <c r="AI21">
        <v>0</v>
      </c>
      <c r="AJ21">
        <v>43</v>
      </c>
      <c r="AK21">
        <v>47</v>
      </c>
      <c r="AL21">
        <v>81</v>
      </c>
      <c r="AM21" s="2">
        <v>7.4000000000000003E-3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9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9">
        <v>0</v>
      </c>
      <c r="BH21">
        <v>0</v>
      </c>
      <c r="BI21">
        <v>10548</v>
      </c>
      <c r="BJ21">
        <v>1.0369999999999999</v>
      </c>
      <c r="BK21">
        <v>66.930000000000007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705.97</v>
      </c>
      <c r="BS21">
        <v>27</v>
      </c>
      <c r="BT21">
        <v>7</v>
      </c>
    </row>
    <row r="22" spans="1:72" hidden="1">
      <c r="A22" s="43" t="s">
        <v>259</v>
      </c>
      <c r="B22" t="s">
        <v>61</v>
      </c>
      <c r="C22" t="s">
        <v>237</v>
      </c>
      <c r="D22" t="s">
        <v>238</v>
      </c>
      <c r="E22" t="s">
        <v>239</v>
      </c>
      <c r="F22" s="1">
        <v>43400</v>
      </c>
      <c r="G22" t="s">
        <v>240</v>
      </c>
      <c r="H22">
        <v>619495973</v>
      </c>
      <c r="I22" t="s">
        <v>62</v>
      </c>
      <c r="J22" t="s">
        <v>241</v>
      </c>
      <c r="K22" t="s">
        <v>242</v>
      </c>
      <c r="L22" t="s">
        <v>240</v>
      </c>
      <c r="M22" s="1">
        <v>43400</v>
      </c>
      <c r="N22" t="s">
        <v>238</v>
      </c>
      <c r="O22" t="s">
        <v>239</v>
      </c>
      <c r="P22">
        <v>188022693</v>
      </c>
      <c r="Q22" t="s">
        <v>63</v>
      </c>
      <c r="R22" t="s">
        <v>243</v>
      </c>
      <c r="S22" t="s">
        <v>64</v>
      </c>
      <c r="T22" t="s">
        <v>65</v>
      </c>
      <c r="U22" t="s">
        <v>244</v>
      </c>
      <c r="V22" s="1">
        <v>36750</v>
      </c>
      <c r="W22" t="s">
        <v>236</v>
      </c>
      <c r="X22" t="s">
        <v>240</v>
      </c>
      <c r="Y22">
        <v>650.08000000000004</v>
      </c>
      <c r="AA22">
        <v>9228</v>
      </c>
      <c r="AB22">
        <v>24</v>
      </c>
      <c r="AC22" s="2">
        <v>2.5999999999999999E-3</v>
      </c>
      <c r="AD22">
        <v>70.45</v>
      </c>
      <c r="AE22">
        <v>27.09</v>
      </c>
      <c r="AF22">
        <v>2</v>
      </c>
      <c r="AG22">
        <v>0</v>
      </c>
      <c r="AH22">
        <v>2</v>
      </c>
      <c r="AI22">
        <v>0</v>
      </c>
      <c r="AJ22">
        <v>35</v>
      </c>
      <c r="AK22">
        <v>39</v>
      </c>
      <c r="AL22">
        <v>75</v>
      </c>
      <c r="AM22" s="2">
        <v>8.1300000000000001E-3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9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9">
        <v>0</v>
      </c>
      <c r="BH22">
        <v>0</v>
      </c>
      <c r="BI22">
        <v>8438</v>
      </c>
      <c r="BJ22">
        <v>1.0940000000000001</v>
      </c>
      <c r="BK22">
        <v>77.040000000000006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650.08000000000004</v>
      </c>
      <c r="BS22">
        <v>24</v>
      </c>
      <c r="BT22">
        <v>12</v>
      </c>
    </row>
    <row r="23" spans="1:72" hidden="1">
      <c r="A23" s="43" t="s">
        <v>260</v>
      </c>
      <c r="B23" t="s">
        <v>61</v>
      </c>
      <c r="C23" t="s">
        <v>237</v>
      </c>
      <c r="D23" t="s">
        <v>238</v>
      </c>
      <c r="E23" t="s">
        <v>239</v>
      </c>
      <c r="F23" s="1">
        <v>43400</v>
      </c>
      <c r="G23" t="s">
        <v>240</v>
      </c>
      <c r="H23">
        <v>619495973</v>
      </c>
      <c r="I23" t="s">
        <v>62</v>
      </c>
      <c r="J23" t="s">
        <v>241</v>
      </c>
      <c r="K23" t="s">
        <v>242</v>
      </c>
      <c r="L23" t="s">
        <v>240</v>
      </c>
      <c r="M23" s="1">
        <v>43400</v>
      </c>
      <c r="N23" t="s">
        <v>238</v>
      </c>
      <c r="O23" t="s">
        <v>239</v>
      </c>
      <c r="P23">
        <v>188022693</v>
      </c>
      <c r="Q23" t="s">
        <v>63</v>
      </c>
      <c r="R23" t="s">
        <v>243</v>
      </c>
      <c r="S23" t="s">
        <v>64</v>
      </c>
      <c r="T23" t="s">
        <v>65</v>
      </c>
      <c r="U23" t="s">
        <v>244</v>
      </c>
      <c r="V23" s="1">
        <v>36750</v>
      </c>
      <c r="W23" t="s">
        <v>236</v>
      </c>
      <c r="X23" t="s">
        <v>240</v>
      </c>
      <c r="Y23">
        <v>456.52</v>
      </c>
      <c r="AA23">
        <v>6671</v>
      </c>
      <c r="AB23">
        <v>28</v>
      </c>
      <c r="AC23" s="2">
        <v>4.1999999999999997E-3</v>
      </c>
      <c r="AD23">
        <v>68.430000000000007</v>
      </c>
      <c r="AE23">
        <v>16.3</v>
      </c>
      <c r="AF23">
        <v>6</v>
      </c>
      <c r="AG23">
        <v>0</v>
      </c>
      <c r="AH23">
        <v>1</v>
      </c>
      <c r="AI23">
        <v>0</v>
      </c>
      <c r="AJ23">
        <v>38</v>
      </c>
      <c r="AK23">
        <v>45</v>
      </c>
      <c r="AL23">
        <v>83</v>
      </c>
      <c r="AM23" s="2">
        <v>1.244E-2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9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9">
        <v>0</v>
      </c>
      <c r="BH23">
        <v>0</v>
      </c>
      <c r="BI23">
        <v>6671</v>
      </c>
      <c r="BJ23">
        <v>1</v>
      </c>
      <c r="BK23">
        <v>68.430000000000007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456.52</v>
      </c>
      <c r="BS23">
        <v>28</v>
      </c>
      <c r="BT23">
        <v>10</v>
      </c>
    </row>
    <row r="24" spans="1:72" hidden="1">
      <c r="A24" s="43" t="s">
        <v>261</v>
      </c>
      <c r="B24" t="s">
        <v>61</v>
      </c>
      <c r="C24" t="s">
        <v>237</v>
      </c>
      <c r="D24" t="s">
        <v>238</v>
      </c>
      <c r="E24" t="s">
        <v>239</v>
      </c>
      <c r="F24" s="1">
        <v>43400</v>
      </c>
      <c r="G24" t="s">
        <v>240</v>
      </c>
      <c r="H24">
        <v>619495973</v>
      </c>
      <c r="I24" t="s">
        <v>62</v>
      </c>
      <c r="J24" t="s">
        <v>241</v>
      </c>
      <c r="K24" t="s">
        <v>242</v>
      </c>
      <c r="L24" t="s">
        <v>240</v>
      </c>
      <c r="M24" s="1">
        <v>43400</v>
      </c>
      <c r="N24" t="s">
        <v>238</v>
      </c>
      <c r="O24" t="s">
        <v>239</v>
      </c>
      <c r="P24">
        <v>188022693</v>
      </c>
      <c r="Q24" t="s">
        <v>63</v>
      </c>
      <c r="R24" t="s">
        <v>243</v>
      </c>
      <c r="S24" t="s">
        <v>64</v>
      </c>
      <c r="T24" t="s">
        <v>65</v>
      </c>
      <c r="U24" t="s">
        <v>244</v>
      </c>
      <c r="V24" s="1">
        <v>36750</v>
      </c>
      <c r="W24" t="s">
        <v>236</v>
      </c>
      <c r="X24" t="s">
        <v>240</v>
      </c>
      <c r="Y24">
        <v>433.37</v>
      </c>
      <c r="Z24" s="39">
        <f>SUM(Y18:Y24)</f>
        <v>4333.6400000000003</v>
      </c>
      <c r="AA24">
        <v>6202</v>
      </c>
      <c r="AB24">
        <v>27</v>
      </c>
      <c r="AC24" s="2">
        <v>4.3499999999999997E-3</v>
      </c>
      <c r="AD24">
        <v>69.88</v>
      </c>
      <c r="AE24">
        <v>16.05</v>
      </c>
      <c r="AF24">
        <v>8</v>
      </c>
      <c r="AG24">
        <v>0</v>
      </c>
      <c r="AH24">
        <v>0</v>
      </c>
      <c r="AI24">
        <v>0</v>
      </c>
      <c r="AJ24">
        <v>33</v>
      </c>
      <c r="AK24">
        <v>41</v>
      </c>
      <c r="AL24">
        <v>75</v>
      </c>
      <c r="AM24" s="2">
        <v>1.209E-2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9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s="9">
        <v>0</v>
      </c>
      <c r="BH24">
        <v>0</v>
      </c>
      <c r="BI24">
        <v>6159</v>
      </c>
      <c r="BJ24">
        <v>1.0069999999999999</v>
      </c>
      <c r="BK24">
        <v>70.36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433.37</v>
      </c>
      <c r="BS24">
        <v>27</v>
      </c>
      <c r="BT24">
        <v>7</v>
      </c>
    </row>
    <row r="25" spans="1:72" hidden="1">
      <c r="A25" s="43" t="s">
        <v>262</v>
      </c>
      <c r="B25" t="s">
        <v>61</v>
      </c>
      <c r="C25" t="s">
        <v>237</v>
      </c>
      <c r="D25" t="s">
        <v>238</v>
      </c>
      <c r="E25" t="s">
        <v>239</v>
      </c>
      <c r="F25" s="1">
        <v>43400</v>
      </c>
      <c r="G25" t="s">
        <v>240</v>
      </c>
      <c r="H25">
        <v>619495973</v>
      </c>
      <c r="I25" t="s">
        <v>62</v>
      </c>
      <c r="J25" t="s">
        <v>241</v>
      </c>
      <c r="K25" t="s">
        <v>242</v>
      </c>
      <c r="L25" t="s">
        <v>240</v>
      </c>
      <c r="M25" s="1">
        <v>43400</v>
      </c>
      <c r="N25" t="s">
        <v>238</v>
      </c>
      <c r="O25" t="s">
        <v>239</v>
      </c>
      <c r="P25">
        <v>188022693</v>
      </c>
      <c r="Q25" t="s">
        <v>63</v>
      </c>
      <c r="R25" t="s">
        <v>243</v>
      </c>
      <c r="S25" t="s">
        <v>64</v>
      </c>
      <c r="T25" t="s">
        <v>65</v>
      </c>
      <c r="U25" t="s">
        <v>244</v>
      </c>
      <c r="V25" s="1">
        <v>36750</v>
      </c>
      <c r="W25" t="s">
        <v>236</v>
      </c>
      <c r="X25" t="s">
        <v>240</v>
      </c>
      <c r="Y25">
        <v>742.77</v>
      </c>
      <c r="AA25">
        <v>13319</v>
      </c>
      <c r="AB25">
        <v>34</v>
      </c>
      <c r="AC25" s="2">
        <v>2.5500000000000002E-3</v>
      </c>
      <c r="AD25">
        <v>55.77</v>
      </c>
      <c r="AE25">
        <v>21.85</v>
      </c>
      <c r="AF25">
        <v>13</v>
      </c>
      <c r="AG25">
        <v>0</v>
      </c>
      <c r="AH25">
        <v>2</v>
      </c>
      <c r="AI25">
        <v>0</v>
      </c>
      <c r="AJ25">
        <v>68</v>
      </c>
      <c r="AK25">
        <v>83</v>
      </c>
      <c r="AL25">
        <v>128</v>
      </c>
      <c r="AM25" s="2">
        <v>9.6100000000000005E-3</v>
      </c>
      <c r="AN25">
        <v>4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9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s="9">
        <v>0</v>
      </c>
      <c r="BH25">
        <v>0</v>
      </c>
      <c r="BI25">
        <v>12988</v>
      </c>
      <c r="BJ25">
        <v>1.0249999999999999</v>
      </c>
      <c r="BK25">
        <v>57.19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742.77</v>
      </c>
      <c r="BS25">
        <v>34</v>
      </c>
      <c r="BT25">
        <v>11</v>
      </c>
    </row>
    <row r="26" spans="1:72" hidden="1">
      <c r="A26" s="43" t="s">
        <v>263</v>
      </c>
      <c r="B26" t="s">
        <v>61</v>
      </c>
      <c r="C26" t="s">
        <v>237</v>
      </c>
      <c r="D26" t="s">
        <v>238</v>
      </c>
      <c r="E26" t="s">
        <v>239</v>
      </c>
      <c r="F26" s="1">
        <v>43400</v>
      </c>
      <c r="G26" t="s">
        <v>240</v>
      </c>
      <c r="H26">
        <v>619495973</v>
      </c>
      <c r="I26" t="s">
        <v>62</v>
      </c>
      <c r="J26" t="s">
        <v>241</v>
      </c>
      <c r="K26" t="s">
        <v>242</v>
      </c>
      <c r="L26" t="s">
        <v>240</v>
      </c>
      <c r="M26" s="1">
        <v>43400</v>
      </c>
      <c r="N26" t="s">
        <v>238</v>
      </c>
      <c r="O26" t="s">
        <v>239</v>
      </c>
      <c r="P26">
        <v>188022693</v>
      </c>
      <c r="Q26" t="s">
        <v>63</v>
      </c>
      <c r="R26" t="s">
        <v>243</v>
      </c>
      <c r="S26" t="s">
        <v>64</v>
      </c>
      <c r="T26" t="s">
        <v>65</v>
      </c>
      <c r="U26" t="s">
        <v>244</v>
      </c>
      <c r="V26" s="1">
        <v>36750</v>
      </c>
      <c r="W26" t="s">
        <v>236</v>
      </c>
      <c r="X26" t="s">
        <v>240</v>
      </c>
      <c r="Y26">
        <v>840.32</v>
      </c>
      <c r="AA26">
        <v>14388</v>
      </c>
      <c r="AB26">
        <v>31</v>
      </c>
      <c r="AC26" s="2">
        <v>2.15E-3</v>
      </c>
      <c r="AD26">
        <v>58.4</v>
      </c>
      <c r="AE26">
        <v>27.11</v>
      </c>
      <c r="AF26">
        <v>14</v>
      </c>
      <c r="AG26">
        <v>0</v>
      </c>
      <c r="AH26">
        <v>2</v>
      </c>
      <c r="AI26">
        <v>0</v>
      </c>
      <c r="AJ26">
        <v>60</v>
      </c>
      <c r="AK26">
        <v>76</v>
      </c>
      <c r="AL26">
        <v>120</v>
      </c>
      <c r="AM26" s="2">
        <v>8.3400000000000002E-3</v>
      </c>
      <c r="AN26">
        <v>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 s="9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s="9">
        <v>0</v>
      </c>
      <c r="BH26">
        <v>0</v>
      </c>
      <c r="BI26">
        <v>13213</v>
      </c>
      <c r="BJ26">
        <v>1.089</v>
      </c>
      <c r="BK26">
        <v>63.6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840.32</v>
      </c>
      <c r="BS26">
        <v>31</v>
      </c>
      <c r="BT26">
        <v>13</v>
      </c>
    </row>
    <row r="27" spans="1:72" hidden="1">
      <c r="A27" s="43" t="s">
        <v>264</v>
      </c>
      <c r="B27" t="s">
        <v>61</v>
      </c>
      <c r="C27" t="s">
        <v>237</v>
      </c>
      <c r="D27" t="s">
        <v>238</v>
      </c>
      <c r="E27" t="s">
        <v>239</v>
      </c>
      <c r="F27" s="1">
        <v>43400</v>
      </c>
      <c r="G27" t="s">
        <v>240</v>
      </c>
      <c r="H27">
        <v>619495973</v>
      </c>
      <c r="I27" t="s">
        <v>62</v>
      </c>
      <c r="J27" t="s">
        <v>241</v>
      </c>
      <c r="K27" t="s">
        <v>242</v>
      </c>
      <c r="L27" t="s">
        <v>240</v>
      </c>
      <c r="M27" s="1">
        <v>43400</v>
      </c>
      <c r="N27" t="s">
        <v>238</v>
      </c>
      <c r="O27" t="s">
        <v>239</v>
      </c>
      <c r="P27">
        <v>188022693</v>
      </c>
      <c r="Q27" t="s">
        <v>63</v>
      </c>
      <c r="R27" t="s">
        <v>243</v>
      </c>
      <c r="S27" t="s">
        <v>64</v>
      </c>
      <c r="T27" t="s">
        <v>65</v>
      </c>
      <c r="U27" t="s">
        <v>244</v>
      </c>
      <c r="V27" s="1">
        <v>36750</v>
      </c>
      <c r="W27" t="s">
        <v>236</v>
      </c>
      <c r="X27" t="s">
        <v>240</v>
      </c>
      <c r="Y27">
        <v>840.89</v>
      </c>
      <c r="AA27">
        <v>13082</v>
      </c>
      <c r="AB27">
        <v>26</v>
      </c>
      <c r="AC27" s="2">
        <v>1.99E-3</v>
      </c>
      <c r="AD27">
        <v>64.28</v>
      </c>
      <c r="AE27">
        <v>32.340000000000003</v>
      </c>
      <c r="AF27">
        <v>12</v>
      </c>
      <c r="AG27">
        <v>0</v>
      </c>
      <c r="AH27">
        <v>0</v>
      </c>
      <c r="AI27">
        <v>0</v>
      </c>
      <c r="AJ27">
        <v>73</v>
      </c>
      <c r="AK27">
        <v>85</v>
      </c>
      <c r="AL27">
        <v>121</v>
      </c>
      <c r="AM27" s="2">
        <v>9.2499999999999995E-3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9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s="9">
        <v>0</v>
      </c>
      <c r="BH27">
        <v>0</v>
      </c>
      <c r="BI27">
        <v>12751</v>
      </c>
      <c r="BJ27">
        <v>1.026</v>
      </c>
      <c r="BK27">
        <v>65.95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840.89</v>
      </c>
      <c r="BS27">
        <v>26</v>
      </c>
      <c r="BT27">
        <v>10</v>
      </c>
    </row>
    <row r="28" spans="1:72" hidden="1">
      <c r="A28" s="43" t="s">
        <v>265</v>
      </c>
      <c r="B28" t="s">
        <v>61</v>
      </c>
      <c r="C28" t="s">
        <v>237</v>
      </c>
      <c r="D28" t="s">
        <v>238</v>
      </c>
      <c r="E28" t="s">
        <v>239</v>
      </c>
      <c r="F28" s="1">
        <v>43400</v>
      </c>
      <c r="G28" t="s">
        <v>240</v>
      </c>
      <c r="H28">
        <v>619495973</v>
      </c>
      <c r="I28" t="s">
        <v>62</v>
      </c>
      <c r="J28" t="s">
        <v>241</v>
      </c>
      <c r="K28" t="s">
        <v>242</v>
      </c>
      <c r="L28" t="s">
        <v>240</v>
      </c>
      <c r="M28" s="1">
        <v>43400</v>
      </c>
      <c r="N28" t="s">
        <v>238</v>
      </c>
      <c r="O28" t="s">
        <v>239</v>
      </c>
      <c r="P28">
        <v>188022693</v>
      </c>
      <c r="Q28" t="s">
        <v>63</v>
      </c>
      <c r="R28" t="s">
        <v>243</v>
      </c>
      <c r="S28" t="s">
        <v>64</v>
      </c>
      <c r="T28" t="s">
        <v>65</v>
      </c>
      <c r="U28" t="s">
        <v>244</v>
      </c>
      <c r="V28" s="1">
        <v>36750</v>
      </c>
      <c r="W28" t="s">
        <v>236</v>
      </c>
      <c r="X28" t="s">
        <v>240</v>
      </c>
      <c r="Y28">
        <v>826.42</v>
      </c>
      <c r="AA28">
        <v>15375</v>
      </c>
      <c r="AB28">
        <v>38</v>
      </c>
      <c r="AC28" s="2">
        <v>2.47E-3</v>
      </c>
      <c r="AD28">
        <v>53.75</v>
      </c>
      <c r="AE28">
        <v>21.75</v>
      </c>
      <c r="AF28">
        <v>7</v>
      </c>
      <c r="AG28">
        <v>0</v>
      </c>
      <c r="AH28">
        <v>0</v>
      </c>
      <c r="AI28">
        <v>0</v>
      </c>
      <c r="AJ28">
        <v>54</v>
      </c>
      <c r="AK28">
        <v>61</v>
      </c>
      <c r="AL28">
        <v>110</v>
      </c>
      <c r="AM28" s="2">
        <v>7.1500000000000001E-3</v>
      </c>
      <c r="AN28">
        <v>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9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s="9">
        <v>0</v>
      </c>
      <c r="BH28">
        <v>0</v>
      </c>
      <c r="BI28">
        <v>14633</v>
      </c>
      <c r="BJ28">
        <v>1.0509999999999999</v>
      </c>
      <c r="BK28">
        <v>56.48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826.42</v>
      </c>
      <c r="BS28">
        <v>38</v>
      </c>
      <c r="BT28">
        <v>11</v>
      </c>
    </row>
    <row r="29" spans="1:72" hidden="1">
      <c r="A29" s="43" t="s">
        <v>266</v>
      </c>
      <c r="B29" t="s">
        <v>61</v>
      </c>
      <c r="C29" t="s">
        <v>237</v>
      </c>
      <c r="D29" t="s">
        <v>238</v>
      </c>
      <c r="E29" t="s">
        <v>239</v>
      </c>
      <c r="F29" s="1">
        <v>43400</v>
      </c>
      <c r="G29" t="s">
        <v>240</v>
      </c>
      <c r="H29">
        <v>619495973</v>
      </c>
      <c r="I29" t="s">
        <v>62</v>
      </c>
      <c r="J29" t="s">
        <v>241</v>
      </c>
      <c r="K29" t="s">
        <v>242</v>
      </c>
      <c r="L29" t="s">
        <v>240</v>
      </c>
      <c r="M29" s="1">
        <v>43400</v>
      </c>
      <c r="N29" t="s">
        <v>238</v>
      </c>
      <c r="O29" t="s">
        <v>239</v>
      </c>
      <c r="P29">
        <v>188022693</v>
      </c>
      <c r="Q29" t="s">
        <v>63</v>
      </c>
      <c r="R29" t="s">
        <v>243</v>
      </c>
      <c r="S29" t="s">
        <v>64</v>
      </c>
      <c r="T29" t="s">
        <v>65</v>
      </c>
      <c r="U29" t="s">
        <v>244</v>
      </c>
      <c r="V29" s="1">
        <v>36750</v>
      </c>
      <c r="W29" t="s">
        <v>236</v>
      </c>
      <c r="X29" t="s">
        <v>240</v>
      </c>
      <c r="Y29">
        <v>777.77</v>
      </c>
      <c r="AA29">
        <v>10295</v>
      </c>
      <c r="AB29">
        <v>21</v>
      </c>
      <c r="AC29" s="2">
        <v>2.0400000000000001E-3</v>
      </c>
      <c r="AD29">
        <v>75.55</v>
      </c>
      <c r="AE29">
        <v>37.04</v>
      </c>
      <c r="AF29">
        <v>6</v>
      </c>
      <c r="AG29">
        <v>0</v>
      </c>
      <c r="AH29">
        <v>0</v>
      </c>
      <c r="AI29">
        <v>0</v>
      </c>
      <c r="AJ29">
        <v>38</v>
      </c>
      <c r="AK29">
        <v>44</v>
      </c>
      <c r="AL29">
        <v>75</v>
      </c>
      <c r="AM29" s="2">
        <v>7.2899999999999996E-3</v>
      </c>
      <c r="AN29">
        <v>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9">
        <v>0</v>
      </c>
      <c r="BH29">
        <v>0</v>
      </c>
      <c r="BI29">
        <v>8922</v>
      </c>
      <c r="BJ29">
        <v>1.1539999999999999</v>
      </c>
      <c r="BK29">
        <v>87.17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777.77</v>
      </c>
      <c r="BS29">
        <v>21</v>
      </c>
      <c r="BT29">
        <v>10</v>
      </c>
    </row>
    <row r="30" spans="1:72" hidden="1">
      <c r="A30" s="43" t="s">
        <v>267</v>
      </c>
      <c r="B30" t="s">
        <v>61</v>
      </c>
      <c r="C30" t="s">
        <v>237</v>
      </c>
      <c r="D30" t="s">
        <v>238</v>
      </c>
      <c r="E30" t="s">
        <v>239</v>
      </c>
      <c r="F30" s="1">
        <v>43400</v>
      </c>
      <c r="G30" t="s">
        <v>240</v>
      </c>
      <c r="H30">
        <v>619495973</v>
      </c>
      <c r="I30" t="s">
        <v>62</v>
      </c>
      <c r="J30" t="s">
        <v>241</v>
      </c>
      <c r="K30" t="s">
        <v>242</v>
      </c>
      <c r="L30" t="s">
        <v>240</v>
      </c>
      <c r="M30" s="1">
        <v>43400</v>
      </c>
      <c r="N30" t="s">
        <v>238</v>
      </c>
      <c r="O30" t="s">
        <v>239</v>
      </c>
      <c r="P30">
        <v>188022693</v>
      </c>
      <c r="Q30" t="s">
        <v>63</v>
      </c>
      <c r="R30" t="s">
        <v>243</v>
      </c>
      <c r="S30" t="s">
        <v>64</v>
      </c>
      <c r="T30" t="s">
        <v>65</v>
      </c>
      <c r="U30" t="s">
        <v>244</v>
      </c>
      <c r="V30" s="1">
        <v>36750</v>
      </c>
      <c r="W30" t="s">
        <v>236</v>
      </c>
      <c r="X30" t="s">
        <v>240</v>
      </c>
      <c r="Y30">
        <v>548.36</v>
      </c>
      <c r="AA30">
        <v>9864</v>
      </c>
      <c r="AB30">
        <v>13</v>
      </c>
      <c r="AC30" s="2">
        <v>1.32E-3</v>
      </c>
      <c r="AD30">
        <v>55.59</v>
      </c>
      <c r="AE30">
        <v>42.18</v>
      </c>
      <c r="AF30">
        <v>6</v>
      </c>
      <c r="AG30">
        <v>0</v>
      </c>
      <c r="AH30">
        <v>0</v>
      </c>
      <c r="AI30">
        <v>0</v>
      </c>
      <c r="AJ30">
        <v>41</v>
      </c>
      <c r="AK30">
        <v>47</v>
      </c>
      <c r="AL30">
        <v>75</v>
      </c>
      <c r="AM30" s="2">
        <v>7.6E-3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9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s="9">
        <v>0</v>
      </c>
      <c r="BH30">
        <v>0</v>
      </c>
      <c r="BI30">
        <v>9706</v>
      </c>
      <c r="BJ30">
        <v>1.016</v>
      </c>
      <c r="BK30">
        <v>56.5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548.36</v>
      </c>
      <c r="BS30">
        <v>13</v>
      </c>
      <c r="BT30">
        <v>15</v>
      </c>
    </row>
    <row r="31" spans="1:72" hidden="1">
      <c r="A31" s="43" t="s">
        <v>268</v>
      </c>
      <c r="B31" t="s">
        <v>61</v>
      </c>
      <c r="C31" t="s">
        <v>237</v>
      </c>
      <c r="D31" t="s">
        <v>238</v>
      </c>
      <c r="E31" t="s">
        <v>239</v>
      </c>
      <c r="F31" s="1">
        <v>43400</v>
      </c>
      <c r="G31" t="s">
        <v>240</v>
      </c>
      <c r="H31">
        <v>619495973</v>
      </c>
      <c r="I31" t="s">
        <v>62</v>
      </c>
      <c r="J31" t="s">
        <v>241</v>
      </c>
      <c r="K31" t="s">
        <v>242</v>
      </c>
      <c r="L31" t="s">
        <v>240</v>
      </c>
      <c r="M31" s="1">
        <v>43400</v>
      </c>
      <c r="N31" t="s">
        <v>238</v>
      </c>
      <c r="O31" t="s">
        <v>239</v>
      </c>
      <c r="P31">
        <v>188022693</v>
      </c>
      <c r="Q31" t="s">
        <v>63</v>
      </c>
      <c r="R31" t="s">
        <v>243</v>
      </c>
      <c r="S31" t="s">
        <v>64</v>
      </c>
      <c r="T31" t="s">
        <v>65</v>
      </c>
      <c r="U31" t="s">
        <v>244</v>
      </c>
      <c r="V31" s="1">
        <v>36750</v>
      </c>
      <c r="W31" t="s">
        <v>236</v>
      </c>
      <c r="X31" t="s">
        <v>240</v>
      </c>
      <c r="Y31">
        <v>511.65</v>
      </c>
      <c r="Z31" s="39">
        <f>SUM(Y25:Y31)</f>
        <v>5088.1799999999994</v>
      </c>
      <c r="AA31">
        <v>8462</v>
      </c>
      <c r="AB31">
        <v>25</v>
      </c>
      <c r="AC31" s="2">
        <v>2.9499999999999999E-3</v>
      </c>
      <c r="AD31">
        <v>60.46</v>
      </c>
      <c r="AE31">
        <v>20.47</v>
      </c>
      <c r="AF31">
        <v>4</v>
      </c>
      <c r="AG31">
        <v>0</v>
      </c>
      <c r="AH31">
        <v>1</v>
      </c>
      <c r="AI31">
        <v>0</v>
      </c>
      <c r="AJ31">
        <v>41</v>
      </c>
      <c r="AK31">
        <v>46</v>
      </c>
      <c r="AL31">
        <v>84</v>
      </c>
      <c r="AM31" s="2">
        <v>9.9299999999999996E-3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s="9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s="9">
        <v>0</v>
      </c>
      <c r="BH31">
        <v>0</v>
      </c>
      <c r="BI31">
        <v>6793</v>
      </c>
      <c r="BJ31">
        <v>1.246</v>
      </c>
      <c r="BK31">
        <v>75.319999999999993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511.65</v>
      </c>
      <c r="BS31">
        <v>24</v>
      </c>
      <c r="BT31">
        <v>13</v>
      </c>
    </row>
    <row r="32" spans="1:72" hidden="1">
      <c r="A32" s="43" t="s">
        <v>269</v>
      </c>
      <c r="B32" t="s">
        <v>61</v>
      </c>
      <c r="C32" t="s">
        <v>237</v>
      </c>
      <c r="D32" t="s">
        <v>238</v>
      </c>
      <c r="E32" t="s">
        <v>239</v>
      </c>
      <c r="F32" s="1">
        <v>43400</v>
      </c>
      <c r="G32" t="s">
        <v>240</v>
      </c>
      <c r="H32">
        <v>619495973</v>
      </c>
      <c r="I32" t="s">
        <v>62</v>
      </c>
      <c r="J32" t="s">
        <v>241</v>
      </c>
      <c r="K32" t="s">
        <v>242</v>
      </c>
      <c r="L32" t="s">
        <v>240</v>
      </c>
      <c r="M32" s="1">
        <v>43400</v>
      </c>
      <c r="N32" t="s">
        <v>238</v>
      </c>
      <c r="O32" t="s">
        <v>239</v>
      </c>
      <c r="P32">
        <v>188022693</v>
      </c>
      <c r="Q32" t="s">
        <v>63</v>
      </c>
      <c r="R32" t="s">
        <v>243</v>
      </c>
      <c r="S32" t="s">
        <v>64</v>
      </c>
      <c r="T32" t="s">
        <v>65</v>
      </c>
      <c r="U32" t="s">
        <v>244</v>
      </c>
      <c r="V32" s="1">
        <v>36750</v>
      </c>
      <c r="W32" t="s">
        <v>236</v>
      </c>
      <c r="X32" t="s">
        <v>240</v>
      </c>
      <c r="Y32">
        <v>754.67</v>
      </c>
      <c r="AA32">
        <v>13251</v>
      </c>
      <c r="AB32">
        <v>25</v>
      </c>
      <c r="AC32" s="2">
        <v>1.89E-3</v>
      </c>
      <c r="AD32">
        <v>56.95</v>
      </c>
      <c r="AE32">
        <v>30.19</v>
      </c>
      <c r="AF32">
        <v>3</v>
      </c>
      <c r="AG32">
        <v>0</v>
      </c>
      <c r="AH32">
        <v>0</v>
      </c>
      <c r="AI32">
        <v>0</v>
      </c>
      <c r="AJ32">
        <v>74</v>
      </c>
      <c r="AK32">
        <v>77</v>
      </c>
      <c r="AL32">
        <v>119</v>
      </c>
      <c r="AM32" s="2">
        <v>8.9800000000000001E-3</v>
      </c>
      <c r="AN32">
        <v>4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2</v>
      </c>
      <c r="AU32">
        <v>0</v>
      </c>
      <c r="AV32">
        <v>0</v>
      </c>
      <c r="AW32">
        <v>0</v>
      </c>
      <c r="AX32" s="9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s="9">
        <v>0</v>
      </c>
      <c r="BH32">
        <v>0</v>
      </c>
      <c r="BI32">
        <v>11379</v>
      </c>
      <c r="BJ32">
        <v>1.165</v>
      </c>
      <c r="BK32">
        <v>66.319999999999993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754.67</v>
      </c>
      <c r="BS32">
        <v>25</v>
      </c>
      <c r="BT32">
        <v>17</v>
      </c>
    </row>
    <row r="33" spans="1:72" hidden="1">
      <c r="A33" s="43" t="s">
        <v>270</v>
      </c>
      <c r="B33" t="s">
        <v>61</v>
      </c>
      <c r="C33" t="s">
        <v>237</v>
      </c>
      <c r="D33" t="s">
        <v>238</v>
      </c>
      <c r="E33" t="s">
        <v>239</v>
      </c>
      <c r="F33" s="1">
        <v>43400</v>
      </c>
      <c r="G33" t="s">
        <v>240</v>
      </c>
      <c r="H33">
        <v>619495973</v>
      </c>
      <c r="I33" t="s">
        <v>62</v>
      </c>
      <c r="J33" t="s">
        <v>241</v>
      </c>
      <c r="K33" t="s">
        <v>242</v>
      </c>
      <c r="L33" t="s">
        <v>240</v>
      </c>
      <c r="M33" s="1">
        <v>43400</v>
      </c>
      <c r="N33" t="s">
        <v>238</v>
      </c>
      <c r="O33" t="s">
        <v>239</v>
      </c>
      <c r="P33">
        <v>188022693</v>
      </c>
      <c r="Q33" t="s">
        <v>63</v>
      </c>
      <c r="R33" t="s">
        <v>243</v>
      </c>
      <c r="S33" t="s">
        <v>64</v>
      </c>
      <c r="T33" t="s">
        <v>65</v>
      </c>
      <c r="U33" t="s">
        <v>244</v>
      </c>
      <c r="V33" s="1">
        <v>36750</v>
      </c>
      <c r="W33" t="s">
        <v>236</v>
      </c>
      <c r="X33" t="s">
        <v>240</v>
      </c>
      <c r="Y33">
        <v>861.62</v>
      </c>
      <c r="AA33">
        <v>11525</v>
      </c>
      <c r="AB33">
        <v>26</v>
      </c>
      <c r="AC33" s="2">
        <v>2.2599999999999999E-3</v>
      </c>
      <c r="AD33">
        <v>74.760000000000005</v>
      </c>
      <c r="AE33">
        <v>33.14</v>
      </c>
      <c r="AF33">
        <v>8</v>
      </c>
      <c r="AG33">
        <v>0</v>
      </c>
      <c r="AH33">
        <v>0</v>
      </c>
      <c r="AI33">
        <v>0</v>
      </c>
      <c r="AJ33">
        <v>58</v>
      </c>
      <c r="AK33">
        <v>66</v>
      </c>
      <c r="AL33">
        <v>98</v>
      </c>
      <c r="AM33" s="2">
        <v>8.5000000000000006E-3</v>
      </c>
      <c r="AN33">
        <v>3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9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9">
        <v>0</v>
      </c>
      <c r="BH33">
        <v>0</v>
      </c>
      <c r="BI33">
        <v>11525</v>
      </c>
      <c r="BJ33">
        <v>1</v>
      </c>
      <c r="BK33">
        <v>74.760000000000005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861.62</v>
      </c>
      <c r="BS33">
        <v>25</v>
      </c>
      <c r="BT33">
        <v>6</v>
      </c>
    </row>
    <row r="34" spans="1:72" hidden="1">
      <c r="A34" s="43" t="s">
        <v>271</v>
      </c>
      <c r="B34" t="s">
        <v>61</v>
      </c>
      <c r="C34" t="s">
        <v>237</v>
      </c>
      <c r="D34" t="s">
        <v>238</v>
      </c>
      <c r="E34" t="s">
        <v>239</v>
      </c>
      <c r="F34" s="1">
        <v>43400</v>
      </c>
      <c r="G34" t="s">
        <v>240</v>
      </c>
      <c r="H34">
        <v>619495973</v>
      </c>
      <c r="I34" t="s">
        <v>62</v>
      </c>
      <c r="J34" t="s">
        <v>241</v>
      </c>
      <c r="K34" t="s">
        <v>242</v>
      </c>
      <c r="L34" t="s">
        <v>240</v>
      </c>
      <c r="M34" s="1">
        <v>43400</v>
      </c>
      <c r="N34" t="s">
        <v>238</v>
      </c>
      <c r="O34" t="s">
        <v>239</v>
      </c>
      <c r="P34">
        <v>188022693</v>
      </c>
      <c r="Q34" t="s">
        <v>63</v>
      </c>
      <c r="R34" t="s">
        <v>243</v>
      </c>
      <c r="S34" t="s">
        <v>64</v>
      </c>
      <c r="T34" t="s">
        <v>65</v>
      </c>
      <c r="U34" t="s">
        <v>244</v>
      </c>
      <c r="V34" s="1">
        <v>36750</v>
      </c>
      <c r="W34" t="s">
        <v>236</v>
      </c>
      <c r="X34" t="s">
        <v>240</v>
      </c>
      <c r="Y34">
        <v>837.96</v>
      </c>
      <c r="AA34">
        <v>12607</v>
      </c>
      <c r="AB34">
        <v>35</v>
      </c>
      <c r="AC34" s="2">
        <v>2.7799999999999999E-3</v>
      </c>
      <c r="AD34">
        <v>66.47</v>
      </c>
      <c r="AE34">
        <v>23.94</v>
      </c>
      <c r="AF34">
        <v>1</v>
      </c>
      <c r="AG34">
        <v>0</v>
      </c>
      <c r="AH34">
        <v>0</v>
      </c>
      <c r="AI34">
        <v>0</v>
      </c>
      <c r="AJ34">
        <v>72</v>
      </c>
      <c r="AK34">
        <v>73</v>
      </c>
      <c r="AL34">
        <v>118</v>
      </c>
      <c r="AM34" s="2">
        <v>9.3600000000000003E-3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9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s="9">
        <v>0</v>
      </c>
      <c r="BH34">
        <v>0</v>
      </c>
      <c r="BI34">
        <v>11303</v>
      </c>
      <c r="BJ34">
        <v>1.115</v>
      </c>
      <c r="BK34">
        <v>74.14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837.96</v>
      </c>
      <c r="BS34">
        <v>35</v>
      </c>
      <c r="BT34">
        <v>10</v>
      </c>
    </row>
    <row r="35" spans="1:72" hidden="1">
      <c r="A35" s="43" t="s">
        <v>272</v>
      </c>
      <c r="B35" t="s">
        <v>61</v>
      </c>
      <c r="C35" t="s">
        <v>237</v>
      </c>
      <c r="D35" t="s">
        <v>238</v>
      </c>
      <c r="E35" t="s">
        <v>239</v>
      </c>
      <c r="F35" s="1">
        <v>43400</v>
      </c>
      <c r="G35" t="s">
        <v>240</v>
      </c>
      <c r="H35">
        <v>619495973</v>
      </c>
      <c r="I35" t="s">
        <v>62</v>
      </c>
      <c r="J35" t="s">
        <v>241</v>
      </c>
      <c r="K35" t="s">
        <v>242</v>
      </c>
      <c r="L35" t="s">
        <v>240</v>
      </c>
      <c r="M35" s="1">
        <v>43400</v>
      </c>
      <c r="N35" t="s">
        <v>238</v>
      </c>
      <c r="O35" t="s">
        <v>239</v>
      </c>
      <c r="P35">
        <v>188022693</v>
      </c>
      <c r="Q35" t="s">
        <v>63</v>
      </c>
      <c r="R35" t="s">
        <v>243</v>
      </c>
      <c r="S35" t="s">
        <v>64</v>
      </c>
      <c r="T35" t="s">
        <v>65</v>
      </c>
      <c r="U35" t="s">
        <v>244</v>
      </c>
      <c r="V35" s="1">
        <v>36750</v>
      </c>
      <c r="W35" t="s">
        <v>236</v>
      </c>
      <c r="X35" t="s">
        <v>240</v>
      </c>
      <c r="Y35">
        <v>836.4</v>
      </c>
      <c r="AA35">
        <v>13445</v>
      </c>
      <c r="AB35">
        <v>27</v>
      </c>
      <c r="AC35" s="2">
        <v>2.0100000000000001E-3</v>
      </c>
      <c r="AD35">
        <v>62.21</v>
      </c>
      <c r="AE35">
        <v>30.98</v>
      </c>
      <c r="AF35">
        <v>6</v>
      </c>
      <c r="AG35">
        <v>0</v>
      </c>
      <c r="AH35">
        <v>1</v>
      </c>
      <c r="AI35">
        <v>0</v>
      </c>
      <c r="AJ35">
        <v>65</v>
      </c>
      <c r="AK35">
        <v>72</v>
      </c>
      <c r="AL35">
        <v>105</v>
      </c>
      <c r="AM35" s="2">
        <v>7.8100000000000001E-3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9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 s="9">
        <v>0</v>
      </c>
      <c r="BH35">
        <v>0</v>
      </c>
      <c r="BI35">
        <v>12621</v>
      </c>
      <c r="BJ35">
        <v>1.0649999999999999</v>
      </c>
      <c r="BK35">
        <v>66.27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836.4</v>
      </c>
      <c r="BS35">
        <v>27</v>
      </c>
      <c r="BT35">
        <v>6</v>
      </c>
    </row>
    <row r="36" spans="1:72">
      <c r="A36" s="43" t="s">
        <v>273</v>
      </c>
      <c r="B36" t="s">
        <v>61</v>
      </c>
      <c r="C36" t="s">
        <v>237</v>
      </c>
      <c r="D36" t="s">
        <v>238</v>
      </c>
      <c r="E36" t="s">
        <v>239</v>
      </c>
      <c r="F36" s="1">
        <v>43400</v>
      </c>
      <c r="G36" t="s">
        <v>240</v>
      </c>
      <c r="H36">
        <v>619495973</v>
      </c>
      <c r="I36" t="s">
        <v>62</v>
      </c>
      <c r="J36" t="s">
        <v>241</v>
      </c>
      <c r="K36" t="s">
        <v>242</v>
      </c>
      <c r="L36" t="s">
        <v>240</v>
      </c>
      <c r="M36" s="1">
        <v>43400</v>
      </c>
      <c r="N36" t="s">
        <v>238</v>
      </c>
      <c r="O36" t="s">
        <v>239</v>
      </c>
      <c r="P36">
        <v>188022693</v>
      </c>
      <c r="Q36" t="s">
        <v>63</v>
      </c>
      <c r="R36" t="s">
        <v>243</v>
      </c>
      <c r="S36" t="s">
        <v>64</v>
      </c>
      <c r="T36" t="s">
        <v>65</v>
      </c>
      <c r="U36" t="s">
        <v>244</v>
      </c>
      <c r="V36" s="1">
        <v>36750</v>
      </c>
      <c r="W36" t="s">
        <v>236</v>
      </c>
      <c r="X36" t="s">
        <v>240</v>
      </c>
      <c r="Y36">
        <v>777.34</v>
      </c>
      <c r="AA36">
        <v>14600</v>
      </c>
      <c r="AB36">
        <v>33</v>
      </c>
      <c r="AC36" s="2">
        <v>2.2599999999999999E-3</v>
      </c>
      <c r="AD36">
        <v>53.24</v>
      </c>
      <c r="AE36">
        <v>23.56</v>
      </c>
      <c r="AF36">
        <v>13</v>
      </c>
      <c r="AG36">
        <v>0</v>
      </c>
      <c r="AH36">
        <v>1</v>
      </c>
      <c r="AI36">
        <v>0</v>
      </c>
      <c r="AJ36">
        <v>70</v>
      </c>
      <c r="AK36">
        <v>84</v>
      </c>
      <c r="AL36">
        <v>131</v>
      </c>
      <c r="AM36" s="2">
        <v>8.9700000000000005E-3</v>
      </c>
      <c r="AN36">
        <v>7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9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s="9">
        <v>0</v>
      </c>
      <c r="BH36">
        <v>0</v>
      </c>
      <c r="BI36">
        <v>14217</v>
      </c>
      <c r="BJ36">
        <v>1.0269999999999999</v>
      </c>
      <c r="BK36">
        <v>54.68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777.34</v>
      </c>
      <c r="BS36">
        <v>33</v>
      </c>
      <c r="BT36">
        <v>14</v>
      </c>
    </row>
    <row r="37" spans="1:72">
      <c r="A37" s="43" t="s">
        <v>274</v>
      </c>
      <c r="B37" t="s">
        <v>61</v>
      </c>
      <c r="C37" t="s">
        <v>237</v>
      </c>
      <c r="D37" t="s">
        <v>238</v>
      </c>
      <c r="E37" t="s">
        <v>239</v>
      </c>
      <c r="F37" s="1">
        <v>43400</v>
      </c>
      <c r="G37" t="s">
        <v>240</v>
      </c>
      <c r="H37">
        <v>619495973</v>
      </c>
      <c r="I37" t="s">
        <v>62</v>
      </c>
      <c r="J37" t="s">
        <v>241</v>
      </c>
      <c r="K37" t="s">
        <v>242</v>
      </c>
      <c r="L37" t="s">
        <v>240</v>
      </c>
      <c r="M37" s="1">
        <v>43400</v>
      </c>
      <c r="N37" t="s">
        <v>238</v>
      </c>
      <c r="O37" t="s">
        <v>239</v>
      </c>
      <c r="P37">
        <v>188022693</v>
      </c>
      <c r="Q37" t="s">
        <v>63</v>
      </c>
      <c r="R37" t="s">
        <v>243</v>
      </c>
      <c r="S37" t="s">
        <v>64</v>
      </c>
      <c r="T37" t="s">
        <v>65</v>
      </c>
      <c r="U37" t="s">
        <v>244</v>
      </c>
      <c r="V37" s="1">
        <v>36750</v>
      </c>
      <c r="W37" t="s">
        <v>236</v>
      </c>
      <c r="X37" t="s">
        <v>240</v>
      </c>
      <c r="Y37">
        <v>538.23</v>
      </c>
      <c r="AA37">
        <v>10543</v>
      </c>
      <c r="AB37">
        <v>28</v>
      </c>
      <c r="AC37" s="2">
        <v>2.66E-3</v>
      </c>
      <c r="AD37">
        <v>51.05</v>
      </c>
      <c r="AE37">
        <v>19.22</v>
      </c>
      <c r="AF37">
        <v>8</v>
      </c>
      <c r="AG37">
        <v>0</v>
      </c>
      <c r="AH37">
        <v>1</v>
      </c>
      <c r="AI37">
        <v>0</v>
      </c>
      <c r="AJ37">
        <v>40</v>
      </c>
      <c r="AK37">
        <v>49</v>
      </c>
      <c r="AL37">
        <v>85</v>
      </c>
      <c r="AM37" s="2">
        <v>8.0599999999999995E-3</v>
      </c>
      <c r="AN37">
        <v>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9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s="9">
        <v>0</v>
      </c>
      <c r="BH37">
        <v>0</v>
      </c>
      <c r="BI37">
        <v>9352</v>
      </c>
      <c r="BJ37">
        <v>1.127</v>
      </c>
      <c r="BK37">
        <v>57.55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538.23</v>
      </c>
      <c r="BS37">
        <v>28</v>
      </c>
      <c r="BT37">
        <v>8</v>
      </c>
    </row>
    <row r="38" spans="1:72">
      <c r="A38" s="43" t="s">
        <v>275</v>
      </c>
      <c r="B38" t="s">
        <v>61</v>
      </c>
      <c r="C38" t="s">
        <v>237</v>
      </c>
      <c r="D38" t="s">
        <v>238</v>
      </c>
      <c r="E38" t="s">
        <v>239</v>
      </c>
      <c r="F38" s="1">
        <v>43400</v>
      </c>
      <c r="G38" t="s">
        <v>240</v>
      </c>
      <c r="H38">
        <v>619495973</v>
      </c>
      <c r="I38" t="s">
        <v>62</v>
      </c>
      <c r="J38" t="s">
        <v>241</v>
      </c>
      <c r="K38" t="s">
        <v>242</v>
      </c>
      <c r="L38" t="s">
        <v>240</v>
      </c>
      <c r="M38" s="1">
        <v>43400</v>
      </c>
      <c r="N38" t="s">
        <v>238</v>
      </c>
      <c r="O38" t="s">
        <v>239</v>
      </c>
      <c r="P38">
        <v>188022693</v>
      </c>
      <c r="Q38" t="s">
        <v>63</v>
      </c>
      <c r="R38" t="s">
        <v>243</v>
      </c>
      <c r="S38" t="s">
        <v>64</v>
      </c>
      <c r="T38" t="s">
        <v>65</v>
      </c>
      <c r="U38" t="s">
        <v>244</v>
      </c>
      <c r="V38" s="1">
        <v>36750</v>
      </c>
      <c r="W38" t="s">
        <v>236</v>
      </c>
      <c r="X38" t="s">
        <v>240</v>
      </c>
      <c r="Y38">
        <v>510.26</v>
      </c>
      <c r="Z38" s="39">
        <f>SUM(Y32:Y38)</f>
        <v>5116.4800000000005</v>
      </c>
      <c r="AA38">
        <v>10135</v>
      </c>
      <c r="AB38">
        <v>26</v>
      </c>
      <c r="AC38" s="2">
        <v>2.5699999999999998E-3</v>
      </c>
      <c r="AD38">
        <v>50.35</v>
      </c>
      <c r="AE38">
        <v>19.63</v>
      </c>
      <c r="AF38">
        <v>7</v>
      </c>
      <c r="AG38">
        <v>0</v>
      </c>
      <c r="AH38">
        <v>1</v>
      </c>
      <c r="AI38">
        <v>0</v>
      </c>
      <c r="AJ38">
        <v>56</v>
      </c>
      <c r="AK38">
        <v>64</v>
      </c>
      <c r="AL38">
        <v>101</v>
      </c>
      <c r="AM38" s="2">
        <v>9.9699999999999997E-3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9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s="9">
        <v>0</v>
      </c>
      <c r="BH38">
        <v>0</v>
      </c>
      <c r="BI38">
        <v>10061</v>
      </c>
      <c r="BJ38">
        <v>1.0069999999999999</v>
      </c>
      <c r="BK38">
        <v>50.72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510.26</v>
      </c>
      <c r="BS38">
        <v>26</v>
      </c>
      <c r="BT38">
        <v>11</v>
      </c>
    </row>
    <row r="39" spans="1:72">
      <c r="A39" s="43" t="s">
        <v>276</v>
      </c>
      <c r="B39" t="s">
        <v>61</v>
      </c>
      <c r="C39" t="s">
        <v>237</v>
      </c>
      <c r="D39" t="s">
        <v>238</v>
      </c>
      <c r="E39" t="s">
        <v>239</v>
      </c>
      <c r="F39" s="1">
        <v>43400</v>
      </c>
      <c r="G39" t="s">
        <v>240</v>
      </c>
      <c r="H39">
        <v>619495973</v>
      </c>
      <c r="I39" t="s">
        <v>62</v>
      </c>
      <c r="J39" t="s">
        <v>241</v>
      </c>
      <c r="K39" t="s">
        <v>242</v>
      </c>
      <c r="L39" t="s">
        <v>240</v>
      </c>
      <c r="M39" s="1">
        <v>43400</v>
      </c>
      <c r="N39" t="s">
        <v>238</v>
      </c>
      <c r="O39" t="s">
        <v>239</v>
      </c>
      <c r="P39">
        <v>188022693</v>
      </c>
      <c r="Q39" t="s">
        <v>63</v>
      </c>
      <c r="R39" t="s">
        <v>243</v>
      </c>
      <c r="S39" t="s">
        <v>64</v>
      </c>
      <c r="T39" t="s">
        <v>65</v>
      </c>
      <c r="U39" t="s">
        <v>244</v>
      </c>
      <c r="V39" s="1">
        <v>36750</v>
      </c>
      <c r="W39" t="s">
        <v>236</v>
      </c>
      <c r="X39" t="s">
        <v>240</v>
      </c>
      <c r="Y39">
        <v>771.76</v>
      </c>
      <c r="AA39">
        <v>14652</v>
      </c>
      <c r="AB39">
        <v>34</v>
      </c>
      <c r="AC39" s="2">
        <v>2.32E-3</v>
      </c>
      <c r="AD39">
        <v>52.67</v>
      </c>
      <c r="AE39">
        <v>22.7</v>
      </c>
      <c r="AF39">
        <v>3</v>
      </c>
      <c r="AG39">
        <v>0</v>
      </c>
      <c r="AH39">
        <v>0</v>
      </c>
      <c r="AI39">
        <v>0</v>
      </c>
      <c r="AJ39">
        <v>67</v>
      </c>
      <c r="AK39">
        <v>70</v>
      </c>
      <c r="AL39">
        <v>111</v>
      </c>
      <c r="AM39" s="2">
        <v>7.5799999999999999E-3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9">
        <v>0</v>
      </c>
      <c r="BH39">
        <v>0</v>
      </c>
      <c r="BI39">
        <v>12414</v>
      </c>
      <c r="BJ39">
        <v>1.18</v>
      </c>
      <c r="BK39">
        <v>62.17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771.76</v>
      </c>
      <c r="BS39">
        <v>34</v>
      </c>
      <c r="BT39">
        <v>7</v>
      </c>
    </row>
    <row r="40" spans="1:72">
      <c r="A40" s="43" t="s">
        <v>277</v>
      </c>
      <c r="B40" t="s">
        <v>61</v>
      </c>
      <c r="C40" t="s">
        <v>237</v>
      </c>
      <c r="D40" t="s">
        <v>238</v>
      </c>
      <c r="E40" t="s">
        <v>239</v>
      </c>
      <c r="F40" s="1">
        <v>43400</v>
      </c>
      <c r="G40" t="s">
        <v>240</v>
      </c>
      <c r="H40">
        <v>619495973</v>
      </c>
      <c r="I40" t="s">
        <v>62</v>
      </c>
      <c r="J40" t="s">
        <v>241</v>
      </c>
      <c r="K40" t="s">
        <v>242</v>
      </c>
      <c r="L40" t="s">
        <v>240</v>
      </c>
      <c r="M40" s="1">
        <v>43400</v>
      </c>
      <c r="N40" t="s">
        <v>238</v>
      </c>
      <c r="O40" t="s">
        <v>239</v>
      </c>
      <c r="P40">
        <v>188022693</v>
      </c>
      <c r="Q40" t="s">
        <v>63</v>
      </c>
      <c r="R40" t="s">
        <v>243</v>
      </c>
      <c r="S40" t="s">
        <v>64</v>
      </c>
      <c r="T40" t="s">
        <v>65</v>
      </c>
      <c r="U40" t="s">
        <v>244</v>
      </c>
      <c r="V40" s="1">
        <v>36750</v>
      </c>
      <c r="W40" t="s">
        <v>236</v>
      </c>
      <c r="X40" t="s">
        <v>240</v>
      </c>
      <c r="Y40">
        <v>882.18</v>
      </c>
      <c r="AA40">
        <v>13050</v>
      </c>
      <c r="AB40">
        <v>32</v>
      </c>
      <c r="AC40" s="2">
        <v>2.4499999999999999E-3</v>
      </c>
      <c r="AD40">
        <v>67.599999999999994</v>
      </c>
      <c r="AE40">
        <v>27.57</v>
      </c>
      <c r="AF40">
        <v>8</v>
      </c>
      <c r="AG40">
        <v>0</v>
      </c>
      <c r="AH40">
        <v>1</v>
      </c>
      <c r="AI40">
        <v>0</v>
      </c>
      <c r="AJ40">
        <v>51</v>
      </c>
      <c r="AK40">
        <v>60</v>
      </c>
      <c r="AL40">
        <v>105</v>
      </c>
      <c r="AM40" s="2">
        <v>8.0499999999999999E-3</v>
      </c>
      <c r="AN40">
        <v>4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9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s="9">
        <v>0</v>
      </c>
      <c r="BH40">
        <v>0</v>
      </c>
      <c r="BI40">
        <v>13050</v>
      </c>
      <c r="BJ40">
        <v>1</v>
      </c>
      <c r="BK40">
        <v>67.599999999999994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882.18</v>
      </c>
      <c r="BS40">
        <v>32</v>
      </c>
      <c r="BT40">
        <v>13</v>
      </c>
    </row>
    <row r="41" spans="1:72">
      <c r="A41" s="43" t="s">
        <v>278</v>
      </c>
      <c r="B41" t="s">
        <v>61</v>
      </c>
      <c r="C41" t="s">
        <v>237</v>
      </c>
      <c r="D41" t="s">
        <v>238</v>
      </c>
      <c r="E41" t="s">
        <v>239</v>
      </c>
      <c r="F41" s="1">
        <v>43400</v>
      </c>
      <c r="G41" t="s">
        <v>240</v>
      </c>
      <c r="H41">
        <v>619495973</v>
      </c>
      <c r="I41" t="s">
        <v>62</v>
      </c>
      <c r="J41" t="s">
        <v>241</v>
      </c>
      <c r="K41" t="s">
        <v>242</v>
      </c>
      <c r="L41" t="s">
        <v>240</v>
      </c>
      <c r="M41" s="1">
        <v>43400</v>
      </c>
      <c r="N41" t="s">
        <v>238</v>
      </c>
      <c r="O41" t="s">
        <v>239</v>
      </c>
      <c r="P41">
        <v>188022693</v>
      </c>
      <c r="Q41" t="s">
        <v>63</v>
      </c>
      <c r="R41" t="s">
        <v>243</v>
      </c>
      <c r="S41" t="s">
        <v>64</v>
      </c>
      <c r="T41" t="s">
        <v>65</v>
      </c>
      <c r="U41" t="s">
        <v>244</v>
      </c>
      <c r="V41" s="1">
        <v>36750</v>
      </c>
      <c r="W41" t="s">
        <v>236</v>
      </c>
      <c r="X41" t="s">
        <v>240</v>
      </c>
      <c r="Y41">
        <v>865.43</v>
      </c>
      <c r="AA41">
        <v>11746</v>
      </c>
      <c r="AB41">
        <v>31</v>
      </c>
      <c r="AC41" s="2">
        <v>2.64E-3</v>
      </c>
      <c r="AD41">
        <v>73.680000000000007</v>
      </c>
      <c r="AE41">
        <v>27.92</v>
      </c>
      <c r="AF41">
        <v>7</v>
      </c>
      <c r="AG41">
        <v>0</v>
      </c>
      <c r="AH41">
        <v>0</v>
      </c>
      <c r="AI41">
        <v>0</v>
      </c>
      <c r="AJ41">
        <v>43</v>
      </c>
      <c r="AK41">
        <v>50</v>
      </c>
      <c r="AL41">
        <v>86</v>
      </c>
      <c r="AM41" s="2">
        <v>7.3200000000000001E-3</v>
      </c>
      <c r="AN41">
        <v>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9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s="9">
        <v>0</v>
      </c>
      <c r="BH41">
        <v>0</v>
      </c>
      <c r="BI41">
        <v>11746</v>
      </c>
      <c r="BJ41">
        <v>1</v>
      </c>
      <c r="BK41">
        <v>73.680000000000007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865.43</v>
      </c>
      <c r="BS41">
        <v>31</v>
      </c>
      <c r="BT41">
        <v>5</v>
      </c>
    </row>
    <row r="42" spans="1:72">
      <c r="A42" s="43" t="s">
        <v>279</v>
      </c>
      <c r="B42" t="s">
        <v>61</v>
      </c>
      <c r="C42" t="s">
        <v>237</v>
      </c>
      <c r="D42" t="s">
        <v>238</v>
      </c>
      <c r="E42" t="s">
        <v>239</v>
      </c>
      <c r="F42" s="1">
        <v>43400</v>
      </c>
      <c r="G42" t="s">
        <v>240</v>
      </c>
      <c r="H42">
        <v>619495973</v>
      </c>
      <c r="I42" t="s">
        <v>62</v>
      </c>
      <c r="J42" t="s">
        <v>241</v>
      </c>
      <c r="K42" t="s">
        <v>242</v>
      </c>
      <c r="L42" t="s">
        <v>240</v>
      </c>
      <c r="M42" s="1">
        <v>43400</v>
      </c>
      <c r="N42" t="s">
        <v>238</v>
      </c>
      <c r="O42" t="s">
        <v>239</v>
      </c>
      <c r="P42">
        <v>188022693</v>
      </c>
      <c r="Q42" t="s">
        <v>63</v>
      </c>
      <c r="R42" t="s">
        <v>243</v>
      </c>
      <c r="S42" t="s">
        <v>64</v>
      </c>
      <c r="T42" t="s">
        <v>65</v>
      </c>
      <c r="U42" t="s">
        <v>244</v>
      </c>
      <c r="V42" s="1">
        <v>36750</v>
      </c>
      <c r="W42" t="s">
        <v>236</v>
      </c>
      <c r="X42" t="s">
        <v>240</v>
      </c>
      <c r="Y42">
        <v>863.93</v>
      </c>
      <c r="AA42">
        <v>11603</v>
      </c>
      <c r="AB42">
        <v>25</v>
      </c>
      <c r="AC42" s="2">
        <v>2.15E-3</v>
      </c>
      <c r="AD42">
        <v>74.459999999999994</v>
      </c>
      <c r="AE42">
        <v>34.56</v>
      </c>
      <c r="AF42">
        <v>9</v>
      </c>
      <c r="AG42">
        <v>0</v>
      </c>
      <c r="AH42">
        <v>1</v>
      </c>
      <c r="AI42">
        <v>0</v>
      </c>
      <c r="AJ42">
        <v>55</v>
      </c>
      <c r="AK42">
        <v>65</v>
      </c>
      <c r="AL42">
        <v>104</v>
      </c>
      <c r="AM42" s="2">
        <v>8.9599999999999992E-3</v>
      </c>
      <c r="AN42">
        <v>4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9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s="9">
        <v>0</v>
      </c>
      <c r="BH42">
        <v>0</v>
      </c>
      <c r="BI42">
        <v>10776</v>
      </c>
      <c r="BJ42">
        <v>1.077</v>
      </c>
      <c r="BK42">
        <v>80.17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863.93</v>
      </c>
      <c r="BS42">
        <v>25</v>
      </c>
      <c r="BT42">
        <v>14</v>
      </c>
    </row>
    <row r="43" spans="1:72">
      <c r="A43" s="43" t="s">
        <v>280</v>
      </c>
      <c r="B43" t="s">
        <v>61</v>
      </c>
      <c r="C43" t="s">
        <v>237</v>
      </c>
      <c r="D43" t="s">
        <v>238</v>
      </c>
      <c r="E43" t="s">
        <v>239</v>
      </c>
      <c r="F43" s="1">
        <v>43400</v>
      </c>
      <c r="G43" t="s">
        <v>240</v>
      </c>
      <c r="H43">
        <v>619495973</v>
      </c>
      <c r="I43" t="s">
        <v>62</v>
      </c>
      <c r="J43" t="s">
        <v>241</v>
      </c>
      <c r="K43" t="s">
        <v>242</v>
      </c>
      <c r="L43" t="s">
        <v>240</v>
      </c>
      <c r="M43" s="1">
        <v>43400</v>
      </c>
      <c r="N43" t="s">
        <v>238</v>
      </c>
      <c r="O43" t="s">
        <v>239</v>
      </c>
      <c r="P43">
        <v>188022693</v>
      </c>
      <c r="Q43" t="s">
        <v>63</v>
      </c>
      <c r="R43" t="s">
        <v>243</v>
      </c>
      <c r="S43" t="s">
        <v>64</v>
      </c>
      <c r="T43" t="s">
        <v>65</v>
      </c>
      <c r="U43" t="s">
        <v>244</v>
      </c>
      <c r="V43" s="1">
        <v>36750</v>
      </c>
      <c r="W43" t="s">
        <v>236</v>
      </c>
      <c r="X43" t="s">
        <v>240</v>
      </c>
      <c r="Y43">
        <v>837.85</v>
      </c>
      <c r="AA43">
        <v>11490</v>
      </c>
      <c r="AB43">
        <v>32</v>
      </c>
      <c r="AC43" s="2">
        <v>2.7899999999999999E-3</v>
      </c>
      <c r="AD43">
        <v>72.92</v>
      </c>
      <c r="AE43">
        <v>26.18</v>
      </c>
      <c r="AF43">
        <v>7</v>
      </c>
      <c r="AG43">
        <v>0</v>
      </c>
      <c r="AH43">
        <v>1</v>
      </c>
      <c r="AI43">
        <v>0</v>
      </c>
      <c r="AJ43">
        <v>43</v>
      </c>
      <c r="AK43">
        <v>51</v>
      </c>
      <c r="AL43">
        <v>96</v>
      </c>
      <c r="AM43" s="2">
        <v>8.3599999999999994E-3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9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s="9">
        <v>0</v>
      </c>
      <c r="BH43">
        <v>0</v>
      </c>
      <c r="BI43">
        <v>11490</v>
      </c>
      <c r="BJ43">
        <v>1</v>
      </c>
      <c r="BK43">
        <v>72.92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837.85</v>
      </c>
      <c r="BS43">
        <v>32</v>
      </c>
      <c r="BT43">
        <v>13</v>
      </c>
    </row>
    <row r="44" spans="1:72">
      <c r="A44" s="43" t="s">
        <v>281</v>
      </c>
      <c r="B44" t="s">
        <v>61</v>
      </c>
      <c r="C44" t="s">
        <v>237</v>
      </c>
      <c r="D44" t="s">
        <v>238</v>
      </c>
      <c r="E44" t="s">
        <v>239</v>
      </c>
      <c r="F44" s="1">
        <v>43400</v>
      </c>
      <c r="G44" t="s">
        <v>240</v>
      </c>
      <c r="H44">
        <v>619495973</v>
      </c>
      <c r="I44" t="s">
        <v>62</v>
      </c>
      <c r="J44" t="s">
        <v>241</v>
      </c>
      <c r="K44" t="s">
        <v>242</v>
      </c>
      <c r="L44" t="s">
        <v>240</v>
      </c>
      <c r="M44" s="1">
        <v>43400</v>
      </c>
      <c r="N44" t="s">
        <v>238</v>
      </c>
      <c r="O44" t="s">
        <v>239</v>
      </c>
      <c r="P44">
        <v>188022693</v>
      </c>
      <c r="Q44" t="s">
        <v>63</v>
      </c>
      <c r="R44" t="s">
        <v>243</v>
      </c>
      <c r="S44" t="s">
        <v>64</v>
      </c>
      <c r="T44" t="s">
        <v>65</v>
      </c>
      <c r="U44" t="s">
        <v>244</v>
      </c>
      <c r="V44" s="1">
        <v>36750</v>
      </c>
      <c r="W44" t="s">
        <v>236</v>
      </c>
      <c r="X44" t="s">
        <v>240</v>
      </c>
      <c r="Y44">
        <v>584.41999999999996</v>
      </c>
      <c r="AA44">
        <v>8163</v>
      </c>
      <c r="AB44">
        <v>24</v>
      </c>
      <c r="AC44" s="2">
        <v>2.9399999999999999E-3</v>
      </c>
      <c r="AD44">
        <v>71.59</v>
      </c>
      <c r="AE44">
        <v>24.35</v>
      </c>
      <c r="AF44">
        <v>9</v>
      </c>
      <c r="AG44">
        <v>0</v>
      </c>
      <c r="AH44">
        <v>0</v>
      </c>
      <c r="AI44">
        <v>0</v>
      </c>
      <c r="AJ44">
        <v>37</v>
      </c>
      <c r="AK44">
        <v>46</v>
      </c>
      <c r="AL44">
        <v>80</v>
      </c>
      <c r="AM44" s="2">
        <v>9.7999999999999997E-3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9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9">
        <v>0</v>
      </c>
      <c r="BH44">
        <v>0</v>
      </c>
      <c r="BI44">
        <v>7332</v>
      </c>
      <c r="BJ44">
        <v>1.113</v>
      </c>
      <c r="BK44">
        <v>79.709999999999994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584.41999999999996</v>
      </c>
      <c r="BS44">
        <v>24</v>
      </c>
      <c r="BT44">
        <v>10</v>
      </c>
    </row>
    <row r="45" spans="1:72">
      <c r="A45" s="43" t="s">
        <v>282</v>
      </c>
      <c r="B45" t="s">
        <v>61</v>
      </c>
      <c r="C45" t="s">
        <v>237</v>
      </c>
      <c r="D45" t="s">
        <v>238</v>
      </c>
      <c r="E45" t="s">
        <v>239</v>
      </c>
      <c r="F45" s="1">
        <v>43400</v>
      </c>
      <c r="G45" t="s">
        <v>240</v>
      </c>
      <c r="H45">
        <v>619495973</v>
      </c>
      <c r="I45" t="s">
        <v>62</v>
      </c>
      <c r="J45" t="s">
        <v>241</v>
      </c>
      <c r="K45" t="s">
        <v>242</v>
      </c>
      <c r="L45" t="s">
        <v>240</v>
      </c>
      <c r="M45" s="1">
        <v>43400</v>
      </c>
      <c r="N45" t="s">
        <v>238</v>
      </c>
      <c r="O45" t="s">
        <v>239</v>
      </c>
      <c r="P45">
        <v>188022693</v>
      </c>
      <c r="Q45" t="s">
        <v>63</v>
      </c>
      <c r="R45" t="s">
        <v>243</v>
      </c>
      <c r="S45" t="s">
        <v>64</v>
      </c>
      <c r="T45" t="s">
        <v>65</v>
      </c>
      <c r="U45" t="s">
        <v>244</v>
      </c>
      <c r="V45" s="1">
        <v>36750</v>
      </c>
      <c r="W45" t="s">
        <v>236</v>
      </c>
      <c r="X45" t="s">
        <v>240</v>
      </c>
      <c r="Y45">
        <v>530.42999999999995</v>
      </c>
      <c r="Z45" s="39">
        <f>SUM(Y39:Y45)</f>
        <v>5336</v>
      </c>
      <c r="AA45">
        <v>6929</v>
      </c>
      <c r="AB45">
        <v>24</v>
      </c>
      <c r="AC45" s="2">
        <v>3.46E-3</v>
      </c>
      <c r="AD45">
        <v>76.55</v>
      </c>
      <c r="AE45">
        <v>22.1</v>
      </c>
      <c r="AF45">
        <v>5</v>
      </c>
      <c r="AG45">
        <v>0</v>
      </c>
      <c r="AH45">
        <v>0</v>
      </c>
      <c r="AI45">
        <v>0</v>
      </c>
      <c r="AJ45">
        <v>31</v>
      </c>
      <c r="AK45">
        <v>36</v>
      </c>
      <c r="AL45">
        <v>70</v>
      </c>
      <c r="AM45" s="2">
        <v>1.01E-2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9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s="9">
        <v>0</v>
      </c>
      <c r="BH45">
        <v>0</v>
      </c>
      <c r="BI45">
        <v>6929</v>
      </c>
      <c r="BJ45">
        <v>1</v>
      </c>
      <c r="BK45">
        <v>76.55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530.42999999999995</v>
      </c>
      <c r="BS45">
        <v>24</v>
      </c>
      <c r="BT45">
        <v>10</v>
      </c>
    </row>
    <row r="46" spans="1:72">
      <c r="A46" s="43" t="s">
        <v>283</v>
      </c>
      <c r="B46" t="s">
        <v>61</v>
      </c>
      <c r="C46" t="s">
        <v>237</v>
      </c>
      <c r="D46" t="s">
        <v>238</v>
      </c>
      <c r="E46" t="s">
        <v>239</v>
      </c>
      <c r="F46" s="1">
        <v>43400</v>
      </c>
      <c r="G46" t="s">
        <v>240</v>
      </c>
      <c r="H46">
        <v>619495973</v>
      </c>
      <c r="I46" t="s">
        <v>62</v>
      </c>
      <c r="J46" t="s">
        <v>241</v>
      </c>
      <c r="K46" t="s">
        <v>242</v>
      </c>
      <c r="L46" t="s">
        <v>240</v>
      </c>
      <c r="M46" s="1">
        <v>43400</v>
      </c>
      <c r="N46" t="s">
        <v>238</v>
      </c>
      <c r="O46" t="s">
        <v>239</v>
      </c>
      <c r="P46">
        <v>188022693</v>
      </c>
      <c r="Q46" t="s">
        <v>63</v>
      </c>
      <c r="R46" t="s">
        <v>243</v>
      </c>
      <c r="S46" t="s">
        <v>64</v>
      </c>
      <c r="T46" t="s">
        <v>65</v>
      </c>
      <c r="U46" t="s">
        <v>244</v>
      </c>
      <c r="V46" s="1">
        <v>36750</v>
      </c>
      <c r="W46" t="s">
        <v>236</v>
      </c>
      <c r="X46" t="s">
        <v>240</v>
      </c>
      <c r="Y46">
        <v>0</v>
      </c>
      <c r="AA46">
        <v>0</v>
      </c>
      <c r="AB46">
        <v>0</v>
      </c>
      <c r="AC46" s="9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 s="9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9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s="9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</row>
    <row r="47" spans="1:72">
      <c r="A47" s="43" t="s">
        <v>284</v>
      </c>
      <c r="B47" t="s">
        <v>61</v>
      </c>
      <c r="C47" t="s">
        <v>237</v>
      </c>
      <c r="D47" t="s">
        <v>238</v>
      </c>
      <c r="E47" t="s">
        <v>239</v>
      </c>
      <c r="F47" s="1">
        <v>43400</v>
      </c>
      <c r="G47" t="s">
        <v>240</v>
      </c>
      <c r="H47">
        <v>619495973</v>
      </c>
      <c r="I47" t="s">
        <v>62</v>
      </c>
      <c r="J47" t="s">
        <v>241</v>
      </c>
      <c r="K47" t="s">
        <v>242</v>
      </c>
      <c r="L47" t="s">
        <v>240</v>
      </c>
      <c r="M47" s="1">
        <v>43400</v>
      </c>
      <c r="N47" t="s">
        <v>238</v>
      </c>
      <c r="O47" t="s">
        <v>239</v>
      </c>
      <c r="P47">
        <v>188022693</v>
      </c>
      <c r="Q47" t="s">
        <v>63</v>
      </c>
      <c r="R47" t="s">
        <v>243</v>
      </c>
      <c r="S47" t="s">
        <v>64</v>
      </c>
      <c r="T47" t="s">
        <v>65</v>
      </c>
      <c r="U47" t="s">
        <v>244</v>
      </c>
      <c r="V47" s="1">
        <v>36750</v>
      </c>
      <c r="W47" t="s">
        <v>236</v>
      </c>
      <c r="X47" t="s">
        <v>240</v>
      </c>
      <c r="Y47">
        <v>0</v>
      </c>
      <c r="AA47">
        <v>0</v>
      </c>
      <c r="AB47">
        <v>0</v>
      </c>
      <c r="AC47" s="9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s="9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9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s="9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>
      <c r="A48" s="43" t="s">
        <v>285</v>
      </c>
      <c r="B48" t="s">
        <v>61</v>
      </c>
      <c r="C48" t="s">
        <v>237</v>
      </c>
      <c r="D48" t="s">
        <v>238</v>
      </c>
      <c r="E48" t="s">
        <v>239</v>
      </c>
      <c r="F48" s="1">
        <v>43400</v>
      </c>
      <c r="G48" t="s">
        <v>240</v>
      </c>
      <c r="H48">
        <v>619495973</v>
      </c>
      <c r="I48" t="s">
        <v>62</v>
      </c>
      <c r="J48" t="s">
        <v>241</v>
      </c>
      <c r="K48" t="s">
        <v>242</v>
      </c>
      <c r="L48" t="s">
        <v>240</v>
      </c>
      <c r="M48" s="1">
        <v>43400</v>
      </c>
      <c r="N48" t="s">
        <v>238</v>
      </c>
      <c r="O48" t="s">
        <v>239</v>
      </c>
      <c r="P48">
        <v>188022693</v>
      </c>
      <c r="Q48" t="s">
        <v>63</v>
      </c>
      <c r="R48" t="s">
        <v>243</v>
      </c>
      <c r="S48" t="s">
        <v>64</v>
      </c>
      <c r="T48" t="s">
        <v>65</v>
      </c>
      <c r="U48" t="s">
        <v>244</v>
      </c>
      <c r="V48" s="1">
        <v>36750</v>
      </c>
      <c r="W48" t="s">
        <v>236</v>
      </c>
      <c r="X48" t="s">
        <v>240</v>
      </c>
      <c r="Y48">
        <v>0</v>
      </c>
      <c r="AA48">
        <v>0</v>
      </c>
      <c r="AB48">
        <v>0</v>
      </c>
      <c r="AC48" s="9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 s="9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9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s="9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>
      <c r="A49" s="43" t="s">
        <v>286</v>
      </c>
      <c r="B49" t="s">
        <v>61</v>
      </c>
      <c r="C49" t="s">
        <v>237</v>
      </c>
      <c r="D49" t="s">
        <v>238</v>
      </c>
      <c r="E49" t="s">
        <v>239</v>
      </c>
      <c r="F49" s="1">
        <v>43400</v>
      </c>
      <c r="G49" t="s">
        <v>240</v>
      </c>
      <c r="H49">
        <v>619495973</v>
      </c>
      <c r="I49" t="s">
        <v>62</v>
      </c>
      <c r="J49" t="s">
        <v>241</v>
      </c>
      <c r="K49" t="s">
        <v>242</v>
      </c>
      <c r="L49" t="s">
        <v>240</v>
      </c>
      <c r="M49" s="1">
        <v>43400</v>
      </c>
      <c r="N49" t="s">
        <v>238</v>
      </c>
      <c r="O49" t="s">
        <v>239</v>
      </c>
      <c r="P49">
        <v>188022693</v>
      </c>
      <c r="Q49" t="s">
        <v>63</v>
      </c>
      <c r="R49" t="s">
        <v>243</v>
      </c>
      <c r="S49" t="s">
        <v>64</v>
      </c>
      <c r="T49" t="s">
        <v>65</v>
      </c>
      <c r="U49" t="s">
        <v>244</v>
      </c>
      <c r="V49" s="1">
        <v>36750</v>
      </c>
      <c r="W49" t="s">
        <v>236</v>
      </c>
      <c r="X49" t="s">
        <v>240</v>
      </c>
      <c r="Y49">
        <v>0</v>
      </c>
      <c r="AA49">
        <v>0</v>
      </c>
      <c r="AB49">
        <v>0</v>
      </c>
      <c r="AC49" s="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 s="9">
        <v>0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 s="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s="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</row>
    <row r="50" spans="1:72">
      <c r="A50" s="43" t="s">
        <v>287</v>
      </c>
      <c r="B50" t="s">
        <v>61</v>
      </c>
      <c r="C50" t="s">
        <v>237</v>
      </c>
      <c r="D50" t="s">
        <v>238</v>
      </c>
      <c r="E50" t="s">
        <v>239</v>
      </c>
      <c r="F50" s="1">
        <v>43400</v>
      </c>
      <c r="G50" t="s">
        <v>240</v>
      </c>
      <c r="H50">
        <v>619495973</v>
      </c>
      <c r="I50" t="s">
        <v>62</v>
      </c>
      <c r="J50" t="s">
        <v>241</v>
      </c>
      <c r="K50" t="s">
        <v>242</v>
      </c>
      <c r="L50" t="s">
        <v>240</v>
      </c>
      <c r="M50" s="1">
        <v>43400</v>
      </c>
      <c r="N50" t="s">
        <v>238</v>
      </c>
      <c r="O50" t="s">
        <v>239</v>
      </c>
      <c r="P50">
        <v>188022693</v>
      </c>
      <c r="Q50" t="s">
        <v>63</v>
      </c>
      <c r="R50" t="s">
        <v>243</v>
      </c>
      <c r="S50" t="s">
        <v>64</v>
      </c>
      <c r="T50" t="s">
        <v>65</v>
      </c>
      <c r="U50" t="s">
        <v>244</v>
      </c>
      <c r="V50" s="1">
        <v>36750</v>
      </c>
      <c r="W50" t="s">
        <v>236</v>
      </c>
      <c r="X50" t="s">
        <v>240</v>
      </c>
      <c r="Y50">
        <v>0</v>
      </c>
      <c r="Z50" s="39">
        <f>SUM(Y46:Y50)</f>
        <v>0</v>
      </c>
      <c r="AA50">
        <v>0</v>
      </c>
      <c r="AB50">
        <v>0</v>
      </c>
      <c r="AC50" s="9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 s="9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9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 s="9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</row>
    <row r="51" spans="1:72">
      <c r="A51" s="43" t="s">
        <v>288</v>
      </c>
      <c r="B51" t="s">
        <v>61</v>
      </c>
      <c r="C51" t="s">
        <v>237</v>
      </c>
      <c r="D51" t="s">
        <v>238</v>
      </c>
      <c r="E51" t="s">
        <v>239</v>
      </c>
      <c r="F51" s="1">
        <v>43400</v>
      </c>
      <c r="G51" t="s">
        <v>240</v>
      </c>
      <c r="H51">
        <v>619495973</v>
      </c>
      <c r="I51" t="s">
        <v>62</v>
      </c>
      <c r="J51" t="s">
        <v>241</v>
      </c>
      <c r="K51" t="s">
        <v>242</v>
      </c>
      <c r="L51" t="s">
        <v>240</v>
      </c>
      <c r="M51" s="1">
        <v>43400</v>
      </c>
      <c r="N51" t="s">
        <v>238</v>
      </c>
      <c r="O51" t="s">
        <v>239</v>
      </c>
      <c r="P51">
        <v>188022693</v>
      </c>
      <c r="Q51" t="s">
        <v>63</v>
      </c>
      <c r="R51" t="s">
        <v>243</v>
      </c>
      <c r="S51" t="s">
        <v>64</v>
      </c>
      <c r="T51" t="s">
        <v>65</v>
      </c>
      <c r="U51" t="s">
        <v>244</v>
      </c>
      <c r="V51" s="1">
        <v>36750</v>
      </c>
      <c r="W51" t="s">
        <v>236</v>
      </c>
      <c r="X51" t="s">
        <v>240</v>
      </c>
      <c r="Y51" s="1">
        <v>2044.69</v>
      </c>
      <c r="Z51" s="1"/>
      <c r="AA51">
        <v>16680</v>
      </c>
      <c r="AB51">
        <v>54</v>
      </c>
      <c r="AC51" s="2">
        <v>3.2399999999999998E-3</v>
      </c>
      <c r="AD51">
        <v>122.58</v>
      </c>
      <c r="AE51">
        <v>37.86</v>
      </c>
      <c r="AF51">
        <v>13</v>
      </c>
      <c r="AG51">
        <v>0</v>
      </c>
      <c r="AH51">
        <v>1</v>
      </c>
      <c r="AI51">
        <v>0</v>
      </c>
      <c r="AJ51">
        <v>41</v>
      </c>
      <c r="AK51">
        <v>55</v>
      </c>
      <c r="AL51">
        <v>134</v>
      </c>
      <c r="AM51" s="2">
        <v>8.0300000000000007E-3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9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s="9">
        <v>0</v>
      </c>
      <c r="BH51">
        <v>0</v>
      </c>
      <c r="BI51">
        <v>16060</v>
      </c>
      <c r="BJ51">
        <v>1.0389999999999999</v>
      </c>
      <c r="BK51">
        <v>127.32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 s="1">
        <v>2044.69</v>
      </c>
      <c r="BS51">
        <v>54</v>
      </c>
      <c r="BT51">
        <v>25</v>
      </c>
    </row>
    <row r="52" spans="1:72">
      <c r="A52" s="43" t="s">
        <v>289</v>
      </c>
      <c r="B52" t="s">
        <v>61</v>
      </c>
      <c r="C52" t="s">
        <v>237</v>
      </c>
      <c r="D52" t="s">
        <v>238</v>
      </c>
      <c r="E52" t="s">
        <v>239</v>
      </c>
      <c r="F52" s="1">
        <v>43400</v>
      </c>
      <c r="G52" t="s">
        <v>240</v>
      </c>
      <c r="H52">
        <v>619495973</v>
      </c>
      <c r="I52" t="s">
        <v>62</v>
      </c>
      <c r="J52" t="s">
        <v>241</v>
      </c>
      <c r="K52" t="s">
        <v>242</v>
      </c>
      <c r="L52" t="s">
        <v>240</v>
      </c>
      <c r="M52" s="1">
        <v>43400</v>
      </c>
      <c r="N52" t="s">
        <v>238</v>
      </c>
      <c r="O52" t="s">
        <v>239</v>
      </c>
      <c r="P52">
        <v>188022693</v>
      </c>
      <c r="Q52" t="s">
        <v>63</v>
      </c>
      <c r="R52" t="s">
        <v>243</v>
      </c>
      <c r="S52" t="s">
        <v>64</v>
      </c>
      <c r="T52" t="s">
        <v>65</v>
      </c>
      <c r="U52" t="s">
        <v>244</v>
      </c>
      <c r="V52" s="1">
        <v>36750</v>
      </c>
      <c r="W52" t="s">
        <v>236</v>
      </c>
      <c r="X52" t="s">
        <v>240</v>
      </c>
      <c r="Y52" s="1">
        <v>2037.75</v>
      </c>
      <c r="Z52" s="1"/>
      <c r="AA52">
        <v>21398</v>
      </c>
      <c r="AB52">
        <v>68</v>
      </c>
      <c r="AC52" s="2">
        <v>3.1800000000000001E-3</v>
      </c>
      <c r="AD52">
        <v>95.23</v>
      </c>
      <c r="AE52">
        <v>29.97</v>
      </c>
      <c r="AF52">
        <v>17</v>
      </c>
      <c r="AG52">
        <v>0</v>
      </c>
      <c r="AH52">
        <v>1</v>
      </c>
      <c r="AI52">
        <v>0</v>
      </c>
      <c r="AJ52">
        <v>57</v>
      </c>
      <c r="AK52">
        <v>75</v>
      </c>
      <c r="AL52">
        <v>174</v>
      </c>
      <c r="AM52" s="2">
        <v>8.1300000000000001E-3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9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s="9">
        <v>0</v>
      </c>
      <c r="BH52">
        <v>0</v>
      </c>
      <c r="BI52">
        <v>16625</v>
      </c>
      <c r="BJ52">
        <v>1.2869999999999999</v>
      </c>
      <c r="BK52">
        <v>122.57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 s="1">
        <v>2037.75</v>
      </c>
      <c r="BS52">
        <v>68</v>
      </c>
      <c r="BT52">
        <v>31</v>
      </c>
    </row>
    <row r="53" spans="1:72">
      <c r="A53" s="43" t="s">
        <v>290</v>
      </c>
      <c r="B53" t="s">
        <v>61</v>
      </c>
      <c r="C53" t="s">
        <v>237</v>
      </c>
      <c r="D53" t="s">
        <v>238</v>
      </c>
      <c r="E53" t="s">
        <v>239</v>
      </c>
      <c r="F53" s="1">
        <v>43400</v>
      </c>
      <c r="G53" t="s">
        <v>240</v>
      </c>
      <c r="H53">
        <v>619495973</v>
      </c>
      <c r="I53" t="s">
        <v>62</v>
      </c>
      <c r="J53" t="s">
        <v>241</v>
      </c>
      <c r="K53" t="s">
        <v>242</v>
      </c>
      <c r="L53" t="s">
        <v>240</v>
      </c>
      <c r="M53" s="1">
        <v>43400</v>
      </c>
      <c r="N53" t="s">
        <v>238</v>
      </c>
      <c r="O53" t="s">
        <v>239</v>
      </c>
      <c r="P53">
        <v>188022693</v>
      </c>
      <c r="Q53" t="s">
        <v>63</v>
      </c>
      <c r="R53" t="s">
        <v>243</v>
      </c>
      <c r="S53" t="s">
        <v>64</v>
      </c>
      <c r="T53" t="s">
        <v>65</v>
      </c>
      <c r="U53" t="s">
        <v>244</v>
      </c>
      <c r="V53" s="1">
        <v>36750</v>
      </c>
      <c r="W53" t="s">
        <v>236</v>
      </c>
      <c r="X53" t="s">
        <v>240</v>
      </c>
      <c r="Y53" s="1">
        <v>2062.16</v>
      </c>
      <c r="Z53" s="1"/>
      <c r="AA53">
        <v>19148</v>
      </c>
      <c r="AB53">
        <v>58</v>
      </c>
      <c r="AC53" s="2">
        <v>3.0300000000000001E-3</v>
      </c>
      <c r="AD53">
        <v>107.7</v>
      </c>
      <c r="AE53">
        <v>35.549999999999997</v>
      </c>
      <c r="AF53">
        <v>29</v>
      </c>
      <c r="AG53">
        <v>0</v>
      </c>
      <c r="AH53">
        <v>0</v>
      </c>
      <c r="AI53">
        <v>0</v>
      </c>
      <c r="AJ53">
        <v>40</v>
      </c>
      <c r="AK53">
        <v>69</v>
      </c>
      <c r="AL53">
        <v>149</v>
      </c>
      <c r="AM53" s="2">
        <v>7.7799999999999996E-3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9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s="9">
        <v>0</v>
      </c>
      <c r="BH53">
        <v>0</v>
      </c>
      <c r="BI53">
        <v>18101</v>
      </c>
      <c r="BJ53">
        <v>1.0580000000000001</v>
      </c>
      <c r="BK53">
        <v>113.93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 s="1">
        <v>2062.16</v>
      </c>
      <c r="BS53">
        <v>58</v>
      </c>
      <c r="BT53">
        <v>22</v>
      </c>
    </row>
    <row r="54" spans="1:72">
      <c r="A54" s="43" t="s">
        <v>291</v>
      </c>
      <c r="B54" t="s">
        <v>61</v>
      </c>
      <c r="C54" t="s">
        <v>237</v>
      </c>
      <c r="D54" t="s">
        <v>238</v>
      </c>
      <c r="E54" t="s">
        <v>239</v>
      </c>
      <c r="F54" s="1">
        <v>43400</v>
      </c>
      <c r="G54" t="s">
        <v>240</v>
      </c>
      <c r="H54">
        <v>619495973</v>
      </c>
      <c r="I54" t="s">
        <v>62</v>
      </c>
      <c r="J54" t="s">
        <v>241</v>
      </c>
      <c r="K54" t="s">
        <v>242</v>
      </c>
      <c r="L54" t="s">
        <v>240</v>
      </c>
      <c r="M54" s="1">
        <v>43400</v>
      </c>
      <c r="N54" t="s">
        <v>238</v>
      </c>
      <c r="O54" t="s">
        <v>239</v>
      </c>
      <c r="P54">
        <v>188022693</v>
      </c>
      <c r="Q54" t="s">
        <v>63</v>
      </c>
      <c r="R54" t="s">
        <v>243</v>
      </c>
      <c r="S54" t="s">
        <v>64</v>
      </c>
      <c r="T54" t="s">
        <v>65</v>
      </c>
      <c r="U54" t="s">
        <v>244</v>
      </c>
      <c r="V54" s="1">
        <v>36750</v>
      </c>
      <c r="W54" t="s">
        <v>236</v>
      </c>
      <c r="X54" t="s">
        <v>240</v>
      </c>
      <c r="Y54" s="1">
        <v>1932.04</v>
      </c>
      <c r="Z54" s="1"/>
      <c r="AA54">
        <v>19649</v>
      </c>
      <c r="AB54">
        <v>56</v>
      </c>
      <c r="AC54" s="2">
        <v>2.8500000000000001E-3</v>
      </c>
      <c r="AD54">
        <v>98.33</v>
      </c>
      <c r="AE54">
        <v>34.5</v>
      </c>
      <c r="AF54">
        <v>8</v>
      </c>
      <c r="AG54">
        <v>0</v>
      </c>
      <c r="AH54">
        <v>0</v>
      </c>
      <c r="AI54">
        <v>0</v>
      </c>
      <c r="AJ54">
        <v>58</v>
      </c>
      <c r="AK54">
        <v>66</v>
      </c>
      <c r="AL54">
        <v>155</v>
      </c>
      <c r="AM54" s="2">
        <v>7.8899999999999994E-3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9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s="9">
        <v>0</v>
      </c>
      <c r="BH54">
        <v>0</v>
      </c>
      <c r="BI54">
        <v>19649</v>
      </c>
      <c r="BJ54">
        <v>1</v>
      </c>
      <c r="BK54">
        <v>98.33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 s="1">
        <v>1932.04</v>
      </c>
      <c r="BS54">
        <v>55</v>
      </c>
      <c r="BT54">
        <v>33</v>
      </c>
    </row>
    <row r="55" spans="1:72">
      <c r="A55" s="43" t="s">
        <v>292</v>
      </c>
      <c r="B55" t="s">
        <v>61</v>
      </c>
      <c r="C55" t="s">
        <v>237</v>
      </c>
      <c r="D55" t="s">
        <v>238</v>
      </c>
      <c r="E55" t="s">
        <v>239</v>
      </c>
      <c r="F55" s="1">
        <v>43400</v>
      </c>
      <c r="G55" t="s">
        <v>240</v>
      </c>
      <c r="H55">
        <v>619495973</v>
      </c>
      <c r="I55" t="s">
        <v>62</v>
      </c>
      <c r="J55" t="s">
        <v>241</v>
      </c>
      <c r="K55" t="s">
        <v>242</v>
      </c>
      <c r="L55" t="s">
        <v>240</v>
      </c>
      <c r="M55" s="1">
        <v>43400</v>
      </c>
      <c r="N55" t="s">
        <v>238</v>
      </c>
      <c r="O55" t="s">
        <v>239</v>
      </c>
      <c r="P55">
        <v>188022693</v>
      </c>
      <c r="Q55" t="s">
        <v>63</v>
      </c>
      <c r="R55" t="s">
        <v>243</v>
      </c>
      <c r="S55" t="s">
        <v>64</v>
      </c>
      <c r="T55" t="s">
        <v>65</v>
      </c>
      <c r="U55" t="s">
        <v>244</v>
      </c>
      <c r="V55" s="1">
        <v>36750</v>
      </c>
      <c r="W55" t="s">
        <v>236</v>
      </c>
      <c r="X55" t="s">
        <v>240</v>
      </c>
      <c r="Y55" s="1">
        <v>1405.97</v>
      </c>
      <c r="Z55" s="1"/>
      <c r="AA55">
        <v>14861</v>
      </c>
      <c r="AB55">
        <v>48</v>
      </c>
      <c r="AC55" s="2">
        <v>3.2299999999999998E-3</v>
      </c>
      <c r="AD55">
        <v>94.61</v>
      </c>
      <c r="AE55">
        <v>29.29</v>
      </c>
      <c r="AF55">
        <v>9</v>
      </c>
      <c r="AG55">
        <v>0</v>
      </c>
      <c r="AH55">
        <v>0</v>
      </c>
      <c r="AI55">
        <v>0</v>
      </c>
      <c r="AJ55">
        <v>45</v>
      </c>
      <c r="AK55">
        <v>54</v>
      </c>
      <c r="AL55">
        <v>131</v>
      </c>
      <c r="AM55" s="2">
        <v>8.8199999999999997E-3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9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s="9">
        <v>0</v>
      </c>
      <c r="BH55">
        <v>0</v>
      </c>
      <c r="BI55">
        <v>13327</v>
      </c>
      <c r="BJ55">
        <v>1.115</v>
      </c>
      <c r="BK55">
        <v>105.5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 s="1">
        <v>1405.97</v>
      </c>
      <c r="BS55">
        <v>48</v>
      </c>
      <c r="BT55">
        <v>29</v>
      </c>
    </row>
    <row r="56" spans="1:72">
      <c r="A56" s="43" t="s">
        <v>240</v>
      </c>
      <c r="B56" t="s">
        <v>61</v>
      </c>
      <c r="C56" t="s">
        <v>237</v>
      </c>
      <c r="D56" t="s">
        <v>238</v>
      </c>
      <c r="E56" t="s">
        <v>239</v>
      </c>
      <c r="F56" s="1">
        <v>43400</v>
      </c>
      <c r="G56" t="s">
        <v>240</v>
      </c>
      <c r="H56">
        <v>619495973</v>
      </c>
      <c r="I56" t="s">
        <v>62</v>
      </c>
      <c r="J56" t="s">
        <v>241</v>
      </c>
      <c r="K56" t="s">
        <v>242</v>
      </c>
      <c r="L56" t="s">
        <v>240</v>
      </c>
      <c r="M56" s="1">
        <v>43400</v>
      </c>
      <c r="N56" t="s">
        <v>238</v>
      </c>
      <c r="O56" t="s">
        <v>239</v>
      </c>
      <c r="P56">
        <v>188022693</v>
      </c>
      <c r="Q56" t="s">
        <v>63</v>
      </c>
      <c r="R56" t="s">
        <v>243</v>
      </c>
      <c r="S56" t="s">
        <v>64</v>
      </c>
      <c r="T56" t="s">
        <v>65</v>
      </c>
      <c r="U56" t="s">
        <v>244</v>
      </c>
      <c r="V56" s="1">
        <v>36750</v>
      </c>
      <c r="W56" t="s">
        <v>236</v>
      </c>
      <c r="X56" t="s">
        <v>240</v>
      </c>
      <c r="Y56" s="1">
        <v>1257.1500000000001</v>
      </c>
      <c r="Z56" s="44">
        <f>SUM(Y51:Y56)</f>
        <v>10739.76</v>
      </c>
      <c r="AA56">
        <v>12095</v>
      </c>
      <c r="AB56">
        <v>33</v>
      </c>
      <c r="AC56" s="2">
        <v>2.7299999999999998E-3</v>
      </c>
      <c r="AD56">
        <v>103.94</v>
      </c>
      <c r="AE56">
        <v>38.1</v>
      </c>
      <c r="AF56">
        <v>14</v>
      </c>
      <c r="AG56">
        <v>0</v>
      </c>
      <c r="AH56">
        <v>0</v>
      </c>
      <c r="AI56">
        <v>0</v>
      </c>
      <c r="AJ56">
        <v>37</v>
      </c>
      <c r="AK56">
        <v>51</v>
      </c>
      <c r="AL56">
        <v>109</v>
      </c>
      <c r="AM56" s="2">
        <v>9.0100000000000006E-3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9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 s="9">
        <v>0</v>
      </c>
      <c r="BH56">
        <v>0</v>
      </c>
      <c r="BI56">
        <v>10841</v>
      </c>
      <c r="BJ56">
        <v>1.1160000000000001</v>
      </c>
      <c r="BK56">
        <v>115.96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 s="1">
        <v>1257.1500000000001</v>
      </c>
      <c r="BS56">
        <v>33</v>
      </c>
      <c r="BT56">
        <v>25</v>
      </c>
    </row>
    <row r="57" spans="1:72">
      <c r="A57" s="43" t="s">
        <v>293</v>
      </c>
      <c r="B57" t="s">
        <v>61</v>
      </c>
      <c r="C57" t="s">
        <v>237</v>
      </c>
      <c r="D57" t="s">
        <v>238</v>
      </c>
      <c r="E57" t="s">
        <v>239</v>
      </c>
      <c r="F57" s="1">
        <v>43400</v>
      </c>
      <c r="G57" t="s">
        <v>240</v>
      </c>
      <c r="H57">
        <v>619495973</v>
      </c>
      <c r="I57" t="s">
        <v>62</v>
      </c>
      <c r="J57" t="s">
        <v>241</v>
      </c>
      <c r="K57" t="s">
        <v>242</v>
      </c>
      <c r="L57" t="s">
        <v>240</v>
      </c>
      <c r="M57" s="1">
        <v>43400</v>
      </c>
      <c r="N57" t="s">
        <v>238</v>
      </c>
      <c r="O57" t="s">
        <v>239</v>
      </c>
      <c r="P57">
        <v>188022693</v>
      </c>
      <c r="Q57" t="s">
        <v>63</v>
      </c>
      <c r="R57" t="s">
        <v>243</v>
      </c>
      <c r="S57" t="s">
        <v>64</v>
      </c>
      <c r="T57" t="s">
        <v>65</v>
      </c>
      <c r="U57" t="s">
        <v>244</v>
      </c>
      <c r="V57" s="1">
        <v>36750</v>
      </c>
      <c r="W57" t="s">
        <v>236</v>
      </c>
      <c r="X57" t="s">
        <v>240</v>
      </c>
      <c r="Y57">
        <v>0</v>
      </c>
      <c r="AA57">
        <v>0</v>
      </c>
      <c r="AB57">
        <v>0</v>
      </c>
      <c r="AC57" s="9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s="9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9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 s="9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>
      <c r="A58" s="43" t="s">
        <v>294</v>
      </c>
      <c r="B58" t="s">
        <v>61</v>
      </c>
      <c r="C58" t="s">
        <v>237</v>
      </c>
      <c r="D58" t="s">
        <v>238</v>
      </c>
      <c r="E58" t="s">
        <v>239</v>
      </c>
      <c r="F58" s="1">
        <v>43400</v>
      </c>
      <c r="G58" t="s">
        <v>240</v>
      </c>
      <c r="H58">
        <v>619495973</v>
      </c>
      <c r="I58" t="s">
        <v>62</v>
      </c>
      <c r="J58" t="s">
        <v>241</v>
      </c>
      <c r="K58" t="s">
        <v>242</v>
      </c>
      <c r="L58" t="s">
        <v>240</v>
      </c>
      <c r="M58" s="1">
        <v>43400</v>
      </c>
      <c r="N58" t="s">
        <v>238</v>
      </c>
      <c r="O58" t="s">
        <v>239</v>
      </c>
      <c r="P58">
        <v>188022693</v>
      </c>
      <c r="Q58" t="s">
        <v>63</v>
      </c>
      <c r="R58" t="s">
        <v>243</v>
      </c>
      <c r="S58" t="s">
        <v>64</v>
      </c>
      <c r="T58" t="s">
        <v>65</v>
      </c>
      <c r="U58" t="s">
        <v>244</v>
      </c>
      <c r="V58" s="1">
        <v>36750</v>
      </c>
      <c r="W58" t="s">
        <v>236</v>
      </c>
      <c r="X58" t="s">
        <v>240</v>
      </c>
      <c r="Y58">
        <v>0</v>
      </c>
      <c r="Z58" s="39">
        <f>SUM(Y57:Y58)</f>
        <v>0</v>
      </c>
      <c r="AA58">
        <v>0</v>
      </c>
      <c r="AB58">
        <v>0</v>
      </c>
      <c r="AC58" s="9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s="9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9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s="9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hidden="1">
      <c r="A59" s="43" t="s">
        <v>236</v>
      </c>
      <c r="B59" t="s">
        <v>61</v>
      </c>
      <c r="C59" t="s">
        <v>237</v>
      </c>
      <c r="D59" t="s">
        <v>238</v>
      </c>
      <c r="E59" t="s">
        <v>239</v>
      </c>
      <c r="F59" s="1">
        <v>43400</v>
      </c>
      <c r="G59" t="s">
        <v>240</v>
      </c>
      <c r="H59">
        <v>619495973</v>
      </c>
      <c r="I59" t="s">
        <v>62</v>
      </c>
      <c r="J59" t="s">
        <v>241</v>
      </c>
      <c r="K59" t="s">
        <v>242</v>
      </c>
      <c r="L59" t="s">
        <v>240</v>
      </c>
      <c r="M59" s="1">
        <v>43400</v>
      </c>
      <c r="N59" t="s">
        <v>238</v>
      </c>
      <c r="O59" t="s">
        <v>239</v>
      </c>
      <c r="P59">
        <v>188022913</v>
      </c>
      <c r="Q59" t="s">
        <v>66</v>
      </c>
      <c r="R59" t="s">
        <v>243</v>
      </c>
      <c r="S59" t="s">
        <v>64</v>
      </c>
      <c r="T59" t="s">
        <v>65</v>
      </c>
      <c r="U59" t="s">
        <v>244</v>
      </c>
      <c r="V59" s="1">
        <v>6650</v>
      </c>
      <c r="W59" t="s">
        <v>236</v>
      </c>
      <c r="X59" t="s">
        <v>240</v>
      </c>
      <c r="Y59">
        <v>91.51</v>
      </c>
      <c r="AA59">
        <v>1912</v>
      </c>
      <c r="AB59">
        <v>5</v>
      </c>
      <c r="AC59" s="2">
        <v>2.6199999999999999E-3</v>
      </c>
      <c r="AD59">
        <v>47.86</v>
      </c>
      <c r="AE59">
        <v>18.3</v>
      </c>
      <c r="AF59">
        <v>0</v>
      </c>
      <c r="AG59">
        <v>0</v>
      </c>
      <c r="AH59">
        <v>0</v>
      </c>
      <c r="AI59">
        <v>0</v>
      </c>
      <c r="AJ59">
        <v>2</v>
      </c>
      <c r="AK59">
        <v>2</v>
      </c>
      <c r="AL59">
        <v>7</v>
      </c>
      <c r="AM59" s="2">
        <v>3.6600000000000001E-3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 s="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s="9">
        <v>0</v>
      </c>
      <c r="BH59">
        <v>0</v>
      </c>
      <c r="BI59">
        <v>1894</v>
      </c>
      <c r="BJ59">
        <v>1.01</v>
      </c>
      <c r="BK59">
        <v>48.32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91.51</v>
      </c>
      <c r="BS59">
        <v>5</v>
      </c>
      <c r="BT59">
        <v>0</v>
      </c>
    </row>
    <row r="60" spans="1:72" hidden="1">
      <c r="A60" s="43" t="s">
        <v>245</v>
      </c>
      <c r="B60" t="s">
        <v>61</v>
      </c>
      <c r="C60" t="s">
        <v>237</v>
      </c>
      <c r="D60" t="s">
        <v>238</v>
      </c>
      <c r="E60" t="s">
        <v>239</v>
      </c>
      <c r="F60" s="1">
        <v>43400</v>
      </c>
      <c r="G60" t="s">
        <v>240</v>
      </c>
      <c r="H60">
        <v>619495973</v>
      </c>
      <c r="I60" t="s">
        <v>62</v>
      </c>
      <c r="J60" t="s">
        <v>241</v>
      </c>
      <c r="K60" t="s">
        <v>242</v>
      </c>
      <c r="L60" t="s">
        <v>240</v>
      </c>
      <c r="M60" s="1">
        <v>43400</v>
      </c>
      <c r="N60" t="s">
        <v>238</v>
      </c>
      <c r="O60" t="s">
        <v>239</v>
      </c>
      <c r="P60">
        <v>188022913</v>
      </c>
      <c r="Q60" t="s">
        <v>66</v>
      </c>
      <c r="R60" t="s">
        <v>243</v>
      </c>
      <c r="S60" t="s">
        <v>64</v>
      </c>
      <c r="T60" t="s">
        <v>65</v>
      </c>
      <c r="U60" t="s">
        <v>244</v>
      </c>
      <c r="V60" s="1">
        <v>6650</v>
      </c>
      <c r="W60" t="s">
        <v>236</v>
      </c>
      <c r="X60" t="s">
        <v>240</v>
      </c>
      <c r="Y60">
        <v>84.4</v>
      </c>
      <c r="AA60">
        <v>1781</v>
      </c>
      <c r="AB60">
        <v>2</v>
      </c>
      <c r="AC60" s="2">
        <v>1.1199999999999999E-3</v>
      </c>
      <c r="AD60">
        <v>47.39</v>
      </c>
      <c r="AE60">
        <v>42.2</v>
      </c>
      <c r="AF60">
        <v>1</v>
      </c>
      <c r="AG60">
        <v>0</v>
      </c>
      <c r="AH60">
        <v>0</v>
      </c>
      <c r="AI60">
        <v>0</v>
      </c>
      <c r="AJ60">
        <v>4</v>
      </c>
      <c r="AK60">
        <v>5</v>
      </c>
      <c r="AL60">
        <v>8</v>
      </c>
      <c r="AM60" s="2">
        <v>4.4900000000000001E-3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9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 s="9">
        <v>0</v>
      </c>
      <c r="BH60">
        <v>0</v>
      </c>
      <c r="BI60">
        <v>1685</v>
      </c>
      <c r="BJ60">
        <v>1.0569999999999999</v>
      </c>
      <c r="BK60">
        <v>50.09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84.4</v>
      </c>
      <c r="BS60">
        <v>2</v>
      </c>
      <c r="BT60">
        <v>1</v>
      </c>
    </row>
    <row r="61" spans="1:72" hidden="1">
      <c r="A61" s="43" t="s">
        <v>246</v>
      </c>
      <c r="B61" t="s">
        <v>61</v>
      </c>
      <c r="C61" t="s">
        <v>237</v>
      </c>
      <c r="D61" t="s">
        <v>238</v>
      </c>
      <c r="E61" t="s">
        <v>239</v>
      </c>
      <c r="F61" s="1">
        <v>43400</v>
      </c>
      <c r="G61" t="s">
        <v>240</v>
      </c>
      <c r="H61">
        <v>619495973</v>
      </c>
      <c r="I61" t="s">
        <v>62</v>
      </c>
      <c r="J61" t="s">
        <v>241</v>
      </c>
      <c r="K61" t="s">
        <v>242</v>
      </c>
      <c r="L61" t="s">
        <v>240</v>
      </c>
      <c r="M61" s="1">
        <v>43400</v>
      </c>
      <c r="N61" t="s">
        <v>238</v>
      </c>
      <c r="O61" t="s">
        <v>239</v>
      </c>
      <c r="P61">
        <v>188022913</v>
      </c>
      <c r="Q61" t="s">
        <v>66</v>
      </c>
      <c r="R61" t="s">
        <v>243</v>
      </c>
      <c r="S61" t="s">
        <v>64</v>
      </c>
      <c r="T61" t="s">
        <v>65</v>
      </c>
      <c r="U61" t="s">
        <v>244</v>
      </c>
      <c r="V61" s="1">
        <v>6650</v>
      </c>
      <c r="W61" t="s">
        <v>236</v>
      </c>
      <c r="X61" t="s">
        <v>240</v>
      </c>
      <c r="Y61">
        <v>58.34</v>
      </c>
      <c r="AA61">
        <v>699</v>
      </c>
      <c r="AB61">
        <v>2</v>
      </c>
      <c r="AC61" s="2">
        <v>2.8600000000000001E-3</v>
      </c>
      <c r="AD61">
        <v>83.46</v>
      </c>
      <c r="AE61">
        <v>29.17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4</v>
      </c>
      <c r="AM61" s="2">
        <v>5.7200000000000003E-3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 s="9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 s="9">
        <v>0</v>
      </c>
      <c r="BH61">
        <v>0</v>
      </c>
      <c r="BI61">
        <v>674</v>
      </c>
      <c r="BJ61">
        <v>1.0369999999999999</v>
      </c>
      <c r="BK61">
        <v>86.56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58.34</v>
      </c>
      <c r="BS61">
        <v>2</v>
      </c>
      <c r="BT61">
        <v>2</v>
      </c>
    </row>
    <row r="62" spans="1:72" hidden="1">
      <c r="A62" s="43" t="s">
        <v>247</v>
      </c>
      <c r="B62" t="s">
        <v>61</v>
      </c>
      <c r="C62" t="s">
        <v>237</v>
      </c>
      <c r="D62" t="s">
        <v>238</v>
      </c>
      <c r="E62" t="s">
        <v>239</v>
      </c>
      <c r="F62" s="1">
        <v>43400</v>
      </c>
      <c r="G62" t="s">
        <v>240</v>
      </c>
      <c r="H62">
        <v>619495973</v>
      </c>
      <c r="I62" t="s">
        <v>62</v>
      </c>
      <c r="J62" t="s">
        <v>241</v>
      </c>
      <c r="K62" t="s">
        <v>242</v>
      </c>
      <c r="L62" t="s">
        <v>240</v>
      </c>
      <c r="M62" s="1">
        <v>43400</v>
      </c>
      <c r="N62" t="s">
        <v>238</v>
      </c>
      <c r="O62" t="s">
        <v>239</v>
      </c>
      <c r="P62">
        <v>188022913</v>
      </c>
      <c r="Q62" t="s">
        <v>66</v>
      </c>
      <c r="R62" t="s">
        <v>243</v>
      </c>
      <c r="S62" t="s">
        <v>64</v>
      </c>
      <c r="T62" t="s">
        <v>65</v>
      </c>
      <c r="U62" t="s">
        <v>244</v>
      </c>
      <c r="V62" s="1">
        <v>6650</v>
      </c>
      <c r="W62" t="s">
        <v>236</v>
      </c>
      <c r="X62" t="s">
        <v>240</v>
      </c>
      <c r="Y62">
        <v>49.03</v>
      </c>
      <c r="Z62" s="39">
        <f>SUM(Y59:Y62)</f>
        <v>283.28000000000003</v>
      </c>
      <c r="AA62">
        <v>812</v>
      </c>
      <c r="AB62">
        <v>2</v>
      </c>
      <c r="AC62" s="2">
        <v>2.4599999999999999E-3</v>
      </c>
      <c r="AD62">
        <v>60.38</v>
      </c>
      <c r="AE62">
        <v>24.52</v>
      </c>
      <c r="AF62">
        <v>0</v>
      </c>
      <c r="AG62">
        <v>0</v>
      </c>
      <c r="AH62">
        <v>0</v>
      </c>
      <c r="AI62">
        <v>0</v>
      </c>
      <c r="AJ62">
        <v>6</v>
      </c>
      <c r="AK62">
        <v>6</v>
      </c>
      <c r="AL62">
        <v>9</v>
      </c>
      <c r="AM62" s="2">
        <v>1.108E-2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 s="9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s="9">
        <v>0</v>
      </c>
      <c r="BH62">
        <v>0</v>
      </c>
      <c r="BI62">
        <v>785</v>
      </c>
      <c r="BJ62">
        <v>1.034</v>
      </c>
      <c r="BK62">
        <v>62.46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49.03</v>
      </c>
      <c r="BS62">
        <v>2</v>
      </c>
      <c r="BT62">
        <v>1</v>
      </c>
    </row>
    <row r="63" spans="1:72" hidden="1">
      <c r="A63" s="43" t="s">
        <v>248</v>
      </c>
      <c r="B63" t="s">
        <v>61</v>
      </c>
      <c r="C63" t="s">
        <v>237</v>
      </c>
      <c r="D63" t="s">
        <v>238</v>
      </c>
      <c r="E63" t="s">
        <v>239</v>
      </c>
      <c r="F63" s="1">
        <v>43400</v>
      </c>
      <c r="G63" t="s">
        <v>240</v>
      </c>
      <c r="H63">
        <v>619495973</v>
      </c>
      <c r="I63" t="s">
        <v>62</v>
      </c>
      <c r="J63" t="s">
        <v>241</v>
      </c>
      <c r="K63" t="s">
        <v>242</v>
      </c>
      <c r="L63" t="s">
        <v>240</v>
      </c>
      <c r="M63" s="1">
        <v>43400</v>
      </c>
      <c r="N63" t="s">
        <v>238</v>
      </c>
      <c r="O63" t="s">
        <v>239</v>
      </c>
      <c r="P63">
        <v>188022913</v>
      </c>
      <c r="Q63" t="s">
        <v>66</v>
      </c>
      <c r="R63" t="s">
        <v>243</v>
      </c>
      <c r="S63" t="s">
        <v>64</v>
      </c>
      <c r="T63" t="s">
        <v>65</v>
      </c>
      <c r="U63" t="s">
        <v>244</v>
      </c>
      <c r="V63" s="1">
        <v>6650</v>
      </c>
      <c r="W63" t="s">
        <v>236</v>
      </c>
      <c r="X63" t="s">
        <v>240</v>
      </c>
      <c r="Y63">
        <v>88.94</v>
      </c>
      <c r="AA63">
        <v>1108</v>
      </c>
      <c r="AB63">
        <v>0</v>
      </c>
      <c r="AC63" s="9">
        <v>0</v>
      </c>
      <c r="AD63">
        <v>80.27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</v>
      </c>
      <c r="AK63">
        <v>2</v>
      </c>
      <c r="AL63">
        <v>3</v>
      </c>
      <c r="AM63" s="2">
        <v>2.7100000000000002E-3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 s="9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 s="9">
        <v>0</v>
      </c>
      <c r="BH63">
        <v>0</v>
      </c>
      <c r="BI63">
        <v>1095</v>
      </c>
      <c r="BJ63">
        <v>1.012</v>
      </c>
      <c r="BK63">
        <v>81.22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88.94</v>
      </c>
      <c r="BS63">
        <v>0</v>
      </c>
      <c r="BT63">
        <v>1</v>
      </c>
    </row>
    <row r="64" spans="1:72" hidden="1">
      <c r="A64" s="43" t="s">
        <v>249</v>
      </c>
      <c r="B64" t="s">
        <v>61</v>
      </c>
      <c r="C64" t="s">
        <v>237</v>
      </c>
      <c r="D64" t="s">
        <v>238</v>
      </c>
      <c r="E64" t="s">
        <v>239</v>
      </c>
      <c r="F64" s="1">
        <v>43400</v>
      </c>
      <c r="G64" t="s">
        <v>240</v>
      </c>
      <c r="H64">
        <v>619495973</v>
      </c>
      <c r="I64" t="s">
        <v>62</v>
      </c>
      <c r="J64" t="s">
        <v>241</v>
      </c>
      <c r="K64" t="s">
        <v>242</v>
      </c>
      <c r="L64" t="s">
        <v>240</v>
      </c>
      <c r="M64" s="1">
        <v>43400</v>
      </c>
      <c r="N64" t="s">
        <v>238</v>
      </c>
      <c r="O64" t="s">
        <v>239</v>
      </c>
      <c r="P64">
        <v>188022913</v>
      </c>
      <c r="Q64" t="s">
        <v>66</v>
      </c>
      <c r="R64" t="s">
        <v>243</v>
      </c>
      <c r="S64" t="s">
        <v>64</v>
      </c>
      <c r="T64" t="s">
        <v>65</v>
      </c>
      <c r="U64" t="s">
        <v>244</v>
      </c>
      <c r="V64" s="1">
        <v>6650</v>
      </c>
      <c r="W64" t="s">
        <v>236</v>
      </c>
      <c r="X64" t="s">
        <v>240</v>
      </c>
      <c r="Y64">
        <v>93.59</v>
      </c>
      <c r="AA64">
        <v>1833</v>
      </c>
      <c r="AB64">
        <v>2</v>
      </c>
      <c r="AC64" s="2">
        <v>1.09E-3</v>
      </c>
      <c r="AD64">
        <v>51.06</v>
      </c>
      <c r="AE64">
        <v>46.8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2</v>
      </c>
      <c r="AL64">
        <v>5</v>
      </c>
      <c r="AM64" s="2">
        <v>2.7299999999999998E-3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 s="9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s="9">
        <v>0</v>
      </c>
      <c r="BH64">
        <v>0</v>
      </c>
      <c r="BI64">
        <v>1833</v>
      </c>
      <c r="BJ64">
        <v>1</v>
      </c>
      <c r="BK64">
        <v>51.06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93.59</v>
      </c>
      <c r="BS64">
        <v>2</v>
      </c>
      <c r="BT64">
        <v>1</v>
      </c>
    </row>
    <row r="65" spans="1:72" hidden="1">
      <c r="A65" s="43" t="s">
        <v>250</v>
      </c>
      <c r="B65" t="s">
        <v>61</v>
      </c>
      <c r="C65" t="s">
        <v>237</v>
      </c>
      <c r="D65" t="s">
        <v>238</v>
      </c>
      <c r="E65" t="s">
        <v>239</v>
      </c>
      <c r="F65" s="1">
        <v>43400</v>
      </c>
      <c r="G65" t="s">
        <v>240</v>
      </c>
      <c r="H65">
        <v>619495973</v>
      </c>
      <c r="I65" t="s">
        <v>62</v>
      </c>
      <c r="J65" t="s">
        <v>241</v>
      </c>
      <c r="K65" t="s">
        <v>242</v>
      </c>
      <c r="L65" t="s">
        <v>240</v>
      </c>
      <c r="M65" s="1">
        <v>43400</v>
      </c>
      <c r="N65" t="s">
        <v>238</v>
      </c>
      <c r="O65" t="s">
        <v>239</v>
      </c>
      <c r="P65">
        <v>188022913</v>
      </c>
      <c r="Q65" t="s">
        <v>66</v>
      </c>
      <c r="R65" t="s">
        <v>243</v>
      </c>
      <c r="S65" t="s">
        <v>64</v>
      </c>
      <c r="T65" t="s">
        <v>65</v>
      </c>
      <c r="U65" t="s">
        <v>244</v>
      </c>
      <c r="V65" s="1">
        <v>6650</v>
      </c>
      <c r="W65" t="s">
        <v>236</v>
      </c>
      <c r="X65" t="s">
        <v>240</v>
      </c>
      <c r="Y65">
        <v>89.67</v>
      </c>
      <c r="AA65">
        <v>1419</v>
      </c>
      <c r="AB65">
        <v>1</v>
      </c>
      <c r="AC65" s="2">
        <v>6.9999999999999999E-4</v>
      </c>
      <c r="AD65">
        <v>63.19</v>
      </c>
      <c r="AE65">
        <v>89.67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2</v>
      </c>
      <c r="AM65" s="2">
        <v>1.41E-3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 s="9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s="9">
        <v>0</v>
      </c>
      <c r="BH65">
        <v>0</v>
      </c>
      <c r="BI65">
        <v>1419</v>
      </c>
      <c r="BJ65">
        <v>1</v>
      </c>
      <c r="BK65">
        <v>63.19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89.67</v>
      </c>
      <c r="BS65">
        <v>1</v>
      </c>
      <c r="BT65">
        <v>0</v>
      </c>
    </row>
    <row r="66" spans="1:72" hidden="1">
      <c r="A66" s="43" t="s">
        <v>251</v>
      </c>
      <c r="B66" t="s">
        <v>61</v>
      </c>
      <c r="C66" t="s">
        <v>237</v>
      </c>
      <c r="D66" t="s">
        <v>238</v>
      </c>
      <c r="E66" t="s">
        <v>239</v>
      </c>
      <c r="F66" s="1">
        <v>43400</v>
      </c>
      <c r="G66" t="s">
        <v>240</v>
      </c>
      <c r="H66">
        <v>619495973</v>
      </c>
      <c r="I66" t="s">
        <v>62</v>
      </c>
      <c r="J66" t="s">
        <v>241</v>
      </c>
      <c r="K66" t="s">
        <v>242</v>
      </c>
      <c r="L66" t="s">
        <v>240</v>
      </c>
      <c r="M66" s="1">
        <v>43400</v>
      </c>
      <c r="N66" t="s">
        <v>238</v>
      </c>
      <c r="O66" t="s">
        <v>239</v>
      </c>
      <c r="P66">
        <v>188022913</v>
      </c>
      <c r="Q66" t="s">
        <v>66</v>
      </c>
      <c r="R66" t="s">
        <v>243</v>
      </c>
      <c r="S66" t="s">
        <v>64</v>
      </c>
      <c r="T66" t="s">
        <v>65</v>
      </c>
      <c r="U66" t="s">
        <v>244</v>
      </c>
      <c r="V66" s="1">
        <v>6650</v>
      </c>
      <c r="W66" t="s">
        <v>236</v>
      </c>
      <c r="X66" t="s">
        <v>240</v>
      </c>
      <c r="Y66">
        <v>92.24</v>
      </c>
      <c r="AA66">
        <v>1321</v>
      </c>
      <c r="AB66">
        <v>4</v>
      </c>
      <c r="AC66" s="2">
        <v>3.0300000000000001E-3</v>
      </c>
      <c r="AD66">
        <v>69.83</v>
      </c>
      <c r="AE66">
        <v>23.06</v>
      </c>
      <c r="AF66">
        <v>0</v>
      </c>
      <c r="AG66">
        <v>0</v>
      </c>
      <c r="AH66">
        <v>0</v>
      </c>
      <c r="AI66">
        <v>0</v>
      </c>
      <c r="AJ66">
        <v>2</v>
      </c>
      <c r="AK66">
        <v>2</v>
      </c>
      <c r="AL66">
        <v>9</v>
      </c>
      <c r="AM66" s="2">
        <v>6.8100000000000001E-3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9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 s="9">
        <v>0</v>
      </c>
      <c r="BH66">
        <v>0</v>
      </c>
      <c r="BI66">
        <v>1278</v>
      </c>
      <c r="BJ66">
        <v>1.034</v>
      </c>
      <c r="BK66">
        <v>72.180000000000007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92.24</v>
      </c>
      <c r="BS66">
        <v>4</v>
      </c>
      <c r="BT66">
        <v>3</v>
      </c>
    </row>
    <row r="67" spans="1:72" hidden="1">
      <c r="A67" s="43" t="s">
        <v>252</v>
      </c>
      <c r="B67" t="s">
        <v>61</v>
      </c>
      <c r="C67" t="s">
        <v>237</v>
      </c>
      <c r="D67" t="s">
        <v>238</v>
      </c>
      <c r="E67" t="s">
        <v>239</v>
      </c>
      <c r="F67" s="1">
        <v>43400</v>
      </c>
      <c r="G67" t="s">
        <v>240</v>
      </c>
      <c r="H67">
        <v>619495973</v>
      </c>
      <c r="I67" t="s">
        <v>62</v>
      </c>
      <c r="J67" t="s">
        <v>241</v>
      </c>
      <c r="K67" t="s">
        <v>242</v>
      </c>
      <c r="L67" t="s">
        <v>240</v>
      </c>
      <c r="M67" s="1">
        <v>43400</v>
      </c>
      <c r="N67" t="s">
        <v>238</v>
      </c>
      <c r="O67" t="s">
        <v>239</v>
      </c>
      <c r="P67">
        <v>188022913</v>
      </c>
      <c r="Q67" t="s">
        <v>66</v>
      </c>
      <c r="R67" t="s">
        <v>243</v>
      </c>
      <c r="S67" t="s">
        <v>64</v>
      </c>
      <c r="T67" t="s">
        <v>65</v>
      </c>
      <c r="U67" t="s">
        <v>244</v>
      </c>
      <c r="V67" s="1">
        <v>6650</v>
      </c>
      <c r="W67" t="s">
        <v>236</v>
      </c>
      <c r="X67" t="s">
        <v>240</v>
      </c>
      <c r="Y67">
        <v>94.45</v>
      </c>
      <c r="AA67">
        <v>1307</v>
      </c>
      <c r="AB67">
        <v>6</v>
      </c>
      <c r="AC67" s="2">
        <v>4.5900000000000003E-3</v>
      </c>
      <c r="AD67">
        <v>72.260000000000005</v>
      </c>
      <c r="AE67">
        <v>15.74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2</v>
      </c>
      <c r="AL67">
        <v>10</v>
      </c>
      <c r="AM67" s="2">
        <v>7.6499999999999997E-3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9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 s="9">
        <v>0</v>
      </c>
      <c r="BH67">
        <v>0</v>
      </c>
      <c r="BI67">
        <v>1214</v>
      </c>
      <c r="BJ67">
        <v>1.077</v>
      </c>
      <c r="BK67">
        <v>77.8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94.45</v>
      </c>
      <c r="BS67">
        <v>6</v>
      </c>
      <c r="BT67">
        <v>2</v>
      </c>
    </row>
    <row r="68" spans="1:72" hidden="1">
      <c r="A68" s="43" t="s">
        <v>253</v>
      </c>
      <c r="B68" t="s">
        <v>61</v>
      </c>
      <c r="C68" t="s">
        <v>237</v>
      </c>
      <c r="D68" t="s">
        <v>238</v>
      </c>
      <c r="E68" t="s">
        <v>239</v>
      </c>
      <c r="F68" s="1">
        <v>43400</v>
      </c>
      <c r="G68" t="s">
        <v>240</v>
      </c>
      <c r="H68">
        <v>619495973</v>
      </c>
      <c r="I68" t="s">
        <v>62</v>
      </c>
      <c r="J68" t="s">
        <v>241</v>
      </c>
      <c r="K68" t="s">
        <v>242</v>
      </c>
      <c r="L68" t="s">
        <v>240</v>
      </c>
      <c r="M68" s="1">
        <v>43400</v>
      </c>
      <c r="N68" t="s">
        <v>238</v>
      </c>
      <c r="O68" t="s">
        <v>239</v>
      </c>
      <c r="P68">
        <v>188022913</v>
      </c>
      <c r="Q68" t="s">
        <v>66</v>
      </c>
      <c r="R68" t="s">
        <v>243</v>
      </c>
      <c r="S68" t="s">
        <v>64</v>
      </c>
      <c r="T68" t="s">
        <v>65</v>
      </c>
      <c r="U68" t="s">
        <v>244</v>
      </c>
      <c r="V68" s="1">
        <v>6650</v>
      </c>
      <c r="W68" t="s">
        <v>236</v>
      </c>
      <c r="X68" t="s">
        <v>240</v>
      </c>
      <c r="Y68">
        <v>59.96</v>
      </c>
      <c r="AA68">
        <v>825</v>
      </c>
      <c r="AB68">
        <v>5</v>
      </c>
      <c r="AC68" s="2">
        <v>6.0600000000000003E-3</v>
      </c>
      <c r="AD68">
        <v>72.680000000000007</v>
      </c>
      <c r="AE68">
        <v>11.99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2</v>
      </c>
      <c r="AL68">
        <v>7</v>
      </c>
      <c r="AM68" s="2">
        <v>8.4799999999999997E-3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 s="9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 s="9">
        <v>0</v>
      </c>
      <c r="BH68">
        <v>0</v>
      </c>
      <c r="BI68">
        <v>795</v>
      </c>
      <c r="BJ68">
        <v>1.038</v>
      </c>
      <c r="BK68">
        <v>75.42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59.96</v>
      </c>
      <c r="BS68">
        <v>5</v>
      </c>
      <c r="BT68">
        <v>0</v>
      </c>
    </row>
    <row r="69" spans="1:72" hidden="1">
      <c r="A69" s="43" t="s">
        <v>254</v>
      </c>
      <c r="B69" t="s">
        <v>61</v>
      </c>
      <c r="C69" t="s">
        <v>237</v>
      </c>
      <c r="D69" t="s">
        <v>238</v>
      </c>
      <c r="E69" t="s">
        <v>239</v>
      </c>
      <c r="F69" s="1">
        <v>43400</v>
      </c>
      <c r="G69" t="s">
        <v>240</v>
      </c>
      <c r="H69">
        <v>619495973</v>
      </c>
      <c r="I69" t="s">
        <v>62</v>
      </c>
      <c r="J69" t="s">
        <v>241</v>
      </c>
      <c r="K69" t="s">
        <v>242</v>
      </c>
      <c r="L69" t="s">
        <v>240</v>
      </c>
      <c r="M69" s="1">
        <v>43400</v>
      </c>
      <c r="N69" t="s">
        <v>238</v>
      </c>
      <c r="O69" t="s">
        <v>239</v>
      </c>
      <c r="P69">
        <v>188022913</v>
      </c>
      <c r="Q69" t="s">
        <v>66</v>
      </c>
      <c r="R69" t="s">
        <v>243</v>
      </c>
      <c r="S69" t="s">
        <v>64</v>
      </c>
      <c r="T69" t="s">
        <v>65</v>
      </c>
      <c r="U69" t="s">
        <v>244</v>
      </c>
      <c r="V69" s="1">
        <v>6650</v>
      </c>
      <c r="W69" t="s">
        <v>236</v>
      </c>
      <c r="X69" t="s">
        <v>240</v>
      </c>
      <c r="Y69">
        <v>57.32</v>
      </c>
      <c r="Z69" s="39">
        <f>SUM(Y63:Y69)</f>
        <v>576.17000000000007</v>
      </c>
      <c r="AA69">
        <v>799</v>
      </c>
      <c r="AB69">
        <v>2</v>
      </c>
      <c r="AC69" s="2">
        <v>2.5000000000000001E-3</v>
      </c>
      <c r="AD69">
        <v>71.739999999999995</v>
      </c>
      <c r="AE69">
        <v>28.66</v>
      </c>
      <c r="AF69">
        <v>0</v>
      </c>
      <c r="AG69">
        <v>0</v>
      </c>
      <c r="AH69">
        <v>0</v>
      </c>
      <c r="AI69">
        <v>0</v>
      </c>
      <c r="AJ69">
        <v>2</v>
      </c>
      <c r="AK69">
        <v>2</v>
      </c>
      <c r="AL69">
        <v>4</v>
      </c>
      <c r="AM69" s="2">
        <v>5.0099999999999997E-3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 s="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s="9">
        <v>0</v>
      </c>
      <c r="BH69">
        <v>0</v>
      </c>
      <c r="BI69">
        <v>799</v>
      </c>
      <c r="BJ69">
        <v>1</v>
      </c>
      <c r="BK69">
        <v>71.739999999999995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57.32</v>
      </c>
      <c r="BS69">
        <v>2</v>
      </c>
      <c r="BT69">
        <v>0</v>
      </c>
    </row>
    <row r="70" spans="1:72" hidden="1">
      <c r="A70" s="43" t="s">
        <v>255</v>
      </c>
      <c r="B70" t="s">
        <v>61</v>
      </c>
      <c r="C70" t="s">
        <v>237</v>
      </c>
      <c r="D70" t="s">
        <v>238</v>
      </c>
      <c r="E70" t="s">
        <v>239</v>
      </c>
      <c r="F70" s="1">
        <v>43400</v>
      </c>
      <c r="G70" t="s">
        <v>240</v>
      </c>
      <c r="H70">
        <v>619495973</v>
      </c>
      <c r="I70" t="s">
        <v>62</v>
      </c>
      <c r="J70" t="s">
        <v>241</v>
      </c>
      <c r="K70" t="s">
        <v>242</v>
      </c>
      <c r="L70" t="s">
        <v>240</v>
      </c>
      <c r="M70" s="1">
        <v>43400</v>
      </c>
      <c r="N70" t="s">
        <v>238</v>
      </c>
      <c r="O70" t="s">
        <v>239</v>
      </c>
      <c r="P70">
        <v>188022913</v>
      </c>
      <c r="Q70" t="s">
        <v>66</v>
      </c>
      <c r="R70" t="s">
        <v>243</v>
      </c>
      <c r="S70" t="s">
        <v>64</v>
      </c>
      <c r="T70" t="s">
        <v>65</v>
      </c>
      <c r="U70" t="s">
        <v>244</v>
      </c>
      <c r="V70" s="1">
        <v>6650</v>
      </c>
      <c r="W70" t="s">
        <v>236</v>
      </c>
      <c r="X70" t="s">
        <v>240</v>
      </c>
      <c r="Y70">
        <v>93.1</v>
      </c>
      <c r="AA70">
        <v>1257</v>
      </c>
      <c r="AB70">
        <v>2</v>
      </c>
      <c r="AC70" s="2">
        <v>1.5900000000000001E-3</v>
      </c>
      <c r="AD70">
        <v>74.069999999999993</v>
      </c>
      <c r="AE70">
        <v>46.55</v>
      </c>
      <c r="AF70">
        <v>2</v>
      </c>
      <c r="AG70">
        <v>0</v>
      </c>
      <c r="AH70">
        <v>0</v>
      </c>
      <c r="AI70">
        <v>0</v>
      </c>
      <c r="AJ70">
        <v>4</v>
      </c>
      <c r="AK70">
        <v>6</v>
      </c>
      <c r="AL70">
        <v>9</v>
      </c>
      <c r="AM70" s="2">
        <v>7.1599999999999997E-3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9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 s="9">
        <v>0</v>
      </c>
      <c r="BH70">
        <v>0</v>
      </c>
      <c r="BI70">
        <v>1174</v>
      </c>
      <c r="BJ70">
        <v>1.071</v>
      </c>
      <c r="BK70">
        <v>79.3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93.1</v>
      </c>
      <c r="BS70">
        <v>2</v>
      </c>
      <c r="BT70">
        <v>1</v>
      </c>
    </row>
    <row r="71" spans="1:72" hidden="1">
      <c r="A71" s="43" t="s">
        <v>256</v>
      </c>
      <c r="B71" t="s">
        <v>61</v>
      </c>
      <c r="C71" t="s">
        <v>237</v>
      </c>
      <c r="D71" t="s">
        <v>238</v>
      </c>
      <c r="E71" t="s">
        <v>239</v>
      </c>
      <c r="F71" s="1">
        <v>43400</v>
      </c>
      <c r="G71" t="s">
        <v>240</v>
      </c>
      <c r="H71">
        <v>619495973</v>
      </c>
      <c r="I71" t="s">
        <v>62</v>
      </c>
      <c r="J71" t="s">
        <v>241</v>
      </c>
      <c r="K71" t="s">
        <v>242</v>
      </c>
      <c r="L71" t="s">
        <v>240</v>
      </c>
      <c r="M71" s="1">
        <v>43400</v>
      </c>
      <c r="N71" t="s">
        <v>238</v>
      </c>
      <c r="O71" t="s">
        <v>239</v>
      </c>
      <c r="P71">
        <v>188022913</v>
      </c>
      <c r="Q71" t="s">
        <v>66</v>
      </c>
      <c r="R71" t="s">
        <v>243</v>
      </c>
      <c r="S71" t="s">
        <v>64</v>
      </c>
      <c r="T71" t="s">
        <v>65</v>
      </c>
      <c r="U71" t="s">
        <v>244</v>
      </c>
      <c r="V71" s="1">
        <v>6650</v>
      </c>
      <c r="W71" t="s">
        <v>236</v>
      </c>
      <c r="X71" t="s">
        <v>240</v>
      </c>
      <c r="Y71">
        <v>103.15</v>
      </c>
      <c r="AA71">
        <v>1270</v>
      </c>
      <c r="AB71">
        <v>3</v>
      </c>
      <c r="AC71" s="2">
        <v>2.3600000000000001E-3</v>
      </c>
      <c r="AD71">
        <v>81.22</v>
      </c>
      <c r="AE71">
        <v>34.380000000000003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2</v>
      </c>
      <c r="AL71">
        <v>7</v>
      </c>
      <c r="AM71" s="2">
        <v>5.5100000000000001E-3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 s="9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s="9">
        <v>0</v>
      </c>
      <c r="BH71">
        <v>0</v>
      </c>
      <c r="BI71">
        <v>1219</v>
      </c>
      <c r="BJ71">
        <v>1.042</v>
      </c>
      <c r="BK71">
        <v>84.62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103.15</v>
      </c>
      <c r="BS71">
        <v>3</v>
      </c>
      <c r="BT71">
        <v>2</v>
      </c>
    </row>
    <row r="72" spans="1:72" hidden="1">
      <c r="A72" s="43" t="s">
        <v>257</v>
      </c>
      <c r="B72" t="s">
        <v>61</v>
      </c>
      <c r="C72" t="s">
        <v>237</v>
      </c>
      <c r="D72" t="s">
        <v>238</v>
      </c>
      <c r="E72" t="s">
        <v>239</v>
      </c>
      <c r="F72" s="1">
        <v>43400</v>
      </c>
      <c r="G72" t="s">
        <v>240</v>
      </c>
      <c r="H72">
        <v>619495973</v>
      </c>
      <c r="I72" t="s">
        <v>62</v>
      </c>
      <c r="J72" t="s">
        <v>241</v>
      </c>
      <c r="K72" t="s">
        <v>242</v>
      </c>
      <c r="L72" t="s">
        <v>240</v>
      </c>
      <c r="M72" s="1">
        <v>43400</v>
      </c>
      <c r="N72" t="s">
        <v>238</v>
      </c>
      <c r="O72" t="s">
        <v>239</v>
      </c>
      <c r="P72">
        <v>188022913</v>
      </c>
      <c r="Q72" t="s">
        <v>66</v>
      </c>
      <c r="R72" t="s">
        <v>243</v>
      </c>
      <c r="S72" t="s">
        <v>64</v>
      </c>
      <c r="T72" t="s">
        <v>65</v>
      </c>
      <c r="U72" t="s">
        <v>244</v>
      </c>
      <c r="V72" s="1">
        <v>6650</v>
      </c>
      <c r="W72" t="s">
        <v>236</v>
      </c>
      <c r="X72" t="s">
        <v>240</v>
      </c>
      <c r="Y72">
        <v>101.56</v>
      </c>
      <c r="AA72">
        <v>1190</v>
      </c>
      <c r="AB72">
        <v>3</v>
      </c>
      <c r="AC72" s="2">
        <v>2.5200000000000001E-3</v>
      </c>
      <c r="AD72">
        <v>85.34</v>
      </c>
      <c r="AE72">
        <v>33.85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4</v>
      </c>
      <c r="AM72" s="2">
        <v>3.3600000000000001E-3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9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 s="9">
        <v>0</v>
      </c>
      <c r="BH72">
        <v>0</v>
      </c>
      <c r="BI72">
        <v>1157</v>
      </c>
      <c r="BJ72">
        <v>1.0289999999999999</v>
      </c>
      <c r="BK72">
        <v>87.78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101.56</v>
      </c>
      <c r="BS72">
        <v>3</v>
      </c>
      <c r="BT72">
        <v>1</v>
      </c>
    </row>
    <row r="73" spans="1:72" hidden="1">
      <c r="A73" s="43" t="s">
        <v>258</v>
      </c>
      <c r="B73" t="s">
        <v>61</v>
      </c>
      <c r="C73" t="s">
        <v>237</v>
      </c>
      <c r="D73" t="s">
        <v>238</v>
      </c>
      <c r="E73" t="s">
        <v>239</v>
      </c>
      <c r="F73" s="1">
        <v>43400</v>
      </c>
      <c r="G73" t="s">
        <v>240</v>
      </c>
      <c r="H73">
        <v>619495973</v>
      </c>
      <c r="I73" t="s">
        <v>62</v>
      </c>
      <c r="J73" t="s">
        <v>241</v>
      </c>
      <c r="K73" t="s">
        <v>242</v>
      </c>
      <c r="L73" t="s">
        <v>240</v>
      </c>
      <c r="M73" s="1">
        <v>43400</v>
      </c>
      <c r="N73" t="s">
        <v>238</v>
      </c>
      <c r="O73" t="s">
        <v>239</v>
      </c>
      <c r="P73">
        <v>188022913</v>
      </c>
      <c r="Q73" t="s">
        <v>66</v>
      </c>
      <c r="R73" t="s">
        <v>243</v>
      </c>
      <c r="S73" t="s">
        <v>64</v>
      </c>
      <c r="T73" t="s">
        <v>65</v>
      </c>
      <c r="U73" t="s">
        <v>244</v>
      </c>
      <c r="V73" s="1">
        <v>6650</v>
      </c>
      <c r="W73" t="s">
        <v>236</v>
      </c>
      <c r="X73" t="s">
        <v>240</v>
      </c>
      <c r="Y73">
        <v>102.35</v>
      </c>
      <c r="AA73">
        <v>1416</v>
      </c>
      <c r="AB73">
        <v>4</v>
      </c>
      <c r="AC73" s="2">
        <v>2.82E-3</v>
      </c>
      <c r="AD73">
        <v>72.28</v>
      </c>
      <c r="AE73">
        <v>25.59</v>
      </c>
      <c r="AF73">
        <v>0</v>
      </c>
      <c r="AG73">
        <v>0</v>
      </c>
      <c r="AH73">
        <v>0</v>
      </c>
      <c r="AI73">
        <v>0</v>
      </c>
      <c r="AJ73">
        <v>3</v>
      </c>
      <c r="AK73">
        <v>3</v>
      </c>
      <c r="AL73">
        <v>7</v>
      </c>
      <c r="AM73" s="2">
        <v>4.9399999999999999E-3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 s="9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s="9">
        <v>0</v>
      </c>
      <c r="BH73">
        <v>0</v>
      </c>
      <c r="BI73">
        <v>1406</v>
      </c>
      <c r="BJ73">
        <v>1.0069999999999999</v>
      </c>
      <c r="BK73">
        <v>72.8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102.35</v>
      </c>
      <c r="BS73">
        <v>4</v>
      </c>
      <c r="BT73">
        <v>0</v>
      </c>
    </row>
    <row r="74" spans="1:72" hidden="1">
      <c r="A74" s="43" t="s">
        <v>259</v>
      </c>
      <c r="B74" t="s">
        <v>61</v>
      </c>
      <c r="C74" t="s">
        <v>237</v>
      </c>
      <c r="D74" t="s">
        <v>238</v>
      </c>
      <c r="E74" t="s">
        <v>239</v>
      </c>
      <c r="F74" s="1">
        <v>43400</v>
      </c>
      <c r="G74" t="s">
        <v>240</v>
      </c>
      <c r="H74">
        <v>619495973</v>
      </c>
      <c r="I74" t="s">
        <v>62</v>
      </c>
      <c r="J74" t="s">
        <v>241</v>
      </c>
      <c r="K74" t="s">
        <v>242</v>
      </c>
      <c r="L74" t="s">
        <v>240</v>
      </c>
      <c r="M74" s="1">
        <v>43400</v>
      </c>
      <c r="N74" t="s">
        <v>238</v>
      </c>
      <c r="O74" t="s">
        <v>239</v>
      </c>
      <c r="P74">
        <v>188022913</v>
      </c>
      <c r="Q74" t="s">
        <v>66</v>
      </c>
      <c r="R74" t="s">
        <v>243</v>
      </c>
      <c r="S74" t="s">
        <v>64</v>
      </c>
      <c r="T74" t="s">
        <v>65</v>
      </c>
      <c r="U74" t="s">
        <v>244</v>
      </c>
      <c r="V74" s="1">
        <v>6650</v>
      </c>
      <c r="W74" t="s">
        <v>236</v>
      </c>
      <c r="X74" t="s">
        <v>240</v>
      </c>
      <c r="Y74">
        <v>97.61</v>
      </c>
      <c r="AA74">
        <v>1149</v>
      </c>
      <c r="AB74">
        <v>3</v>
      </c>
      <c r="AC74" s="2">
        <v>2.6099999999999999E-3</v>
      </c>
      <c r="AD74">
        <v>84.95</v>
      </c>
      <c r="AE74">
        <v>32.54</v>
      </c>
      <c r="AF74">
        <v>1</v>
      </c>
      <c r="AG74">
        <v>0</v>
      </c>
      <c r="AH74">
        <v>0</v>
      </c>
      <c r="AI74">
        <v>0</v>
      </c>
      <c r="AJ74">
        <v>2</v>
      </c>
      <c r="AK74">
        <v>3</v>
      </c>
      <c r="AL74">
        <v>7</v>
      </c>
      <c r="AM74" s="2">
        <v>6.0899999999999999E-3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s="9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s="9">
        <v>0</v>
      </c>
      <c r="BH74">
        <v>0</v>
      </c>
      <c r="BI74">
        <v>1075</v>
      </c>
      <c r="BJ74">
        <v>1.069</v>
      </c>
      <c r="BK74">
        <v>90.8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97.61</v>
      </c>
      <c r="BS74">
        <v>3</v>
      </c>
      <c r="BT74">
        <v>1</v>
      </c>
    </row>
    <row r="75" spans="1:72" hidden="1">
      <c r="A75" s="43" t="s">
        <v>260</v>
      </c>
      <c r="B75" t="s">
        <v>61</v>
      </c>
      <c r="C75" t="s">
        <v>237</v>
      </c>
      <c r="D75" t="s">
        <v>238</v>
      </c>
      <c r="E75" t="s">
        <v>239</v>
      </c>
      <c r="F75" s="1">
        <v>43400</v>
      </c>
      <c r="G75" t="s">
        <v>240</v>
      </c>
      <c r="H75">
        <v>619495973</v>
      </c>
      <c r="I75" t="s">
        <v>62</v>
      </c>
      <c r="J75" t="s">
        <v>241</v>
      </c>
      <c r="K75" t="s">
        <v>242</v>
      </c>
      <c r="L75" t="s">
        <v>240</v>
      </c>
      <c r="M75" s="1">
        <v>43400</v>
      </c>
      <c r="N75" t="s">
        <v>238</v>
      </c>
      <c r="O75" t="s">
        <v>239</v>
      </c>
      <c r="P75">
        <v>188022913</v>
      </c>
      <c r="Q75" t="s">
        <v>66</v>
      </c>
      <c r="R75" t="s">
        <v>243</v>
      </c>
      <c r="S75" t="s">
        <v>64</v>
      </c>
      <c r="T75" t="s">
        <v>65</v>
      </c>
      <c r="U75" t="s">
        <v>244</v>
      </c>
      <c r="V75" s="1">
        <v>6650</v>
      </c>
      <c r="W75" t="s">
        <v>236</v>
      </c>
      <c r="X75" t="s">
        <v>240</v>
      </c>
      <c r="Y75">
        <v>62.49</v>
      </c>
      <c r="AA75">
        <v>808</v>
      </c>
      <c r="AB75">
        <v>1</v>
      </c>
      <c r="AC75" s="2">
        <v>1.24E-3</v>
      </c>
      <c r="AD75">
        <v>77.34</v>
      </c>
      <c r="AE75">
        <v>62.49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3</v>
      </c>
      <c r="AM75" s="2">
        <v>3.7100000000000002E-3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 s="9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 s="9">
        <v>0</v>
      </c>
      <c r="BH75">
        <v>0</v>
      </c>
      <c r="BI75">
        <v>737</v>
      </c>
      <c r="BJ75">
        <v>1.0960000000000001</v>
      </c>
      <c r="BK75">
        <v>84.79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62.49</v>
      </c>
      <c r="BS75">
        <v>1</v>
      </c>
      <c r="BT75">
        <v>1</v>
      </c>
    </row>
    <row r="76" spans="1:72" hidden="1">
      <c r="A76" s="43" t="s">
        <v>261</v>
      </c>
      <c r="B76" t="s">
        <v>61</v>
      </c>
      <c r="C76" t="s">
        <v>237</v>
      </c>
      <c r="D76" t="s">
        <v>238</v>
      </c>
      <c r="E76" t="s">
        <v>239</v>
      </c>
      <c r="F76" s="1">
        <v>43400</v>
      </c>
      <c r="G76" t="s">
        <v>240</v>
      </c>
      <c r="H76">
        <v>619495973</v>
      </c>
      <c r="I76" t="s">
        <v>62</v>
      </c>
      <c r="J76" t="s">
        <v>241</v>
      </c>
      <c r="K76" t="s">
        <v>242</v>
      </c>
      <c r="L76" t="s">
        <v>240</v>
      </c>
      <c r="M76" s="1">
        <v>43400</v>
      </c>
      <c r="N76" t="s">
        <v>238</v>
      </c>
      <c r="O76" t="s">
        <v>239</v>
      </c>
      <c r="P76">
        <v>188022913</v>
      </c>
      <c r="Q76" t="s">
        <v>66</v>
      </c>
      <c r="R76" t="s">
        <v>243</v>
      </c>
      <c r="S76" t="s">
        <v>64</v>
      </c>
      <c r="T76" t="s">
        <v>65</v>
      </c>
      <c r="U76" t="s">
        <v>244</v>
      </c>
      <c r="V76" s="1">
        <v>6650</v>
      </c>
      <c r="W76" t="s">
        <v>236</v>
      </c>
      <c r="X76" t="s">
        <v>240</v>
      </c>
      <c r="Y76">
        <v>57.77</v>
      </c>
      <c r="Z76" s="39">
        <f>SUM(Y70:Y76)</f>
        <v>618.03</v>
      </c>
      <c r="AA76">
        <v>636</v>
      </c>
      <c r="AB76">
        <v>3</v>
      </c>
      <c r="AC76" s="2">
        <v>4.7200000000000002E-3</v>
      </c>
      <c r="AD76">
        <v>90.83</v>
      </c>
      <c r="AE76">
        <v>19.260000000000002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3</v>
      </c>
      <c r="AM76" s="2">
        <v>4.7200000000000002E-3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 s="9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s="9">
        <v>0</v>
      </c>
      <c r="BH76">
        <v>0</v>
      </c>
      <c r="BI76">
        <v>636</v>
      </c>
      <c r="BJ76">
        <v>1</v>
      </c>
      <c r="BK76">
        <v>90.83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57.77</v>
      </c>
      <c r="BS76">
        <v>3</v>
      </c>
      <c r="BT76">
        <v>0</v>
      </c>
    </row>
    <row r="77" spans="1:72" hidden="1">
      <c r="A77" s="43" t="s">
        <v>262</v>
      </c>
      <c r="B77" t="s">
        <v>61</v>
      </c>
      <c r="C77" t="s">
        <v>237</v>
      </c>
      <c r="D77" t="s">
        <v>238</v>
      </c>
      <c r="E77" t="s">
        <v>239</v>
      </c>
      <c r="F77" s="1">
        <v>43400</v>
      </c>
      <c r="G77" t="s">
        <v>240</v>
      </c>
      <c r="H77">
        <v>619495973</v>
      </c>
      <c r="I77" t="s">
        <v>62</v>
      </c>
      <c r="J77" t="s">
        <v>241</v>
      </c>
      <c r="K77" t="s">
        <v>242</v>
      </c>
      <c r="L77" t="s">
        <v>240</v>
      </c>
      <c r="M77" s="1">
        <v>43400</v>
      </c>
      <c r="N77" t="s">
        <v>238</v>
      </c>
      <c r="O77" t="s">
        <v>239</v>
      </c>
      <c r="P77">
        <v>188022913</v>
      </c>
      <c r="Q77" t="s">
        <v>66</v>
      </c>
      <c r="R77" t="s">
        <v>243</v>
      </c>
      <c r="S77" t="s">
        <v>64</v>
      </c>
      <c r="T77" t="s">
        <v>65</v>
      </c>
      <c r="U77" t="s">
        <v>244</v>
      </c>
      <c r="V77" s="1">
        <v>6650</v>
      </c>
      <c r="W77" t="s">
        <v>236</v>
      </c>
      <c r="X77" t="s">
        <v>240</v>
      </c>
      <c r="Y77">
        <v>220.89</v>
      </c>
      <c r="AA77">
        <v>2177</v>
      </c>
      <c r="AB77">
        <v>6</v>
      </c>
      <c r="AC77" s="2">
        <v>2.7599999999999999E-3</v>
      </c>
      <c r="AD77">
        <v>101.47</v>
      </c>
      <c r="AE77">
        <v>36.82</v>
      </c>
      <c r="AF77">
        <v>1</v>
      </c>
      <c r="AG77">
        <v>0</v>
      </c>
      <c r="AH77">
        <v>0</v>
      </c>
      <c r="AI77">
        <v>0</v>
      </c>
      <c r="AJ77">
        <v>3</v>
      </c>
      <c r="AK77">
        <v>4</v>
      </c>
      <c r="AL77">
        <v>14</v>
      </c>
      <c r="AM77" s="2">
        <v>6.43E-3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s="9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s="9">
        <v>0</v>
      </c>
      <c r="BH77">
        <v>0</v>
      </c>
      <c r="BI77">
        <v>2023</v>
      </c>
      <c r="BJ77">
        <v>1.0760000000000001</v>
      </c>
      <c r="BK77">
        <v>109.19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220.89</v>
      </c>
      <c r="BS77">
        <v>6</v>
      </c>
      <c r="BT77">
        <v>4</v>
      </c>
    </row>
    <row r="78" spans="1:72" hidden="1">
      <c r="A78" s="43" t="s">
        <v>263</v>
      </c>
      <c r="B78" t="s">
        <v>61</v>
      </c>
      <c r="C78" t="s">
        <v>237</v>
      </c>
      <c r="D78" t="s">
        <v>238</v>
      </c>
      <c r="E78" t="s">
        <v>239</v>
      </c>
      <c r="F78" s="1">
        <v>43400</v>
      </c>
      <c r="G78" t="s">
        <v>240</v>
      </c>
      <c r="H78">
        <v>619495973</v>
      </c>
      <c r="I78" t="s">
        <v>62</v>
      </c>
      <c r="J78" t="s">
        <v>241</v>
      </c>
      <c r="K78" t="s">
        <v>242</v>
      </c>
      <c r="L78" t="s">
        <v>240</v>
      </c>
      <c r="M78" s="1">
        <v>43400</v>
      </c>
      <c r="N78" t="s">
        <v>238</v>
      </c>
      <c r="O78" t="s">
        <v>239</v>
      </c>
      <c r="P78">
        <v>188022913</v>
      </c>
      <c r="Q78" t="s">
        <v>66</v>
      </c>
      <c r="R78" t="s">
        <v>243</v>
      </c>
      <c r="S78" t="s">
        <v>64</v>
      </c>
      <c r="T78" t="s">
        <v>65</v>
      </c>
      <c r="U78" t="s">
        <v>244</v>
      </c>
      <c r="V78" s="1">
        <v>6650</v>
      </c>
      <c r="W78" t="s">
        <v>236</v>
      </c>
      <c r="X78" t="s">
        <v>240</v>
      </c>
      <c r="Y78">
        <v>243.06</v>
      </c>
      <c r="AA78">
        <v>2449</v>
      </c>
      <c r="AB78">
        <v>5</v>
      </c>
      <c r="AC78" s="2">
        <v>2.0400000000000001E-3</v>
      </c>
      <c r="AD78">
        <v>99.25</v>
      </c>
      <c r="AE78">
        <v>48.61</v>
      </c>
      <c r="AF78">
        <v>2</v>
      </c>
      <c r="AG78">
        <v>0</v>
      </c>
      <c r="AH78">
        <v>0</v>
      </c>
      <c r="AI78">
        <v>0</v>
      </c>
      <c r="AJ78">
        <v>5</v>
      </c>
      <c r="AK78">
        <v>7</v>
      </c>
      <c r="AL78">
        <v>14</v>
      </c>
      <c r="AM78" s="2">
        <v>5.7200000000000003E-3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9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s="9">
        <v>0</v>
      </c>
      <c r="BH78">
        <v>0</v>
      </c>
      <c r="BI78">
        <v>2326</v>
      </c>
      <c r="BJ78">
        <v>1.0529999999999999</v>
      </c>
      <c r="BK78">
        <v>104.5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243.06</v>
      </c>
      <c r="BS78">
        <v>5</v>
      </c>
      <c r="BT78">
        <v>2</v>
      </c>
    </row>
    <row r="79" spans="1:72" hidden="1">
      <c r="A79" s="43" t="s">
        <v>264</v>
      </c>
      <c r="B79" t="s">
        <v>61</v>
      </c>
      <c r="C79" t="s">
        <v>237</v>
      </c>
      <c r="D79" t="s">
        <v>238</v>
      </c>
      <c r="E79" t="s">
        <v>239</v>
      </c>
      <c r="F79" s="1">
        <v>43400</v>
      </c>
      <c r="G79" t="s">
        <v>240</v>
      </c>
      <c r="H79">
        <v>619495973</v>
      </c>
      <c r="I79" t="s">
        <v>62</v>
      </c>
      <c r="J79" t="s">
        <v>241</v>
      </c>
      <c r="K79" t="s">
        <v>242</v>
      </c>
      <c r="L79" t="s">
        <v>240</v>
      </c>
      <c r="M79" s="1">
        <v>43400</v>
      </c>
      <c r="N79" t="s">
        <v>238</v>
      </c>
      <c r="O79" t="s">
        <v>239</v>
      </c>
      <c r="P79">
        <v>188022913</v>
      </c>
      <c r="Q79" t="s">
        <v>66</v>
      </c>
      <c r="R79" t="s">
        <v>243</v>
      </c>
      <c r="S79" t="s">
        <v>64</v>
      </c>
      <c r="T79" t="s">
        <v>65</v>
      </c>
      <c r="U79" t="s">
        <v>244</v>
      </c>
      <c r="V79" s="1">
        <v>6650</v>
      </c>
      <c r="W79" t="s">
        <v>236</v>
      </c>
      <c r="X79" t="s">
        <v>240</v>
      </c>
      <c r="Y79">
        <v>249.05</v>
      </c>
      <c r="AA79">
        <v>2830</v>
      </c>
      <c r="AB79">
        <v>7</v>
      </c>
      <c r="AC79" s="2">
        <v>2.47E-3</v>
      </c>
      <c r="AD79">
        <v>88</v>
      </c>
      <c r="AE79">
        <v>35.58</v>
      </c>
      <c r="AF79">
        <v>5</v>
      </c>
      <c r="AG79">
        <v>0</v>
      </c>
      <c r="AH79">
        <v>0</v>
      </c>
      <c r="AI79">
        <v>0</v>
      </c>
      <c r="AJ79">
        <v>5</v>
      </c>
      <c r="AK79">
        <v>10</v>
      </c>
      <c r="AL79">
        <v>20</v>
      </c>
      <c r="AM79" s="2">
        <v>7.0699999999999999E-3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 s="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s="9">
        <v>0</v>
      </c>
      <c r="BH79">
        <v>0</v>
      </c>
      <c r="BI79">
        <v>2548</v>
      </c>
      <c r="BJ79">
        <v>1.111</v>
      </c>
      <c r="BK79">
        <v>97.74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249.05</v>
      </c>
      <c r="BS79">
        <v>7</v>
      </c>
      <c r="BT79">
        <v>3</v>
      </c>
    </row>
    <row r="80" spans="1:72" hidden="1">
      <c r="A80" s="43" t="s">
        <v>265</v>
      </c>
      <c r="B80" t="s">
        <v>61</v>
      </c>
      <c r="C80" t="s">
        <v>237</v>
      </c>
      <c r="D80" t="s">
        <v>238</v>
      </c>
      <c r="E80" t="s">
        <v>239</v>
      </c>
      <c r="F80" s="1">
        <v>43400</v>
      </c>
      <c r="G80" t="s">
        <v>240</v>
      </c>
      <c r="H80">
        <v>619495973</v>
      </c>
      <c r="I80" t="s">
        <v>62</v>
      </c>
      <c r="J80" t="s">
        <v>241</v>
      </c>
      <c r="K80" t="s">
        <v>242</v>
      </c>
      <c r="L80" t="s">
        <v>240</v>
      </c>
      <c r="M80" s="1">
        <v>43400</v>
      </c>
      <c r="N80" t="s">
        <v>238</v>
      </c>
      <c r="O80" t="s">
        <v>239</v>
      </c>
      <c r="P80">
        <v>188022913</v>
      </c>
      <c r="Q80" t="s">
        <v>66</v>
      </c>
      <c r="R80" t="s">
        <v>243</v>
      </c>
      <c r="S80" t="s">
        <v>64</v>
      </c>
      <c r="T80" t="s">
        <v>65</v>
      </c>
      <c r="U80" t="s">
        <v>244</v>
      </c>
      <c r="V80" s="1">
        <v>6650</v>
      </c>
      <c r="W80" t="s">
        <v>236</v>
      </c>
      <c r="X80" t="s">
        <v>240</v>
      </c>
      <c r="Y80">
        <v>197.78</v>
      </c>
      <c r="AA80">
        <v>2349</v>
      </c>
      <c r="AB80">
        <v>8</v>
      </c>
      <c r="AC80" s="2">
        <v>3.4099999999999998E-3</v>
      </c>
      <c r="AD80">
        <v>84.2</v>
      </c>
      <c r="AE80">
        <v>24.72</v>
      </c>
      <c r="AF80">
        <v>1</v>
      </c>
      <c r="AG80">
        <v>0</v>
      </c>
      <c r="AH80">
        <v>0</v>
      </c>
      <c r="AI80">
        <v>0</v>
      </c>
      <c r="AJ80">
        <v>6</v>
      </c>
      <c r="AK80">
        <v>7</v>
      </c>
      <c r="AL80">
        <v>19</v>
      </c>
      <c r="AM80" s="2">
        <v>8.09E-3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9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s="9">
        <v>0</v>
      </c>
      <c r="BH80">
        <v>0</v>
      </c>
      <c r="BI80">
        <v>2226</v>
      </c>
      <c r="BJ80">
        <v>1.0549999999999999</v>
      </c>
      <c r="BK80">
        <v>88.85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197.78</v>
      </c>
      <c r="BS80">
        <v>8</v>
      </c>
      <c r="BT80">
        <v>4</v>
      </c>
    </row>
    <row r="81" spans="1:72" hidden="1">
      <c r="A81" s="43" t="s">
        <v>266</v>
      </c>
      <c r="B81" t="s">
        <v>61</v>
      </c>
      <c r="C81" t="s">
        <v>237</v>
      </c>
      <c r="D81" t="s">
        <v>238</v>
      </c>
      <c r="E81" t="s">
        <v>239</v>
      </c>
      <c r="F81" s="1">
        <v>43400</v>
      </c>
      <c r="G81" t="s">
        <v>240</v>
      </c>
      <c r="H81">
        <v>619495973</v>
      </c>
      <c r="I81" t="s">
        <v>62</v>
      </c>
      <c r="J81" t="s">
        <v>241</v>
      </c>
      <c r="K81" t="s">
        <v>242</v>
      </c>
      <c r="L81" t="s">
        <v>240</v>
      </c>
      <c r="M81" s="1">
        <v>43400</v>
      </c>
      <c r="N81" t="s">
        <v>238</v>
      </c>
      <c r="O81" t="s">
        <v>239</v>
      </c>
      <c r="P81">
        <v>188022913</v>
      </c>
      <c r="Q81" t="s">
        <v>66</v>
      </c>
      <c r="R81" t="s">
        <v>243</v>
      </c>
      <c r="S81" t="s">
        <v>64</v>
      </c>
      <c r="T81" t="s">
        <v>65</v>
      </c>
      <c r="U81" t="s">
        <v>244</v>
      </c>
      <c r="V81" s="1">
        <v>6650</v>
      </c>
      <c r="W81" t="s">
        <v>236</v>
      </c>
      <c r="X81" t="s">
        <v>240</v>
      </c>
      <c r="Y81">
        <v>173.92</v>
      </c>
      <c r="AA81">
        <v>2287</v>
      </c>
      <c r="AB81">
        <v>2</v>
      </c>
      <c r="AC81" s="2">
        <v>8.7000000000000001E-4</v>
      </c>
      <c r="AD81">
        <v>76.05</v>
      </c>
      <c r="AE81">
        <v>86.96</v>
      </c>
      <c r="AF81">
        <v>1</v>
      </c>
      <c r="AG81">
        <v>0</v>
      </c>
      <c r="AH81">
        <v>0</v>
      </c>
      <c r="AI81">
        <v>0</v>
      </c>
      <c r="AJ81">
        <v>3</v>
      </c>
      <c r="AK81">
        <v>4</v>
      </c>
      <c r="AL81">
        <v>8</v>
      </c>
      <c r="AM81" s="2">
        <v>3.5000000000000001E-3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 s="9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 s="9">
        <v>0</v>
      </c>
      <c r="BH81">
        <v>0</v>
      </c>
      <c r="BI81">
        <v>2207</v>
      </c>
      <c r="BJ81">
        <v>1.036</v>
      </c>
      <c r="BK81">
        <v>78.8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173.92</v>
      </c>
      <c r="BS81">
        <v>2</v>
      </c>
      <c r="BT81">
        <v>2</v>
      </c>
    </row>
    <row r="82" spans="1:72" hidden="1">
      <c r="A82" s="43" t="s">
        <v>267</v>
      </c>
      <c r="B82" t="s">
        <v>61</v>
      </c>
      <c r="C82" t="s">
        <v>237</v>
      </c>
      <c r="D82" t="s">
        <v>238</v>
      </c>
      <c r="E82" t="s">
        <v>239</v>
      </c>
      <c r="F82" s="1">
        <v>43400</v>
      </c>
      <c r="G82" t="s">
        <v>240</v>
      </c>
      <c r="H82">
        <v>619495973</v>
      </c>
      <c r="I82" t="s">
        <v>62</v>
      </c>
      <c r="J82" t="s">
        <v>241</v>
      </c>
      <c r="K82" t="s">
        <v>242</v>
      </c>
      <c r="L82" t="s">
        <v>240</v>
      </c>
      <c r="M82" s="1">
        <v>43400</v>
      </c>
      <c r="N82" t="s">
        <v>238</v>
      </c>
      <c r="O82" t="s">
        <v>239</v>
      </c>
      <c r="P82">
        <v>188022913</v>
      </c>
      <c r="Q82" t="s">
        <v>66</v>
      </c>
      <c r="R82" t="s">
        <v>243</v>
      </c>
      <c r="S82" t="s">
        <v>64</v>
      </c>
      <c r="T82" t="s">
        <v>65</v>
      </c>
      <c r="U82" t="s">
        <v>244</v>
      </c>
      <c r="V82" s="1">
        <v>6650</v>
      </c>
      <c r="W82" t="s">
        <v>236</v>
      </c>
      <c r="X82" t="s">
        <v>240</v>
      </c>
      <c r="Y82">
        <v>114.73</v>
      </c>
      <c r="AA82">
        <v>1543</v>
      </c>
      <c r="AB82">
        <v>4</v>
      </c>
      <c r="AC82" s="2">
        <v>2.5899999999999999E-3</v>
      </c>
      <c r="AD82">
        <v>74.36</v>
      </c>
      <c r="AE82">
        <v>28.68</v>
      </c>
      <c r="AF82">
        <v>1</v>
      </c>
      <c r="AG82">
        <v>0</v>
      </c>
      <c r="AH82">
        <v>0</v>
      </c>
      <c r="AI82">
        <v>0</v>
      </c>
      <c r="AJ82">
        <v>3</v>
      </c>
      <c r="AK82">
        <v>4</v>
      </c>
      <c r="AL82">
        <v>12</v>
      </c>
      <c r="AM82" s="2">
        <v>7.7799999999999996E-3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 s="9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s="9">
        <v>0</v>
      </c>
      <c r="BH82">
        <v>0</v>
      </c>
      <c r="BI82">
        <v>1491</v>
      </c>
      <c r="BJ82">
        <v>1.0349999999999999</v>
      </c>
      <c r="BK82">
        <v>76.95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114.73</v>
      </c>
      <c r="BS82">
        <v>3</v>
      </c>
      <c r="BT82">
        <v>4</v>
      </c>
    </row>
    <row r="83" spans="1:72" hidden="1">
      <c r="A83" s="43" t="s">
        <v>268</v>
      </c>
      <c r="B83" t="s">
        <v>61</v>
      </c>
      <c r="C83" t="s">
        <v>237</v>
      </c>
      <c r="D83" t="s">
        <v>238</v>
      </c>
      <c r="E83" t="s">
        <v>239</v>
      </c>
      <c r="F83" s="1">
        <v>43400</v>
      </c>
      <c r="G83" t="s">
        <v>240</v>
      </c>
      <c r="H83">
        <v>619495973</v>
      </c>
      <c r="I83" t="s">
        <v>62</v>
      </c>
      <c r="J83" t="s">
        <v>241</v>
      </c>
      <c r="K83" t="s">
        <v>242</v>
      </c>
      <c r="L83" t="s">
        <v>240</v>
      </c>
      <c r="M83" s="1">
        <v>43400</v>
      </c>
      <c r="N83" t="s">
        <v>238</v>
      </c>
      <c r="O83" t="s">
        <v>239</v>
      </c>
      <c r="P83">
        <v>188022913</v>
      </c>
      <c r="Q83" t="s">
        <v>66</v>
      </c>
      <c r="R83" t="s">
        <v>243</v>
      </c>
      <c r="S83" t="s">
        <v>64</v>
      </c>
      <c r="T83" t="s">
        <v>65</v>
      </c>
      <c r="U83" t="s">
        <v>244</v>
      </c>
      <c r="V83" s="1">
        <v>6650</v>
      </c>
      <c r="W83" t="s">
        <v>236</v>
      </c>
      <c r="X83" t="s">
        <v>240</v>
      </c>
      <c r="Y83">
        <v>113.5</v>
      </c>
      <c r="Z83" s="39">
        <f>SUM(Y77:Y83)</f>
        <v>1312.93</v>
      </c>
      <c r="AA83">
        <v>1499</v>
      </c>
      <c r="AB83">
        <v>2</v>
      </c>
      <c r="AC83" s="2">
        <v>1.33E-3</v>
      </c>
      <c r="AD83">
        <v>75.72</v>
      </c>
      <c r="AE83">
        <v>56.75</v>
      </c>
      <c r="AF83">
        <v>0</v>
      </c>
      <c r="AG83">
        <v>0</v>
      </c>
      <c r="AH83">
        <v>0</v>
      </c>
      <c r="AI83">
        <v>0</v>
      </c>
      <c r="AJ83">
        <v>7</v>
      </c>
      <c r="AK83">
        <v>7</v>
      </c>
      <c r="AL83">
        <v>10</v>
      </c>
      <c r="AM83" s="2">
        <v>6.6699999999999997E-3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 s="9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s="9">
        <v>0</v>
      </c>
      <c r="BH83">
        <v>0</v>
      </c>
      <c r="BI83">
        <v>1345</v>
      </c>
      <c r="BJ83">
        <v>1.115</v>
      </c>
      <c r="BK83">
        <v>84.39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113.5</v>
      </c>
      <c r="BS83">
        <v>2</v>
      </c>
      <c r="BT83">
        <v>1</v>
      </c>
    </row>
    <row r="84" spans="1:72" hidden="1">
      <c r="A84" s="43" t="s">
        <v>269</v>
      </c>
      <c r="B84" t="s">
        <v>61</v>
      </c>
      <c r="C84" t="s">
        <v>237</v>
      </c>
      <c r="D84" t="s">
        <v>238</v>
      </c>
      <c r="E84" t="s">
        <v>239</v>
      </c>
      <c r="F84" s="1">
        <v>43400</v>
      </c>
      <c r="G84" t="s">
        <v>240</v>
      </c>
      <c r="H84">
        <v>619495973</v>
      </c>
      <c r="I84" t="s">
        <v>62</v>
      </c>
      <c r="J84" t="s">
        <v>241</v>
      </c>
      <c r="K84" t="s">
        <v>242</v>
      </c>
      <c r="L84" t="s">
        <v>240</v>
      </c>
      <c r="M84" s="1">
        <v>43400</v>
      </c>
      <c r="N84" t="s">
        <v>238</v>
      </c>
      <c r="O84" t="s">
        <v>239</v>
      </c>
      <c r="P84">
        <v>188022913</v>
      </c>
      <c r="Q84" t="s">
        <v>66</v>
      </c>
      <c r="R84" t="s">
        <v>243</v>
      </c>
      <c r="S84" t="s">
        <v>64</v>
      </c>
      <c r="T84" t="s">
        <v>65</v>
      </c>
      <c r="U84" t="s">
        <v>244</v>
      </c>
      <c r="V84" s="1">
        <v>6650</v>
      </c>
      <c r="W84" t="s">
        <v>236</v>
      </c>
      <c r="X84" t="s">
        <v>240</v>
      </c>
      <c r="Y84">
        <v>163.53</v>
      </c>
      <c r="AA84">
        <v>2414</v>
      </c>
      <c r="AB84">
        <v>7</v>
      </c>
      <c r="AC84" s="2">
        <v>2.8999999999999998E-3</v>
      </c>
      <c r="AD84">
        <v>67.739999999999995</v>
      </c>
      <c r="AE84">
        <v>23.36</v>
      </c>
      <c r="AF84">
        <v>2</v>
      </c>
      <c r="AG84">
        <v>0</v>
      </c>
      <c r="AH84">
        <v>1</v>
      </c>
      <c r="AI84">
        <v>0</v>
      </c>
      <c r="AJ84">
        <v>3</v>
      </c>
      <c r="AK84">
        <v>6</v>
      </c>
      <c r="AL84">
        <v>14</v>
      </c>
      <c r="AM84" s="2">
        <v>5.7999999999999996E-3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 s="9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 s="9">
        <v>0</v>
      </c>
      <c r="BH84">
        <v>0</v>
      </c>
      <c r="BI84">
        <v>2380</v>
      </c>
      <c r="BJ84">
        <v>1.014</v>
      </c>
      <c r="BK84">
        <v>68.709999999999994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163.53</v>
      </c>
      <c r="BS84">
        <v>7</v>
      </c>
      <c r="BT84">
        <v>1</v>
      </c>
    </row>
    <row r="85" spans="1:72" hidden="1">
      <c r="A85" s="43" t="s">
        <v>270</v>
      </c>
      <c r="B85" t="s">
        <v>61</v>
      </c>
      <c r="C85" t="s">
        <v>237</v>
      </c>
      <c r="D85" t="s">
        <v>238</v>
      </c>
      <c r="E85" t="s">
        <v>239</v>
      </c>
      <c r="F85" s="1">
        <v>43400</v>
      </c>
      <c r="G85" t="s">
        <v>240</v>
      </c>
      <c r="H85">
        <v>619495973</v>
      </c>
      <c r="I85" t="s">
        <v>62</v>
      </c>
      <c r="J85" t="s">
        <v>241</v>
      </c>
      <c r="K85" t="s">
        <v>242</v>
      </c>
      <c r="L85" t="s">
        <v>240</v>
      </c>
      <c r="M85" s="1">
        <v>43400</v>
      </c>
      <c r="N85" t="s">
        <v>238</v>
      </c>
      <c r="O85" t="s">
        <v>239</v>
      </c>
      <c r="P85">
        <v>188022913</v>
      </c>
      <c r="Q85" t="s">
        <v>66</v>
      </c>
      <c r="R85" t="s">
        <v>243</v>
      </c>
      <c r="S85" t="s">
        <v>64</v>
      </c>
      <c r="T85" t="s">
        <v>65</v>
      </c>
      <c r="U85" t="s">
        <v>244</v>
      </c>
      <c r="V85" s="1">
        <v>6650</v>
      </c>
      <c r="W85" t="s">
        <v>236</v>
      </c>
      <c r="X85" t="s">
        <v>240</v>
      </c>
      <c r="Y85">
        <v>183.27</v>
      </c>
      <c r="AA85">
        <v>2210</v>
      </c>
      <c r="AB85">
        <v>2</v>
      </c>
      <c r="AC85" s="2">
        <v>8.9999999999999998E-4</v>
      </c>
      <c r="AD85">
        <v>82.93</v>
      </c>
      <c r="AE85">
        <v>91.64</v>
      </c>
      <c r="AF85">
        <v>2</v>
      </c>
      <c r="AG85">
        <v>0</v>
      </c>
      <c r="AH85">
        <v>0</v>
      </c>
      <c r="AI85">
        <v>0</v>
      </c>
      <c r="AJ85">
        <v>3</v>
      </c>
      <c r="AK85">
        <v>5</v>
      </c>
      <c r="AL85">
        <v>10</v>
      </c>
      <c r="AM85" s="2">
        <v>4.5199999999999997E-3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s="9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s="9">
        <v>0</v>
      </c>
      <c r="BH85">
        <v>0</v>
      </c>
      <c r="BI85">
        <v>2210</v>
      </c>
      <c r="BJ85">
        <v>1</v>
      </c>
      <c r="BK85">
        <v>82.93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183.27</v>
      </c>
      <c r="BS85">
        <v>2</v>
      </c>
      <c r="BT85">
        <v>3</v>
      </c>
    </row>
    <row r="86" spans="1:72" hidden="1">
      <c r="A86" s="43" t="s">
        <v>271</v>
      </c>
      <c r="B86" t="s">
        <v>61</v>
      </c>
      <c r="C86" t="s">
        <v>237</v>
      </c>
      <c r="D86" t="s">
        <v>238</v>
      </c>
      <c r="E86" t="s">
        <v>239</v>
      </c>
      <c r="F86" s="1">
        <v>43400</v>
      </c>
      <c r="G86" t="s">
        <v>240</v>
      </c>
      <c r="H86">
        <v>619495973</v>
      </c>
      <c r="I86" t="s">
        <v>62</v>
      </c>
      <c r="J86" t="s">
        <v>241</v>
      </c>
      <c r="K86" t="s">
        <v>242</v>
      </c>
      <c r="L86" t="s">
        <v>240</v>
      </c>
      <c r="M86" s="1">
        <v>43400</v>
      </c>
      <c r="N86" t="s">
        <v>238</v>
      </c>
      <c r="O86" t="s">
        <v>239</v>
      </c>
      <c r="P86">
        <v>188022913</v>
      </c>
      <c r="Q86" t="s">
        <v>66</v>
      </c>
      <c r="R86" t="s">
        <v>243</v>
      </c>
      <c r="S86" t="s">
        <v>64</v>
      </c>
      <c r="T86" t="s">
        <v>65</v>
      </c>
      <c r="U86" t="s">
        <v>244</v>
      </c>
      <c r="V86" s="1">
        <v>6650</v>
      </c>
      <c r="W86" t="s">
        <v>236</v>
      </c>
      <c r="X86" t="s">
        <v>240</v>
      </c>
      <c r="Y86">
        <v>178.37</v>
      </c>
      <c r="AA86">
        <v>2140</v>
      </c>
      <c r="AB86">
        <v>5</v>
      </c>
      <c r="AC86" s="2">
        <v>2.3400000000000001E-3</v>
      </c>
      <c r="AD86">
        <v>83.35</v>
      </c>
      <c r="AE86">
        <v>35.67</v>
      </c>
      <c r="AF86">
        <v>0</v>
      </c>
      <c r="AG86">
        <v>0</v>
      </c>
      <c r="AH86">
        <v>0</v>
      </c>
      <c r="AI86">
        <v>0</v>
      </c>
      <c r="AJ86">
        <v>4</v>
      </c>
      <c r="AK86">
        <v>4</v>
      </c>
      <c r="AL86">
        <v>10</v>
      </c>
      <c r="AM86" s="2">
        <v>4.6699999999999997E-3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 s="9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s="9">
        <v>0</v>
      </c>
      <c r="BH86">
        <v>0</v>
      </c>
      <c r="BI86">
        <v>2026</v>
      </c>
      <c r="BJ86">
        <v>1.056</v>
      </c>
      <c r="BK86">
        <v>88.04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178.37</v>
      </c>
      <c r="BS86">
        <v>5</v>
      </c>
      <c r="BT86">
        <v>1</v>
      </c>
    </row>
    <row r="87" spans="1:72" hidden="1">
      <c r="A87" s="43" t="s">
        <v>272</v>
      </c>
      <c r="B87" t="s">
        <v>61</v>
      </c>
      <c r="C87" t="s">
        <v>237</v>
      </c>
      <c r="D87" t="s">
        <v>238</v>
      </c>
      <c r="E87" t="s">
        <v>239</v>
      </c>
      <c r="F87" s="1">
        <v>43400</v>
      </c>
      <c r="G87" t="s">
        <v>240</v>
      </c>
      <c r="H87">
        <v>619495973</v>
      </c>
      <c r="I87" t="s">
        <v>62</v>
      </c>
      <c r="J87" t="s">
        <v>241</v>
      </c>
      <c r="K87" t="s">
        <v>242</v>
      </c>
      <c r="L87" t="s">
        <v>240</v>
      </c>
      <c r="M87" s="1">
        <v>43400</v>
      </c>
      <c r="N87" t="s">
        <v>238</v>
      </c>
      <c r="O87" t="s">
        <v>239</v>
      </c>
      <c r="P87">
        <v>188022913</v>
      </c>
      <c r="Q87" t="s">
        <v>66</v>
      </c>
      <c r="R87" t="s">
        <v>243</v>
      </c>
      <c r="S87" t="s">
        <v>64</v>
      </c>
      <c r="T87" t="s">
        <v>65</v>
      </c>
      <c r="U87" t="s">
        <v>244</v>
      </c>
      <c r="V87" s="1">
        <v>6650</v>
      </c>
      <c r="W87" t="s">
        <v>236</v>
      </c>
      <c r="X87" t="s">
        <v>240</v>
      </c>
      <c r="Y87">
        <v>178.15</v>
      </c>
      <c r="AA87">
        <v>1885</v>
      </c>
      <c r="AB87">
        <v>1</v>
      </c>
      <c r="AC87" s="2">
        <v>5.2999999999999998E-4</v>
      </c>
      <c r="AD87">
        <v>94.51</v>
      </c>
      <c r="AE87">
        <v>178.15</v>
      </c>
      <c r="AF87">
        <v>0</v>
      </c>
      <c r="AG87">
        <v>0</v>
      </c>
      <c r="AH87">
        <v>0</v>
      </c>
      <c r="AI87">
        <v>0</v>
      </c>
      <c r="AJ87">
        <v>2</v>
      </c>
      <c r="AK87">
        <v>2</v>
      </c>
      <c r="AL87">
        <v>5</v>
      </c>
      <c r="AM87" s="2">
        <v>2.65E-3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 s="9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s="9">
        <v>0</v>
      </c>
      <c r="BH87">
        <v>0</v>
      </c>
      <c r="BI87">
        <v>1885</v>
      </c>
      <c r="BJ87">
        <v>1</v>
      </c>
      <c r="BK87">
        <v>94.51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178.15</v>
      </c>
      <c r="BS87">
        <v>1</v>
      </c>
      <c r="BT87">
        <v>2</v>
      </c>
    </row>
    <row r="88" spans="1:72">
      <c r="A88" s="43" t="s">
        <v>273</v>
      </c>
      <c r="B88" t="s">
        <v>61</v>
      </c>
      <c r="C88" t="s">
        <v>237</v>
      </c>
      <c r="D88" t="s">
        <v>238</v>
      </c>
      <c r="E88" t="s">
        <v>239</v>
      </c>
      <c r="F88" s="1">
        <v>43400</v>
      </c>
      <c r="G88" t="s">
        <v>240</v>
      </c>
      <c r="H88">
        <v>619495973</v>
      </c>
      <c r="I88" t="s">
        <v>62</v>
      </c>
      <c r="J88" t="s">
        <v>241</v>
      </c>
      <c r="K88" t="s">
        <v>242</v>
      </c>
      <c r="L88" t="s">
        <v>240</v>
      </c>
      <c r="M88" s="1">
        <v>43400</v>
      </c>
      <c r="N88" t="s">
        <v>238</v>
      </c>
      <c r="O88" t="s">
        <v>239</v>
      </c>
      <c r="P88">
        <v>188022913</v>
      </c>
      <c r="Q88" t="s">
        <v>66</v>
      </c>
      <c r="R88" t="s">
        <v>243</v>
      </c>
      <c r="S88" t="s">
        <v>64</v>
      </c>
      <c r="T88" t="s">
        <v>65</v>
      </c>
      <c r="U88" t="s">
        <v>244</v>
      </c>
      <c r="V88" s="1">
        <v>6650</v>
      </c>
      <c r="W88" t="s">
        <v>236</v>
      </c>
      <c r="X88" t="s">
        <v>240</v>
      </c>
      <c r="Y88">
        <v>168.68</v>
      </c>
      <c r="AA88">
        <v>2244</v>
      </c>
      <c r="AB88">
        <v>6</v>
      </c>
      <c r="AC88" s="2">
        <v>2.6700000000000001E-3</v>
      </c>
      <c r="AD88">
        <v>75.17</v>
      </c>
      <c r="AE88">
        <v>28.11</v>
      </c>
      <c r="AF88">
        <v>1</v>
      </c>
      <c r="AG88">
        <v>0</v>
      </c>
      <c r="AH88">
        <v>0</v>
      </c>
      <c r="AI88">
        <v>0</v>
      </c>
      <c r="AJ88">
        <v>2</v>
      </c>
      <c r="AK88">
        <v>3</v>
      </c>
      <c r="AL88">
        <v>11</v>
      </c>
      <c r="AM88" s="2">
        <v>4.8999999999999998E-3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 s="9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 s="9">
        <v>0</v>
      </c>
      <c r="BH88">
        <v>0</v>
      </c>
      <c r="BI88">
        <v>2239</v>
      </c>
      <c r="BJ88">
        <v>1.002</v>
      </c>
      <c r="BK88">
        <v>75.34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168.68</v>
      </c>
      <c r="BS88">
        <v>6</v>
      </c>
      <c r="BT88">
        <v>2</v>
      </c>
    </row>
    <row r="89" spans="1:72">
      <c r="A89" s="43" t="s">
        <v>274</v>
      </c>
      <c r="B89" t="s">
        <v>61</v>
      </c>
      <c r="C89" t="s">
        <v>237</v>
      </c>
      <c r="D89" t="s">
        <v>238</v>
      </c>
      <c r="E89" t="s">
        <v>239</v>
      </c>
      <c r="F89" s="1">
        <v>43400</v>
      </c>
      <c r="G89" t="s">
        <v>240</v>
      </c>
      <c r="H89">
        <v>619495973</v>
      </c>
      <c r="I89" t="s">
        <v>62</v>
      </c>
      <c r="J89" t="s">
        <v>241</v>
      </c>
      <c r="K89" t="s">
        <v>242</v>
      </c>
      <c r="L89" t="s">
        <v>240</v>
      </c>
      <c r="M89" s="1">
        <v>43400</v>
      </c>
      <c r="N89" t="s">
        <v>238</v>
      </c>
      <c r="O89" t="s">
        <v>239</v>
      </c>
      <c r="P89">
        <v>188022913</v>
      </c>
      <c r="Q89" t="s">
        <v>66</v>
      </c>
      <c r="R89" t="s">
        <v>243</v>
      </c>
      <c r="S89" t="s">
        <v>64</v>
      </c>
      <c r="T89" t="s">
        <v>65</v>
      </c>
      <c r="U89" t="s">
        <v>244</v>
      </c>
      <c r="V89" s="1">
        <v>6650</v>
      </c>
      <c r="W89" t="s">
        <v>236</v>
      </c>
      <c r="X89" t="s">
        <v>240</v>
      </c>
      <c r="Y89">
        <v>114.12</v>
      </c>
      <c r="AA89">
        <v>1567</v>
      </c>
      <c r="AB89">
        <v>3</v>
      </c>
      <c r="AC89" s="2">
        <v>1.91E-3</v>
      </c>
      <c r="AD89">
        <v>72.83</v>
      </c>
      <c r="AE89">
        <v>38.04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2</v>
      </c>
      <c r="AL89">
        <v>6</v>
      </c>
      <c r="AM89" s="2">
        <v>3.8300000000000001E-3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 s="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s="9">
        <v>0</v>
      </c>
      <c r="BH89">
        <v>0</v>
      </c>
      <c r="BI89">
        <v>1567</v>
      </c>
      <c r="BJ89">
        <v>1</v>
      </c>
      <c r="BK89">
        <v>72.83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114.12</v>
      </c>
      <c r="BS89">
        <v>3</v>
      </c>
      <c r="BT89">
        <v>1</v>
      </c>
    </row>
    <row r="90" spans="1:72">
      <c r="A90" s="43" t="s">
        <v>275</v>
      </c>
      <c r="B90" t="s">
        <v>61</v>
      </c>
      <c r="C90" t="s">
        <v>237</v>
      </c>
      <c r="D90" t="s">
        <v>238</v>
      </c>
      <c r="E90" t="s">
        <v>239</v>
      </c>
      <c r="F90" s="1">
        <v>43400</v>
      </c>
      <c r="G90" t="s">
        <v>240</v>
      </c>
      <c r="H90">
        <v>619495973</v>
      </c>
      <c r="I90" t="s">
        <v>62</v>
      </c>
      <c r="J90" t="s">
        <v>241</v>
      </c>
      <c r="K90" t="s">
        <v>242</v>
      </c>
      <c r="L90" t="s">
        <v>240</v>
      </c>
      <c r="M90" s="1">
        <v>43400</v>
      </c>
      <c r="N90" t="s">
        <v>238</v>
      </c>
      <c r="O90" t="s">
        <v>239</v>
      </c>
      <c r="P90">
        <v>188022913</v>
      </c>
      <c r="Q90" t="s">
        <v>66</v>
      </c>
      <c r="R90" t="s">
        <v>243</v>
      </c>
      <c r="S90" t="s">
        <v>64</v>
      </c>
      <c r="T90" t="s">
        <v>65</v>
      </c>
      <c r="U90" t="s">
        <v>244</v>
      </c>
      <c r="V90" s="1">
        <v>6650</v>
      </c>
      <c r="W90" t="s">
        <v>236</v>
      </c>
      <c r="X90" t="s">
        <v>240</v>
      </c>
      <c r="Y90">
        <v>107.8</v>
      </c>
      <c r="Z90" s="39">
        <f>SUM(Y84:Y90)</f>
        <v>1093.92</v>
      </c>
      <c r="AA90">
        <v>1766</v>
      </c>
      <c r="AB90">
        <v>3</v>
      </c>
      <c r="AC90" s="2">
        <v>1.6999999999999999E-3</v>
      </c>
      <c r="AD90">
        <v>61.04</v>
      </c>
      <c r="AE90">
        <v>35.93</v>
      </c>
      <c r="AF90">
        <v>1</v>
      </c>
      <c r="AG90">
        <v>0</v>
      </c>
      <c r="AH90">
        <v>0</v>
      </c>
      <c r="AI90">
        <v>0</v>
      </c>
      <c r="AJ90">
        <v>2</v>
      </c>
      <c r="AK90">
        <v>3</v>
      </c>
      <c r="AL90">
        <v>7</v>
      </c>
      <c r="AM90" s="2">
        <v>3.96E-3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 s="9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s="9">
        <v>0</v>
      </c>
      <c r="BH90">
        <v>0</v>
      </c>
      <c r="BI90">
        <v>1648</v>
      </c>
      <c r="BJ90">
        <v>1.0720000000000001</v>
      </c>
      <c r="BK90">
        <v>65.41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107.8</v>
      </c>
      <c r="BS90">
        <v>3</v>
      </c>
      <c r="BT90">
        <v>1</v>
      </c>
    </row>
    <row r="91" spans="1:72">
      <c r="A91" s="43" t="s">
        <v>276</v>
      </c>
      <c r="B91" t="s">
        <v>61</v>
      </c>
      <c r="C91" t="s">
        <v>237</v>
      </c>
      <c r="D91" t="s">
        <v>238</v>
      </c>
      <c r="E91" t="s">
        <v>239</v>
      </c>
      <c r="F91" s="1">
        <v>43400</v>
      </c>
      <c r="G91" t="s">
        <v>240</v>
      </c>
      <c r="H91">
        <v>619495973</v>
      </c>
      <c r="I91" t="s">
        <v>62</v>
      </c>
      <c r="J91" t="s">
        <v>241</v>
      </c>
      <c r="K91" t="s">
        <v>242</v>
      </c>
      <c r="L91" t="s">
        <v>240</v>
      </c>
      <c r="M91" s="1">
        <v>43400</v>
      </c>
      <c r="N91" t="s">
        <v>238</v>
      </c>
      <c r="O91" t="s">
        <v>239</v>
      </c>
      <c r="P91">
        <v>188022913</v>
      </c>
      <c r="Q91" t="s">
        <v>66</v>
      </c>
      <c r="R91" t="s">
        <v>243</v>
      </c>
      <c r="S91" t="s">
        <v>64</v>
      </c>
      <c r="T91" t="s">
        <v>65</v>
      </c>
      <c r="U91" t="s">
        <v>244</v>
      </c>
      <c r="V91" s="1">
        <v>6650</v>
      </c>
      <c r="W91" t="s">
        <v>236</v>
      </c>
      <c r="X91" t="s">
        <v>240</v>
      </c>
      <c r="Y91">
        <v>157.58000000000001</v>
      </c>
      <c r="AA91">
        <v>2408</v>
      </c>
      <c r="AB91">
        <v>6</v>
      </c>
      <c r="AC91" s="2">
        <v>2.49E-3</v>
      </c>
      <c r="AD91">
        <v>65.44</v>
      </c>
      <c r="AE91">
        <v>26.26</v>
      </c>
      <c r="AF91">
        <v>1</v>
      </c>
      <c r="AG91">
        <v>0</v>
      </c>
      <c r="AH91">
        <v>0</v>
      </c>
      <c r="AI91">
        <v>0</v>
      </c>
      <c r="AJ91">
        <v>6</v>
      </c>
      <c r="AK91">
        <v>7</v>
      </c>
      <c r="AL91">
        <v>15</v>
      </c>
      <c r="AM91" s="2">
        <v>6.2300000000000003E-3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 s="9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 s="9">
        <v>0</v>
      </c>
      <c r="BH91">
        <v>0</v>
      </c>
      <c r="BI91">
        <v>2408</v>
      </c>
      <c r="BJ91">
        <v>1</v>
      </c>
      <c r="BK91">
        <v>65.44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157.58000000000001</v>
      </c>
      <c r="BS91">
        <v>6</v>
      </c>
      <c r="BT91">
        <v>2</v>
      </c>
    </row>
    <row r="92" spans="1:72">
      <c r="A92" s="43" t="s">
        <v>277</v>
      </c>
      <c r="B92" t="s">
        <v>61</v>
      </c>
      <c r="C92" t="s">
        <v>237</v>
      </c>
      <c r="D92" t="s">
        <v>238</v>
      </c>
      <c r="E92" t="s">
        <v>239</v>
      </c>
      <c r="F92" s="1">
        <v>43400</v>
      </c>
      <c r="G92" t="s">
        <v>240</v>
      </c>
      <c r="H92">
        <v>619495973</v>
      </c>
      <c r="I92" t="s">
        <v>62</v>
      </c>
      <c r="J92" t="s">
        <v>241</v>
      </c>
      <c r="K92" t="s">
        <v>242</v>
      </c>
      <c r="L92" t="s">
        <v>240</v>
      </c>
      <c r="M92" s="1">
        <v>43400</v>
      </c>
      <c r="N92" t="s">
        <v>238</v>
      </c>
      <c r="O92" t="s">
        <v>239</v>
      </c>
      <c r="P92">
        <v>188022913</v>
      </c>
      <c r="Q92" t="s">
        <v>66</v>
      </c>
      <c r="R92" t="s">
        <v>243</v>
      </c>
      <c r="S92" t="s">
        <v>64</v>
      </c>
      <c r="T92" t="s">
        <v>65</v>
      </c>
      <c r="U92" t="s">
        <v>244</v>
      </c>
      <c r="V92" s="1">
        <v>6650</v>
      </c>
      <c r="W92" t="s">
        <v>236</v>
      </c>
      <c r="X92" t="s">
        <v>240</v>
      </c>
      <c r="Y92">
        <v>181.98</v>
      </c>
      <c r="AA92">
        <v>2204</v>
      </c>
      <c r="AB92">
        <v>5</v>
      </c>
      <c r="AC92" s="2">
        <v>2.2699999999999999E-3</v>
      </c>
      <c r="AD92">
        <v>82.57</v>
      </c>
      <c r="AE92">
        <v>36.4</v>
      </c>
      <c r="AF92">
        <v>0</v>
      </c>
      <c r="AG92">
        <v>0</v>
      </c>
      <c r="AH92">
        <v>0</v>
      </c>
      <c r="AI92">
        <v>0</v>
      </c>
      <c r="AJ92">
        <v>6</v>
      </c>
      <c r="AK92">
        <v>6</v>
      </c>
      <c r="AL92">
        <v>14</v>
      </c>
      <c r="AM92" s="2">
        <v>6.3499999999999997E-3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9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 s="9">
        <v>0</v>
      </c>
      <c r="BH92">
        <v>0</v>
      </c>
      <c r="BI92">
        <v>2196</v>
      </c>
      <c r="BJ92">
        <v>1.004</v>
      </c>
      <c r="BK92">
        <v>82.87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181.98</v>
      </c>
      <c r="BS92">
        <v>5</v>
      </c>
      <c r="BT92">
        <v>3</v>
      </c>
    </row>
    <row r="93" spans="1:72">
      <c r="A93" s="43" t="s">
        <v>278</v>
      </c>
      <c r="B93" t="s">
        <v>61</v>
      </c>
      <c r="C93" t="s">
        <v>237</v>
      </c>
      <c r="D93" t="s">
        <v>238</v>
      </c>
      <c r="E93" t="s">
        <v>239</v>
      </c>
      <c r="F93" s="1">
        <v>43400</v>
      </c>
      <c r="G93" t="s">
        <v>240</v>
      </c>
      <c r="H93">
        <v>619495973</v>
      </c>
      <c r="I93" t="s">
        <v>62</v>
      </c>
      <c r="J93" t="s">
        <v>241</v>
      </c>
      <c r="K93" t="s">
        <v>242</v>
      </c>
      <c r="L93" t="s">
        <v>240</v>
      </c>
      <c r="M93" s="1">
        <v>43400</v>
      </c>
      <c r="N93" t="s">
        <v>238</v>
      </c>
      <c r="O93" t="s">
        <v>239</v>
      </c>
      <c r="P93">
        <v>188022913</v>
      </c>
      <c r="Q93" t="s">
        <v>66</v>
      </c>
      <c r="R93" t="s">
        <v>243</v>
      </c>
      <c r="S93" t="s">
        <v>64</v>
      </c>
      <c r="T93" t="s">
        <v>65</v>
      </c>
      <c r="U93" t="s">
        <v>244</v>
      </c>
      <c r="V93" s="1">
        <v>6650</v>
      </c>
      <c r="W93" t="s">
        <v>236</v>
      </c>
      <c r="X93" t="s">
        <v>240</v>
      </c>
      <c r="Y93">
        <v>183.87</v>
      </c>
      <c r="AA93">
        <v>2195</v>
      </c>
      <c r="AB93">
        <v>6</v>
      </c>
      <c r="AC93" s="2">
        <v>2.7299999999999998E-3</v>
      </c>
      <c r="AD93">
        <v>83.77</v>
      </c>
      <c r="AE93">
        <v>30.65</v>
      </c>
      <c r="AF93">
        <v>1</v>
      </c>
      <c r="AG93">
        <v>0</v>
      </c>
      <c r="AH93">
        <v>0</v>
      </c>
      <c r="AI93">
        <v>0</v>
      </c>
      <c r="AJ93">
        <v>3</v>
      </c>
      <c r="AK93">
        <v>4</v>
      </c>
      <c r="AL93">
        <v>12</v>
      </c>
      <c r="AM93" s="2">
        <v>5.47E-3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 s="9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 s="9">
        <v>0</v>
      </c>
      <c r="BH93">
        <v>0</v>
      </c>
      <c r="BI93">
        <v>2195</v>
      </c>
      <c r="BJ93">
        <v>1</v>
      </c>
      <c r="BK93">
        <v>83.77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183.87</v>
      </c>
      <c r="BS93">
        <v>6</v>
      </c>
      <c r="BT93">
        <v>2</v>
      </c>
    </row>
    <row r="94" spans="1:72">
      <c r="A94" s="43" t="s">
        <v>279</v>
      </c>
      <c r="B94" t="s">
        <v>61</v>
      </c>
      <c r="C94" t="s">
        <v>237</v>
      </c>
      <c r="D94" t="s">
        <v>238</v>
      </c>
      <c r="E94" t="s">
        <v>239</v>
      </c>
      <c r="F94" s="1">
        <v>43400</v>
      </c>
      <c r="G94" t="s">
        <v>240</v>
      </c>
      <c r="H94">
        <v>619495973</v>
      </c>
      <c r="I94" t="s">
        <v>62</v>
      </c>
      <c r="J94" t="s">
        <v>241</v>
      </c>
      <c r="K94" t="s">
        <v>242</v>
      </c>
      <c r="L94" t="s">
        <v>240</v>
      </c>
      <c r="M94" s="1">
        <v>43400</v>
      </c>
      <c r="N94" t="s">
        <v>238</v>
      </c>
      <c r="O94" t="s">
        <v>239</v>
      </c>
      <c r="P94">
        <v>188022913</v>
      </c>
      <c r="Q94" t="s">
        <v>66</v>
      </c>
      <c r="R94" t="s">
        <v>243</v>
      </c>
      <c r="S94" t="s">
        <v>64</v>
      </c>
      <c r="T94" t="s">
        <v>65</v>
      </c>
      <c r="U94" t="s">
        <v>244</v>
      </c>
      <c r="V94" s="1">
        <v>6650</v>
      </c>
      <c r="W94" t="s">
        <v>236</v>
      </c>
      <c r="X94" t="s">
        <v>240</v>
      </c>
      <c r="Y94">
        <v>183.82</v>
      </c>
      <c r="AA94">
        <v>2072</v>
      </c>
      <c r="AB94">
        <v>4</v>
      </c>
      <c r="AC94" s="2">
        <v>1.9300000000000001E-3</v>
      </c>
      <c r="AD94">
        <v>88.72</v>
      </c>
      <c r="AE94">
        <v>45.96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2</v>
      </c>
      <c r="AL94">
        <v>9</v>
      </c>
      <c r="AM94" s="2">
        <v>4.3400000000000001E-3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 s="9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s="9">
        <v>0</v>
      </c>
      <c r="BH94">
        <v>0</v>
      </c>
      <c r="BI94">
        <v>2072</v>
      </c>
      <c r="BJ94">
        <v>1</v>
      </c>
      <c r="BK94">
        <v>88.72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183.82</v>
      </c>
      <c r="BS94">
        <v>4</v>
      </c>
      <c r="BT94">
        <v>3</v>
      </c>
    </row>
    <row r="95" spans="1:72">
      <c r="A95" s="43" t="s">
        <v>280</v>
      </c>
      <c r="B95" t="s">
        <v>61</v>
      </c>
      <c r="C95" t="s">
        <v>237</v>
      </c>
      <c r="D95" t="s">
        <v>238</v>
      </c>
      <c r="E95" t="s">
        <v>239</v>
      </c>
      <c r="F95" s="1">
        <v>43400</v>
      </c>
      <c r="G95" t="s">
        <v>240</v>
      </c>
      <c r="H95">
        <v>619495973</v>
      </c>
      <c r="I95" t="s">
        <v>62</v>
      </c>
      <c r="J95" t="s">
        <v>241</v>
      </c>
      <c r="K95" t="s">
        <v>242</v>
      </c>
      <c r="L95" t="s">
        <v>240</v>
      </c>
      <c r="M95" s="1">
        <v>43400</v>
      </c>
      <c r="N95" t="s">
        <v>238</v>
      </c>
      <c r="O95" t="s">
        <v>239</v>
      </c>
      <c r="P95">
        <v>188022913</v>
      </c>
      <c r="Q95" t="s">
        <v>66</v>
      </c>
      <c r="R95" t="s">
        <v>243</v>
      </c>
      <c r="S95" t="s">
        <v>64</v>
      </c>
      <c r="T95" t="s">
        <v>65</v>
      </c>
      <c r="U95" t="s">
        <v>244</v>
      </c>
      <c r="V95" s="1">
        <v>6650</v>
      </c>
      <c r="W95" t="s">
        <v>236</v>
      </c>
      <c r="X95" t="s">
        <v>240</v>
      </c>
      <c r="Y95">
        <v>175.63</v>
      </c>
      <c r="AA95">
        <v>1855</v>
      </c>
      <c r="AB95">
        <v>2</v>
      </c>
      <c r="AC95" s="2">
        <v>1.08E-3</v>
      </c>
      <c r="AD95">
        <v>94.68</v>
      </c>
      <c r="AE95">
        <v>87.82</v>
      </c>
      <c r="AF95">
        <v>2</v>
      </c>
      <c r="AG95">
        <v>0</v>
      </c>
      <c r="AH95">
        <v>0</v>
      </c>
      <c r="AI95">
        <v>0</v>
      </c>
      <c r="AJ95">
        <v>1</v>
      </c>
      <c r="AK95">
        <v>3</v>
      </c>
      <c r="AL95">
        <v>8</v>
      </c>
      <c r="AM95" s="2">
        <v>4.3099999999999996E-3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 s="9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s="9">
        <v>0</v>
      </c>
      <c r="BH95">
        <v>0</v>
      </c>
      <c r="BI95">
        <v>1855</v>
      </c>
      <c r="BJ95">
        <v>1</v>
      </c>
      <c r="BK95">
        <v>94.68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175.63</v>
      </c>
      <c r="BS95">
        <v>2</v>
      </c>
      <c r="BT95">
        <v>3</v>
      </c>
    </row>
    <row r="96" spans="1:72">
      <c r="A96" s="43" t="s">
        <v>281</v>
      </c>
      <c r="B96" t="s">
        <v>61</v>
      </c>
      <c r="C96" t="s">
        <v>237</v>
      </c>
      <c r="D96" t="s">
        <v>238</v>
      </c>
      <c r="E96" t="s">
        <v>239</v>
      </c>
      <c r="F96" s="1">
        <v>43400</v>
      </c>
      <c r="G96" t="s">
        <v>240</v>
      </c>
      <c r="H96">
        <v>619495973</v>
      </c>
      <c r="I96" t="s">
        <v>62</v>
      </c>
      <c r="J96" t="s">
        <v>241</v>
      </c>
      <c r="K96" t="s">
        <v>242</v>
      </c>
      <c r="L96" t="s">
        <v>240</v>
      </c>
      <c r="M96" s="1">
        <v>43400</v>
      </c>
      <c r="N96" t="s">
        <v>238</v>
      </c>
      <c r="O96" t="s">
        <v>239</v>
      </c>
      <c r="P96">
        <v>188022913</v>
      </c>
      <c r="Q96" t="s">
        <v>66</v>
      </c>
      <c r="R96" t="s">
        <v>243</v>
      </c>
      <c r="S96" t="s">
        <v>64</v>
      </c>
      <c r="T96" t="s">
        <v>65</v>
      </c>
      <c r="U96" t="s">
        <v>244</v>
      </c>
      <c r="V96" s="1">
        <v>6650</v>
      </c>
      <c r="W96" t="s">
        <v>236</v>
      </c>
      <c r="X96" t="s">
        <v>240</v>
      </c>
      <c r="Y96">
        <v>118.88</v>
      </c>
      <c r="AA96">
        <v>1292</v>
      </c>
      <c r="AB96">
        <v>4</v>
      </c>
      <c r="AC96" s="2">
        <v>3.0999999999999999E-3</v>
      </c>
      <c r="AD96">
        <v>92.01</v>
      </c>
      <c r="AE96">
        <v>29.72</v>
      </c>
      <c r="AF96">
        <v>1</v>
      </c>
      <c r="AG96">
        <v>0</v>
      </c>
      <c r="AH96">
        <v>0</v>
      </c>
      <c r="AI96">
        <v>0</v>
      </c>
      <c r="AJ96">
        <v>1</v>
      </c>
      <c r="AK96">
        <v>2</v>
      </c>
      <c r="AL96">
        <v>7</v>
      </c>
      <c r="AM96" s="2">
        <v>5.4200000000000003E-3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 s="9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s="9">
        <v>0</v>
      </c>
      <c r="BH96">
        <v>0</v>
      </c>
      <c r="BI96">
        <v>1283</v>
      </c>
      <c r="BJ96">
        <v>1.0069999999999999</v>
      </c>
      <c r="BK96">
        <v>92.66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118.88</v>
      </c>
      <c r="BS96">
        <v>4</v>
      </c>
      <c r="BT96">
        <v>1</v>
      </c>
    </row>
    <row r="97" spans="1:72">
      <c r="A97" s="43" t="s">
        <v>282</v>
      </c>
      <c r="B97" t="s">
        <v>61</v>
      </c>
      <c r="C97" t="s">
        <v>237</v>
      </c>
      <c r="D97" t="s">
        <v>238</v>
      </c>
      <c r="E97" t="s">
        <v>239</v>
      </c>
      <c r="F97" s="1">
        <v>43400</v>
      </c>
      <c r="G97" t="s">
        <v>240</v>
      </c>
      <c r="H97">
        <v>619495973</v>
      </c>
      <c r="I97" t="s">
        <v>62</v>
      </c>
      <c r="J97" t="s">
        <v>241</v>
      </c>
      <c r="K97" t="s">
        <v>242</v>
      </c>
      <c r="L97" t="s">
        <v>240</v>
      </c>
      <c r="M97" s="1">
        <v>43400</v>
      </c>
      <c r="N97" t="s">
        <v>238</v>
      </c>
      <c r="O97" t="s">
        <v>239</v>
      </c>
      <c r="P97">
        <v>188022913</v>
      </c>
      <c r="Q97" t="s">
        <v>66</v>
      </c>
      <c r="R97" t="s">
        <v>243</v>
      </c>
      <c r="S97" t="s">
        <v>64</v>
      </c>
      <c r="T97" t="s">
        <v>65</v>
      </c>
      <c r="U97" t="s">
        <v>244</v>
      </c>
      <c r="V97" s="1">
        <v>6650</v>
      </c>
      <c r="W97" t="s">
        <v>236</v>
      </c>
      <c r="X97" t="s">
        <v>240</v>
      </c>
      <c r="Y97">
        <v>112.29</v>
      </c>
      <c r="Z97" s="39">
        <f>SUM(Y91:Y97)</f>
        <v>1114.05</v>
      </c>
      <c r="AA97">
        <v>1367</v>
      </c>
      <c r="AB97">
        <v>3</v>
      </c>
      <c r="AC97" s="2">
        <v>2.1900000000000001E-3</v>
      </c>
      <c r="AD97">
        <v>82.14</v>
      </c>
      <c r="AE97">
        <v>37.43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1</v>
      </c>
      <c r="AL97">
        <v>8</v>
      </c>
      <c r="AM97" s="2">
        <v>5.8500000000000002E-3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s="9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s="9">
        <v>0</v>
      </c>
      <c r="BH97">
        <v>0</v>
      </c>
      <c r="BI97">
        <v>1241</v>
      </c>
      <c r="BJ97">
        <v>1.1020000000000001</v>
      </c>
      <c r="BK97">
        <v>90.48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112.29</v>
      </c>
      <c r="BS97">
        <v>3</v>
      </c>
      <c r="BT97">
        <v>4</v>
      </c>
    </row>
    <row r="98" spans="1:72">
      <c r="A98" s="43" t="s">
        <v>288</v>
      </c>
      <c r="B98" t="s">
        <v>61</v>
      </c>
      <c r="C98" t="s">
        <v>237</v>
      </c>
      <c r="D98" t="s">
        <v>238</v>
      </c>
      <c r="E98" t="s">
        <v>239</v>
      </c>
      <c r="F98" s="1">
        <v>43400</v>
      </c>
      <c r="G98" t="s">
        <v>240</v>
      </c>
      <c r="H98">
        <v>619495973</v>
      </c>
      <c r="I98" t="s">
        <v>62</v>
      </c>
      <c r="J98" t="s">
        <v>241</v>
      </c>
      <c r="K98" t="s">
        <v>242</v>
      </c>
      <c r="L98" t="s">
        <v>240</v>
      </c>
      <c r="M98" s="1">
        <v>43400</v>
      </c>
      <c r="N98" t="s">
        <v>238</v>
      </c>
      <c r="O98" t="s">
        <v>239</v>
      </c>
      <c r="P98">
        <v>188022913</v>
      </c>
      <c r="Q98" t="s">
        <v>66</v>
      </c>
      <c r="R98" t="s">
        <v>243</v>
      </c>
      <c r="S98" t="s">
        <v>64</v>
      </c>
      <c r="T98" t="s">
        <v>65</v>
      </c>
      <c r="U98" t="s">
        <v>244</v>
      </c>
      <c r="V98" s="1">
        <v>6650</v>
      </c>
      <c r="W98" t="s">
        <v>236</v>
      </c>
      <c r="X98" t="s">
        <v>240</v>
      </c>
      <c r="Y98">
        <v>313.37</v>
      </c>
      <c r="AA98">
        <v>2265</v>
      </c>
      <c r="AB98">
        <v>6</v>
      </c>
      <c r="AC98" s="2">
        <v>2.65E-3</v>
      </c>
      <c r="AD98">
        <v>138.35</v>
      </c>
      <c r="AE98">
        <v>52.23</v>
      </c>
      <c r="AF98">
        <v>2</v>
      </c>
      <c r="AG98">
        <v>0</v>
      </c>
      <c r="AH98">
        <v>0</v>
      </c>
      <c r="AI98">
        <v>0</v>
      </c>
      <c r="AJ98">
        <v>5</v>
      </c>
      <c r="AK98">
        <v>7</v>
      </c>
      <c r="AL98">
        <v>15</v>
      </c>
      <c r="AM98" s="2">
        <v>6.62E-3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 s="9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s="9">
        <v>0</v>
      </c>
      <c r="BH98">
        <v>0</v>
      </c>
      <c r="BI98">
        <v>2159</v>
      </c>
      <c r="BJ98">
        <v>1.0489999999999999</v>
      </c>
      <c r="BK98">
        <v>145.15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313.37</v>
      </c>
      <c r="BS98">
        <v>6</v>
      </c>
      <c r="BT98">
        <v>2</v>
      </c>
    </row>
    <row r="99" spans="1:72">
      <c r="A99" s="43" t="s">
        <v>289</v>
      </c>
      <c r="B99" t="s">
        <v>61</v>
      </c>
      <c r="C99" t="s">
        <v>237</v>
      </c>
      <c r="D99" t="s">
        <v>238</v>
      </c>
      <c r="E99" t="s">
        <v>239</v>
      </c>
      <c r="F99" s="1">
        <v>43400</v>
      </c>
      <c r="G99" t="s">
        <v>240</v>
      </c>
      <c r="H99">
        <v>619495973</v>
      </c>
      <c r="I99" t="s">
        <v>62</v>
      </c>
      <c r="J99" t="s">
        <v>241</v>
      </c>
      <c r="K99" t="s">
        <v>242</v>
      </c>
      <c r="L99" t="s">
        <v>240</v>
      </c>
      <c r="M99" s="1">
        <v>43400</v>
      </c>
      <c r="N99" t="s">
        <v>238</v>
      </c>
      <c r="O99" t="s">
        <v>239</v>
      </c>
      <c r="P99">
        <v>188022913</v>
      </c>
      <c r="Q99" t="s">
        <v>66</v>
      </c>
      <c r="R99" t="s">
        <v>243</v>
      </c>
      <c r="S99" t="s">
        <v>64</v>
      </c>
      <c r="T99" t="s">
        <v>65</v>
      </c>
      <c r="U99" t="s">
        <v>244</v>
      </c>
      <c r="V99" s="1">
        <v>6650</v>
      </c>
      <c r="W99" t="s">
        <v>236</v>
      </c>
      <c r="X99" t="s">
        <v>240</v>
      </c>
      <c r="Y99">
        <v>312.33</v>
      </c>
      <c r="AA99">
        <v>2747</v>
      </c>
      <c r="AB99">
        <v>5</v>
      </c>
      <c r="AC99" s="2">
        <v>1.82E-3</v>
      </c>
      <c r="AD99">
        <v>113.7</v>
      </c>
      <c r="AE99">
        <v>62.47</v>
      </c>
      <c r="AF99">
        <v>3</v>
      </c>
      <c r="AG99">
        <v>0</v>
      </c>
      <c r="AH99">
        <v>0</v>
      </c>
      <c r="AI99">
        <v>0</v>
      </c>
      <c r="AJ99">
        <v>7</v>
      </c>
      <c r="AK99">
        <v>10</v>
      </c>
      <c r="AL99">
        <v>16</v>
      </c>
      <c r="AM99" s="2">
        <v>5.8199999999999997E-3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 s="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s="9">
        <v>0</v>
      </c>
      <c r="BH99">
        <v>0</v>
      </c>
      <c r="BI99">
        <v>2747</v>
      </c>
      <c r="BJ99">
        <v>1</v>
      </c>
      <c r="BK99">
        <v>113.7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312.33</v>
      </c>
      <c r="BS99">
        <v>5</v>
      </c>
      <c r="BT99">
        <v>1</v>
      </c>
    </row>
    <row r="100" spans="1:72">
      <c r="A100" s="43" t="s">
        <v>290</v>
      </c>
      <c r="B100" t="s">
        <v>61</v>
      </c>
      <c r="C100" t="s">
        <v>237</v>
      </c>
      <c r="D100" t="s">
        <v>238</v>
      </c>
      <c r="E100" t="s">
        <v>239</v>
      </c>
      <c r="F100" s="1">
        <v>43400</v>
      </c>
      <c r="G100" t="s">
        <v>240</v>
      </c>
      <c r="H100">
        <v>619495973</v>
      </c>
      <c r="I100" t="s">
        <v>62</v>
      </c>
      <c r="J100" t="s">
        <v>241</v>
      </c>
      <c r="K100" t="s">
        <v>242</v>
      </c>
      <c r="L100" t="s">
        <v>240</v>
      </c>
      <c r="M100" s="1">
        <v>43400</v>
      </c>
      <c r="N100" t="s">
        <v>238</v>
      </c>
      <c r="O100" t="s">
        <v>239</v>
      </c>
      <c r="P100">
        <v>188022913</v>
      </c>
      <c r="Q100" t="s">
        <v>66</v>
      </c>
      <c r="R100" t="s">
        <v>243</v>
      </c>
      <c r="S100" t="s">
        <v>64</v>
      </c>
      <c r="T100" t="s">
        <v>65</v>
      </c>
      <c r="U100" t="s">
        <v>244</v>
      </c>
      <c r="V100" s="1">
        <v>6650</v>
      </c>
      <c r="W100" t="s">
        <v>236</v>
      </c>
      <c r="X100" t="s">
        <v>240</v>
      </c>
      <c r="Y100">
        <v>321.68</v>
      </c>
      <c r="AA100">
        <v>2782</v>
      </c>
      <c r="AB100">
        <v>10</v>
      </c>
      <c r="AC100" s="2">
        <v>3.5899999999999999E-3</v>
      </c>
      <c r="AD100">
        <v>115.63</v>
      </c>
      <c r="AE100">
        <v>32.17</v>
      </c>
      <c r="AF100">
        <v>1</v>
      </c>
      <c r="AG100">
        <v>0</v>
      </c>
      <c r="AH100">
        <v>0</v>
      </c>
      <c r="AI100">
        <v>0</v>
      </c>
      <c r="AJ100">
        <v>6</v>
      </c>
      <c r="AK100">
        <v>7</v>
      </c>
      <c r="AL100">
        <v>20</v>
      </c>
      <c r="AM100" s="2">
        <v>7.1900000000000002E-3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 s="9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 s="9">
        <v>0</v>
      </c>
      <c r="BH100">
        <v>0</v>
      </c>
      <c r="BI100">
        <v>2782</v>
      </c>
      <c r="BJ100">
        <v>1</v>
      </c>
      <c r="BK100">
        <v>115.63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321.68</v>
      </c>
      <c r="BS100">
        <v>10</v>
      </c>
      <c r="BT100">
        <v>3</v>
      </c>
    </row>
    <row r="101" spans="1:72">
      <c r="A101" s="43" t="s">
        <v>291</v>
      </c>
      <c r="B101" t="s">
        <v>61</v>
      </c>
      <c r="C101" t="s">
        <v>237</v>
      </c>
      <c r="D101" t="s">
        <v>238</v>
      </c>
      <c r="E101" t="s">
        <v>239</v>
      </c>
      <c r="F101" s="1">
        <v>43400</v>
      </c>
      <c r="G101" t="s">
        <v>240</v>
      </c>
      <c r="H101">
        <v>619495973</v>
      </c>
      <c r="I101" t="s">
        <v>62</v>
      </c>
      <c r="J101" t="s">
        <v>241</v>
      </c>
      <c r="K101" t="s">
        <v>242</v>
      </c>
      <c r="L101" t="s">
        <v>240</v>
      </c>
      <c r="M101" s="1">
        <v>43400</v>
      </c>
      <c r="N101" t="s">
        <v>238</v>
      </c>
      <c r="O101" t="s">
        <v>239</v>
      </c>
      <c r="P101">
        <v>188022913</v>
      </c>
      <c r="Q101" t="s">
        <v>66</v>
      </c>
      <c r="R101" t="s">
        <v>243</v>
      </c>
      <c r="S101" t="s">
        <v>64</v>
      </c>
      <c r="T101" t="s">
        <v>65</v>
      </c>
      <c r="U101" t="s">
        <v>244</v>
      </c>
      <c r="V101" s="1">
        <v>6650</v>
      </c>
      <c r="W101" t="s">
        <v>236</v>
      </c>
      <c r="X101" t="s">
        <v>240</v>
      </c>
      <c r="Y101">
        <v>306.27999999999997</v>
      </c>
      <c r="AA101">
        <v>2708</v>
      </c>
      <c r="AB101">
        <v>6</v>
      </c>
      <c r="AC101" s="2">
        <v>2.2200000000000002E-3</v>
      </c>
      <c r="AD101">
        <v>113.1</v>
      </c>
      <c r="AE101">
        <v>51.05</v>
      </c>
      <c r="AF101">
        <v>2</v>
      </c>
      <c r="AG101">
        <v>0</v>
      </c>
      <c r="AH101">
        <v>0</v>
      </c>
      <c r="AI101">
        <v>0</v>
      </c>
      <c r="AJ101">
        <v>6</v>
      </c>
      <c r="AK101">
        <v>8</v>
      </c>
      <c r="AL101">
        <v>19</v>
      </c>
      <c r="AM101" s="2">
        <v>7.0200000000000002E-3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 s="9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 s="9">
        <v>0</v>
      </c>
      <c r="BH101">
        <v>0</v>
      </c>
      <c r="BI101">
        <v>2708</v>
      </c>
      <c r="BJ101">
        <v>1</v>
      </c>
      <c r="BK101">
        <v>113.1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306.27999999999997</v>
      </c>
      <c r="BS101">
        <v>6</v>
      </c>
      <c r="BT101">
        <v>5</v>
      </c>
    </row>
    <row r="102" spans="1:72">
      <c r="A102" s="43" t="s">
        <v>292</v>
      </c>
      <c r="B102" t="s">
        <v>61</v>
      </c>
      <c r="C102" t="s">
        <v>237</v>
      </c>
      <c r="D102" t="s">
        <v>238</v>
      </c>
      <c r="E102" t="s">
        <v>239</v>
      </c>
      <c r="F102" s="1">
        <v>43400</v>
      </c>
      <c r="G102" t="s">
        <v>240</v>
      </c>
      <c r="H102">
        <v>619495973</v>
      </c>
      <c r="I102" t="s">
        <v>62</v>
      </c>
      <c r="J102" t="s">
        <v>241</v>
      </c>
      <c r="K102" t="s">
        <v>242</v>
      </c>
      <c r="L102" t="s">
        <v>240</v>
      </c>
      <c r="M102" s="1">
        <v>43400</v>
      </c>
      <c r="N102" t="s">
        <v>238</v>
      </c>
      <c r="O102" t="s">
        <v>239</v>
      </c>
      <c r="P102">
        <v>188022913</v>
      </c>
      <c r="Q102" t="s">
        <v>66</v>
      </c>
      <c r="R102" t="s">
        <v>243</v>
      </c>
      <c r="S102" t="s">
        <v>64</v>
      </c>
      <c r="T102" t="s">
        <v>65</v>
      </c>
      <c r="U102" t="s">
        <v>244</v>
      </c>
      <c r="V102" s="1">
        <v>6650</v>
      </c>
      <c r="W102" t="s">
        <v>236</v>
      </c>
      <c r="X102" t="s">
        <v>240</v>
      </c>
      <c r="Y102">
        <v>209.52</v>
      </c>
      <c r="AA102">
        <v>2105</v>
      </c>
      <c r="AB102">
        <v>4</v>
      </c>
      <c r="AC102" s="2">
        <v>1.9E-3</v>
      </c>
      <c r="AD102">
        <v>99.53</v>
      </c>
      <c r="AE102">
        <v>52.38</v>
      </c>
      <c r="AF102">
        <v>0</v>
      </c>
      <c r="AG102">
        <v>0</v>
      </c>
      <c r="AH102">
        <v>0</v>
      </c>
      <c r="AI102">
        <v>0</v>
      </c>
      <c r="AJ102">
        <v>3</v>
      </c>
      <c r="AK102">
        <v>3</v>
      </c>
      <c r="AL102">
        <v>11</v>
      </c>
      <c r="AM102" s="2">
        <v>5.2300000000000003E-3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 s="9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 s="9">
        <v>0</v>
      </c>
      <c r="BH102">
        <v>0</v>
      </c>
      <c r="BI102">
        <v>2105</v>
      </c>
      <c r="BJ102">
        <v>1</v>
      </c>
      <c r="BK102">
        <v>99.53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209.52</v>
      </c>
      <c r="BS102">
        <v>4</v>
      </c>
      <c r="BT102">
        <v>4</v>
      </c>
    </row>
    <row r="103" spans="1:72">
      <c r="A103" s="43" t="s">
        <v>240</v>
      </c>
      <c r="B103" t="s">
        <v>61</v>
      </c>
      <c r="C103" t="s">
        <v>237</v>
      </c>
      <c r="D103" t="s">
        <v>238</v>
      </c>
      <c r="E103" t="s">
        <v>239</v>
      </c>
      <c r="F103" s="1">
        <v>43400</v>
      </c>
      <c r="G103" t="s">
        <v>240</v>
      </c>
      <c r="H103">
        <v>619495973</v>
      </c>
      <c r="I103" t="s">
        <v>62</v>
      </c>
      <c r="J103" t="s">
        <v>241</v>
      </c>
      <c r="K103" t="s">
        <v>242</v>
      </c>
      <c r="L103" t="s">
        <v>240</v>
      </c>
      <c r="M103" s="1">
        <v>43400</v>
      </c>
      <c r="N103" t="s">
        <v>238</v>
      </c>
      <c r="O103" t="s">
        <v>239</v>
      </c>
      <c r="P103">
        <v>188022913</v>
      </c>
      <c r="Q103" t="s">
        <v>66</v>
      </c>
      <c r="R103" t="s">
        <v>243</v>
      </c>
      <c r="S103" t="s">
        <v>64</v>
      </c>
      <c r="T103" t="s">
        <v>65</v>
      </c>
      <c r="U103" t="s">
        <v>244</v>
      </c>
      <c r="V103" s="1">
        <v>6650</v>
      </c>
      <c r="W103" t="s">
        <v>236</v>
      </c>
      <c r="X103" t="s">
        <v>240</v>
      </c>
      <c r="Y103">
        <v>184.89</v>
      </c>
      <c r="Z103" s="39">
        <f>SUM(Y98:Y103)</f>
        <v>1648.0700000000002</v>
      </c>
      <c r="AA103">
        <v>1880</v>
      </c>
      <c r="AB103">
        <v>3</v>
      </c>
      <c r="AC103" s="2">
        <v>1.6000000000000001E-3</v>
      </c>
      <c r="AD103">
        <v>98.35</v>
      </c>
      <c r="AE103">
        <v>61.63</v>
      </c>
      <c r="AF103">
        <v>1</v>
      </c>
      <c r="AG103">
        <v>0</v>
      </c>
      <c r="AH103">
        <v>0</v>
      </c>
      <c r="AI103">
        <v>0</v>
      </c>
      <c r="AJ103">
        <v>4</v>
      </c>
      <c r="AK103">
        <v>5</v>
      </c>
      <c r="AL103">
        <v>10</v>
      </c>
      <c r="AM103" s="2">
        <v>5.3200000000000001E-3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 s="9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 s="9">
        <v>0</v>
      </c>
      <c r="BH103">
        <v>0</v>
      </c>
      <c r="BI103">
        <v>1798</v>
      </c>
      <c r="BJ103">
        <v>1.046</v>
      </c>
      <c r="BK103">
        <v>102.83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184.89</v>
      </c>
      <c r="BS103">
        <v>3</v>
      </c>
      <c r="BT103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66F2-6577-4CCB-A483-077EBE1A8ECB}">
  <dimension ref="A1:T100"/>
  <sheetViews>
    <sheetView topLeftCell="C1" workbookViewId="0">
      <pane ySplit="1" topLeftCell="A2" activePane="bottomLeft" state="frozen"/>
      <selection pane="bottomLeft" activeCell="N25" sqref="N25"/>
    </sheetView>
  </sheetViews>
  <sheetFormatPr defaultColWidth="8.7109375" defaultRowHeight="15"/>
  <cols>
    <col min="1" max="1" width="20.140625" style="35" customWidth="1"/>
    <col min="2" max="2" width="8.7109375" style="35"/>
    <col min="3" max="3" width="42.140625" style="35" customWidth="1"/>
    <col min="4" max="5" width="10.85546875" style="35" customWidth="1"/>
    <col min="6" max="6" width="10.5703125" style="35" customWidth="1"/>
    <col min="7" max="7" width="14.42578125" style="35" customWidth="1"/>
    <col min="8" max="8" width="15.7109375" style="35" customWidth="1"/>
    <col min="9" max="9" width="18.85546875" style="35" customWidth="1"/>
    <col min="10" max="10" width="21" style="35" bestFit="1" customWidth="1"/>
    <col min="11" max="11" width="19.42578125" style="35" bestFit="1" customWidth="1"/>
    <col min="12" max="12" width="13.42578125" style="35" bestFit="1" customWidth="1"/>
    <col min="13" max="13" width="16.28515625" style="35" customWidth="1"/>
    <col min="14" max="14" width="11.85546875" style="35" customWidth="1"/>
    <col min="15" max="15" width="17" style="35" customWidth="1"/>
    <col min="16" max="16384" width="8.7109375" style="35"/>
  </cols>
  <sheetData>
    <row r="1" spans="1:20">
      <c r="A1" s="61" t="s">
        <v>161</v>
      </c>
      <c r="B1" s="62" t="s">
        <v>162</v>
      </c>
      <c r="C1" s="62" t="s">
        <v>163</v>
      </c>
      <c r="D1" s="62" t="s">
        <v>164</v>
      </c>
      <c r="E1" s="62" t="s">
        <v>165</v>
      </c>
      <c r="F1" s="62" t="s">
        <v>166</v>
      </c>
      <c r="G1" s="62" t="s">
        <v>45</v>
      </c>
      <c r="H1" s="63" t="s">
        <v>168</v>
      </c>
      <c r="I1" s="63" t="s">
        <v>295</v>
      </c>
      <c r="J1" s="62" t="s">
        <v>170</v>
      </c>
      <c r="K1" s="62" t="s">
        <v>296</v>
      </c>
      <c r="L1" s="62" t="s">
        <v>51</v>
      </c>
      <c r="M1" s="62" t="s">
        <v>297</v>
      </c>
      <c r="N1" s="62" t="s">
        <v>298</v>
      </c>
      <c r="O1" s="62" t="s">
        <v>299</v>
      </c>
      <c r="P1" s="62" t="s">
        <v>300</v>
      </c>
      <c r="Q1" s="62" t="s">
        <v>301</v>
      </c>
      <c r="R1" s="62" t="s">
        <v>171</v>
      </c>
      <c r="S1" s="62" t="s">
        <v>302</v>
      </c>
      <c r="T1" s="62" t="s">
        <v>303</v>
      </c>
    </row>
    <row r="2" spans="1:20">
      <c r="A2" s="57">
        <v>44440</v>
      </c>
      <c r="B2" s="58" t="s">
        <v>176</v>
      </c>
      <c r="C2" s="58" t="s">
        <v>304</v>
      </c>
      <c r="D2" s="58" t="s">
        <v>178</v>
      </c>
      <c r="E2" s="58" t="s">
        <v>305</v>
      </c>
      <c r="F2" s="58" t="s">
        <v>180</v>
      </c>
      <c r="G2" s="58" t="s">
        <v>306</v>
      </c>
      <c r="H2" s="59">
        <v>0</v>
      </c>
      <c r="I2" s="59"/>
      <c r="J2" s="59">
        <v>0</v>
      </c>
      <c r="K2" s="58" t="s">
        <v>180</v>
      </c>
      <c r="L2" s="59">
        <v>0</v>
      </c>
      <c r="M2" s="59">
        <v>0</v>
      </c>
      <c r="N2" s="59">
        <v>0</v>
      </c>
      <c r="O2" s="58" t="s">
        <v>171</v>
      </c>
      <c r="P2" s="59">
        <v>0</v>
      </c>
      <c r="Q2" s="58" t="s">
        <v>302</v>
      </c>
      <c r="R2" s="59">
        <v>0</v>
      </c>
      <c r="S2" s="59">
        <v>0</v>
      </c>
      <c r="T2" s="66">
        <v>0</v>
      </c>
    </row>
    <row r="3" spans="1:20">
      <c r="A3" s="57">
        <v>44441</v>
      </c>
      <c r="B3" s="58" t="s">
        <v>176</v>
      </c>
      <c r="C3" s="58" t="s">
        <v>304</v>
      </c>
      <c r="D3" s="58" t="s">
        <v>178</v>
      </c>
      <c r="E3" s="58" t="s">
        <v>305</v>
      </c>
      <c r="F3" s="58" t="s">
        <v>180</v>
      </c>
      <c r="G3" s="58" t="s">
        <v>306</v>
      </c>
      <c r="H3" s="59">
        <v>0</v>
      </c>
      <c r="I3" s="59"/>
      <c r="J3" s="59">
        <v>0</v>
      </c>
      <c r="K3" s="58" t="s">
        <v>180</v>
      </c>
      <c r="L3" s="59">
        <v>0</v>
      </c>
      <c r="M3" s="59">
        <v>0</v>
      </c>
      <c r="N3" s="59">
        <v>0</v>
      </c>
      <c r="O3" s="58" t="s">
        <v>171</v>
      </c>
      <c r="P3" s="59">
        <v>0</v>
      </c>
      <c r="Q3" s="58" t="s">
        <v>302</v>
      </c>
      <c r="R3" s="59">
        <v>0</v>
      </c>
      <c r="S3" s="59">
        <v>0</v>
      </c>
      <c r="T3" s="66">
        <v>0</v>
      </c>
    </row>
    <row r="4" spans="1:20">
      <c r="A4" s="57">
        <v>44442</v>
      </c>
      <c r="B4" s="58" t="s">
        <v>176</v>
      </c>
      <c r="C4" s="58" t="s">
        <v>304</v>
      </c>
      <c r="D4" s="58" t="s">
        <v>178</v>
      </c>
      <c r="E4" s="58" t="s">
        <v>305</v>
      </c>
      <c r="F4" s="58" t="s">
        <v>180</v>
      </c>
      <c r="G4" s="58" t="s">
        <v>306</v>
      </c>
      <c r="H4" s="59">
        <v>0</v>
      </c>
      <c r="I4" s="59"/>
      <c r="J4" s="59">
        <v>0</v>
      </c>
      <c r="K4" s="58" t="s">
        <v>180</v>
      </c>
      <c r="L4" s="59">
        <v>0</v>
      </c>
      <c r="M4" s="59">
        <v>0</v>
      </c>
      <c r="N4" s="59">
        <v>0</v>
      </c>
      <c r="O4" s="58" t="s">
        <v>171</v>
      </c>
      <c r="P4" s="59">
        <v>0</v>
      </c>
      <c r="Q4" s="58" t="s">
        <v>302</v>
      </c>
      <c r="R4" s="59">
        <v>0</v>
      </c>
      <c r="S4" s="59">
        <v>0</v>
      </c>
      <c r="T4" s="66">
        <v>0</v>
      </c>
    </row>
    <row r="5" spans="1:20">
      <c r="A5" s="57">
        <v>44443</v>
      </c>
      <c r="B5" s="58" t="s">
        <v>176</v>
      </c>
      <c r="C5" s="58" t="s">
        <v>304</v>
      </c>
      <c r="D5" s="58" t="s">
        <v>178</v>
      </c>
      <c r="E5" s="58" t="s">
        <v>305</v>
      </c>
      <c r="F5" s="58" t="s">
        <v>180</v>
      </c>
      <c r="G5" s="58" t="s">
        <v>306</v>
      </c>
      <c r="H5" s="59">
        <v>0</v>
      </c>
      <c r="I5" s="59"/>
      <c r="J5" s="59">
        <v>0</v>
      </c>
      <c r="K5" s="58" t="s">
        <v>180</v>
      </c>
      <c r="L5" s="59">
        <v>0</v>
      </c>
      <c r="M5" s="59">
        <v>0</v>
      </c>
      <c r="N5" s="59">
        <v>0</v>
      </c>
      <c r="O5" s="58" t="s">
        <v>171</v>
      </c>
      <c r="P5" s="59">
        <v>0</v>
      </c>
      <c r="Q5" s="58" t="s">
        <v>302</v>
      </c>
      <c r="R5" s="59">
        <v>0</v>
      </c>
      <c r="S5" s="59">
        <v>0</v>
      </c>
      <c r="T5" s="66">
        <v>0</v>
      </c>
    </row>
    <row r="6" spans="1:20">
      <c r="A6" s="57">
        <v>44444</v>
      </c>
      <c r="B6" s="58" t="s">
        <v>176</v>
      </c>
      <c r="C6" s="58" t="s">
        <v>304</v>
      </c>
      <c r="D6" s="58" t="s">
        <v>178</v>
      </c>
      <c r="E6" s="58" t="s">
        <v>305</v>
      </c>
      <c r="F6" s="58" t="s">
        <v>180</v>
      </c>
      <c r="G6" s="58" t="s">
        <v>306</v>
      </c>
      <c r="H6" s="59">
        <v>0</v>
      </c>
      <c r="I6" s="67">
        <f>SUM(H2:H6)</f>
        <v>0</v>
      </c>
      <c r="J6" s="59">
        <v>0</v>
      </c>
      <c r="K6" s="58" t="s">
        <v>180</v>
      </c>
      <c r="L6" s="59">
        <v>0</v>
      </c>
      <c r="M6" s="59">
        <v>0</v>
      </c>
      <c r="N6" s="59">
        <v>0</v>
      </c>
      <c r="O6" s="58" t="s">
        <v>171</v>
      </c>
      <c r="P6" s="59">
        <v>0</v>
      </c>
      <c r="Q6" s="58" t="s">
        <v>302</v>
      </c>
      <c r="R6" s="59">
        <v>0</v>
      </c>
      <c r="S6" s="59">
        <v>0</v>
      </c>
      <c r="T6" s="66">
        <v>0</v>
      </c>
    </row>
    <row r="7" spans="1:20">
      <c r="A7" s="57">
        <v>44445</v>
      </c>
      <c r="B7" s="58" t="s">
        <v>176</v>
      </c>
      <c r="C7" s="58" t="s">
        <v>304</v>
      </c>
      <c r="D7" s="58" t="s">
        <v>178</v>
      </c>
      <c r="E7" s="58" t="s">
        <v>305</v>
      </c>
      <c r="F7" s="58" t="s">
        <v>180</v>
      </c>
      <c r="G7" s="58" t="s">
        <v>306</v>
      </c>
      <c r="H7" s="59">
        <v>0</v>
      </c>
      <c r="I7" s="59"/>
      <c r="J7" s="59">
        <v>0</v>
      </c>
      <c r="K7" s="58" t="s">
        <v>180</v>
      </c>
      <c r="L7" s="59">
        <v>0</v>
      </c>
      <c r="M7" s="59">
        <v>0</v>
      </c>
      <c r="N7" s="59">
        <v>0</v>
      </c>
      <c r="O7" s="58" t="s">
        <v>171</v>
      </c>
      <c r="P7" s="59">
        <v>0</v>
      </c>
      <c r="Q7" s="58" t="s">
        <v>302</v>
      </c>
      <c r="R7" s="59">
        <v>0</v>
      </c>
      <c r="S7" s="59">
        <v>0</v>
      </c>
      <c r="T7" s="66">
        <v>0</v>
      </c>
    </row>
    <row r="8" spans="1:20">
      <c r="A8" s="57">
        <v>44446</v>
      </c>
      <c r="B8" s="58" t="s">
        <v>176</v>
      </c>
      <c r="C8" s="58" t="s">
        <v>304</v>
      </c>
      <c r="D8" s="58" t="s">
        <v>178</v>
      </c>
      <c r="E8" s="58" t="s">
        <v>305</v>
      </c>
      <c r="F8" s="58" t="s">
        <v>180</v>
      </c>
      <c r="G8" s="58" t="s">
        <v>306</v>
      </c>
      <c r="H8" s="59">
        <v>0</v>
      </c>
      <c r="I8" s="59"/>
      <c r="J8" s="59">
        <v>0</v>
      </c>
      <c r="K8" s="58" t="s">
        <v>180</v>
      </c>
      <c r="L8" s="59">
        <v>0</v>
      </c>
      <c r="M8" s="59">
        <v>0</v>
      </c>
      <c r="N8" s="59">
        <v>0</v>
      </c>
      <c r="O8" s="58" t="s">
        <v>171</v>
      </c>
      <c r="P8" s="59">
        <v>0</v>
      </c>
      <c r="Q8" s="58" t="s">
        <v>302</v>
      </c>
      <c r="R8" s="59">
        <v>0</v>
      </c>
      <c r="S8" s="59">
        <v>0</v>
      </c>
      <c r="T8" s="66">
        <v>0</v>
      </c>
    </row>
    <row r="9" spans="1:20">
      <c r="A9" s="57">
        <v>44447</v>
      </c>
      <c r="B9" s="58" t="s">
        <v>176</v>
      </c>
      <c r="C9" s="58" t="s">
        <v>304</v>
      </c>
      <c r="D9" s="58" t="s">
        <v>178</v>
      </c>
      <c r="E9" s="58" t="s">
        <v>305</v>
      </c>
      <c r="F9" s="58" t="s">
        <v>180</v>
      </c>
      <c r="G9" s="58" t="s">
        <v>306</v>
      </c>
      <c r="H9" s="59">
        <v>0</v>
      </c>
      <c r="I9" s="59"/>
      <c r="J9" s="59">
        <v>0</v>
      </c>
      <c r="K9" s="58" t="s">
        <v>180</v>
      </c>
      <c r="L9" s="59">
        <v>0</v>
      </c>
      <c r="M9" s="59">
        <v>0</v>
      </c>
      <c r="N9" s="59">
        <v>0</v>
      </c>
      <c r="O9" s="58" t="s">
        <v>171</v>
      </c>
      <c r="P9" s="59">
        <v>0</v>
      </c>
      <c r="Q9" s="58" t="s">
        <v>302</v>
      </c>
      <c r="R9" s="59">
        <v>0</v>
      </c>
      <c r="S9" s="59">
        <v>0</v>
      </c>
      <c r="T9" s="66">
        <v>0</v>
      </c>
    </row>
    <row r="10" spans="1:20">
      <c r="A10" s="57">
        <v>44448</v>
      </c>
      <c r="B10" s="58" t="s">
        <v>176</v>
      </c>
      <c r="C10" s="58" t="s">
        <v>304</v>
      </c>
      <c r="D10" s="58" t="s">
        <v>178</v>
      </c>
      <c r="E10" s="58" t="s">
        <v>305</v>
      </c>
      <c r="F10" s="58" t="s">
        <v>180</v>
      </c>
      <c r="G10" s="58" t="s">
        <v>306</v>
      </c>
      <c r="H10" s="59">
        <v>0</v>
      </c>
      <c r="I10" s="59"/>
      <c r="J10" s="59">
        <v>0</v>
      </c>
      <c r="K10" s="58" t="s">
        <v>180</v>
      </c>
      <c r="L10" s="59">
        <v>0</v>
      </c>
      <c r="M10" s="59">
        <v>0</v>
      </c>
      <c r="N10" s="59">
        <v>0</v>
      </c>
      <c r="O10" s="58" t="s">
        <v>171</v>
      </c>
      <c r="P10" s="59">
        <v>0</v>
      </c>
      <c r="Q10" s="58" t="s">
        <v>302</v>
      </c>
      <c r="R10" s="59">
        <v>0</v>
      </c>
      <c r="S10" s="59">
        <v>0</v>
      </c>
      <c r="T10" s="66">
        <v>0</v>
      </c>
    </row>
    <row r="11" spans="1:20">
      <c r="A11" s="57">
        <v>44449</v>
      </c>
      <c r="B11" s="58" t="s">
        <v>176</v>
      </c>
      <c r="C11" s="58" t="s">
        <v>304</v>
      </c>
      <c r="D11" s="58" t="s">
        <v>178</v>
      </c>
      <c r="E11" s="58" t="s">
        <v>305</v>
      </c>
      <c r="F11" s="58" t="s">
        <v>180</v>
      </c>
      <c r="G11" s="58" t="s">
        <v>306</v>
      </c>
      <c r="H11" s="59">
        <v>0</v>
      </c>
      <c r="I11" s="59"/>
      <c r="J11" s="59">
        <v>0</v>
      </c>
      <c r="K11" s="58" t="s">
        <v>180</v>
      </c>
      <c r="L11" s="59">
        <v>0</v>
      </c>
      <c r="M11" s="59">
        <v>0</v>
      </c>
      <c r="N11" s="59">
        <v>0</v>
      </c>
      <c r="O11" s="58" t="s">
        <v>171</v>
      </c>
      <c r="P11" s="59">
        <v>0</v>
      </c>
      <c r="Q11" s="58" t="s">
        <v>302</v>
      </c>
      <c r="R11" s="59">
        <v>0</v>
      </c>
      <c r="S11" s="59">
        <v>0</v>
      </c>
      <c r="T11" s="66">
        <v>0</v>
      </c>
    </row>
    <row r="12" spans="1:20">
      <c r="A12" s="57">
        <v>44450</v>
      </c>
      <c r="B12" s="58" t="s">
        <v>176</v>
      </c>
      <c r="C12" s="58" t="s">
        <v>304</v>
      </c>
      <c r="D12" s="58" t="s">
        <v>178</v>
      </c>
      <c r="E12" s="58" t="s">
        <v>305</v>
      </c>
      <c r="F12" s="58" t="s">
        <v>180</v>
      </c>
      <c r="G12" s="58" t="s">
        <v>306</v>
      </c>
      <c r="H12" s="59">
        <v>0</v>
      </c>
      <c r="I12" s="59"/>
      <c r="J12" s="59">
        <v>0</v>
      </c>
      <c r="K12" s="58" t="s">
        <v>180</v>
      </c>
      <c r="L12" s="59">
        <v>0</v>
      </c>
      <c r="M12" s="59">
        <v>0</v>
      </c>
      <c r="N12" s="59">
        <v>0</v>
      </c>
      <c r="O12" s="58" t="s">
        <v>171</v>
      </c>
      <c r="P12" s="59">
        <v>0</v>
      </c>
      <c r="Q12" s="58" t="s">
        <v>302</v>
      </c>
      <c r="R12" s="59">
        <v>0</v>
      </c>
      <c r="S12" s="59">
        <v>0</v>
      </c>
      <c r="T12" s="66">
        <v>0</v>
      </c>
    </row>
    <row r="13" spans="1:20">
      <c r="A13" s="57">
        <v>44451</v>
      </c>
      <c r="B13" s="58" t="s">
        <v>176</v>
      </c>
      <c r="C13" s="58" t="s">
        <v>304</v>
      </c>
      <c r="D13" s="58" t="s">
        <v>178</v>
      </c>
      <c r="E13" s="58" t="s">
        <v>305</v>
      </c>
      <c r="F13" s="58" t="s">
        <v>180</v>
      </c>
      <c r="G13" s="58" t="s">
        <v>306</v>
      </c>
      <c r="H13" s="59">
        <v>0</v>
      </c>
      <c r="I13" s="67">
        <f>SUM(H7:H13)</f>
        <v>0</v>
      </c>
      <c r="J13" s="59">
        <v>0</v>
      </c>
      <c r="K13" s="58" t="s">
        <v>180</v>
      </c>
      <c r="L13" s="59">
        <v>0</v>
      </c>
      <c r="M13" s="59">
        <v>0</v>
      </c>
      <c r="N13" s="59">
        <v>0</v>
      </c>
      <c r="O13" s="58" t="s">
        <v>171</v>
      </c>
      <c r="P13" s="59">
        <v>0</v>
      </c>
      <c r="Q13" s="58" t="s">
        <v>302</v>
      </c>
      <c r="R13" s="59">
        <v>0</v>
      </c>
      <c r="S13" s="59">
        <v>0</v>
      </c>
      <c r="T13" s="66">
        <v>0</v>
      </c>
    </row>
    <row r="14" spans="1:20">
      <c r="A14" s="57">
        <v>44452</v>
      </c>
      <c r="B14" s="58" t="s">
        <v>176</v>
      </c>
      <c r="C14" s="58" t="s">
        <v>304</v>
      </c>
      <c r="D14" s="58" t="s">
        <v>178</v>
      </c>
      <c r="E14" s="58" t="s">
        <v>305</v>
      </c>
      <c r="F14" s="58" t="s">
        <v>180</v>
      </c>
      <c r="G14" s="58" t="s">
        <v>306</v>
      </c>
      <c r="H14" s="59">
        <v>0</v>
      </c>
      <c r="I14" s="59"/>
      <c r="J14" s="59">
        <v>0</v>
      </c>
      <c r="K14" s="58" t="s">
        <v>180</v>
      </c>
      <c r="L14" s="59">
        <v>0</v>
      </c>
      <c r="M14" s="59">
        <v>0</v>
      </c>
      <c r="N14" s="59">
        <v>0</v>
      </c>
      <c r="O14" s="58" t="s">
        <v>171</v>
      </c>
      <c r="P14" s="59">
        <v>0</v>
      </c>
      <c r="Q14" s="58" t="s">
        <v>302</v>
      </c>
      <c r="R14" s="59">
        <v>0</v>
      </c>
      <c r="S14" s="59">
        <v>0</v>
      </c>
      <c r="T14" s="66">
        <v>0</v>
      </c>
    </row>
    <row r="15" spans="1:20">
      <c r="A15" s="57">
        <v>44453</v>
      </c>
      <c r="B15" s="58" t="s">
        <v>176</v>
      </c>
      <c r="C15" s="58" t="s">
        <v>304</v>
      </c>
      <c r="D15" s="58" t="s">
        <v>178</v>
      </c>
      <c r="E15" s="58" t="s">
        <v>305</v>
      </c>
      <c r="F15" s="58" t="s">
        <v>180</v>
      </c>
      <c r="G15" s="58" t="s">
        <v>306</v>
      </c>
      <c r="H15" s="59">
        <v>0</v>
      </c>
      <c r="I15" s="59"/>
      <c r="J15" s="59">
        <v>0</v>
      </c>
      <c r="K15" s="58" t="s">
        <v>180</v>
      </c>
      <c r="L15" s="59">
        <v>0</v>
      </c>
      <c r="M15" s="59">
        <v>0</v>
      </c>
      <c r="N15" s="59">
        <v>0</v>
      </c>
      <c r="O15" s="58" t="s">
        <v>171</v>
      </c>
      <c r="P15" s="59">
        <v>0</v>
      </c>
      <c r="Q15" s="58" t="s">
        <v>302</v>
      </c>
      <c r="R15" s="59">
        <v>0</v>
      </c>
      <c r="S15" s="59">
        <v>0</v>
      </c>
      <c r="T15" s="66">
        <v>0</v>
      </c>
    </row>
    <row r="16" spans="1:20">
      <c r="A16" s="57">
        <v>44454</v>
      </c>
      <c r="B16" s="58" t="s">
        <v>176</v>
      </c>
      <c r="C16" s="58" t="s">
        <v>304</v>
      </c>
      <c r="D16" s="58" t="s">
        <v>178</v>
      </c>
      <c r="E16" s="58" t="s">
        <v>305</v>
      </c>
      <c r="F16" s="58" t="s">
        <v>180</v>
      </c>
      <c r="G16" s="58" t="s">
        <v>306</v>
      </c>
      <c r="H16" s="59">
        <v>0</v>
      </c>
      <c r="I16" s="59"/>
      <c r="J16" s="59">
        <v>0</v>
      </c>
      <c r="K16" s="58" t="s">
        <v>180</v>
      </c>
      <c r="L16" s="59">
        <v>0</v>
      </c>
      <c r="M16" s="59">
        <v>0</v>
      </c>
      <c r="N16" s="59">
        <v>0</v>
      </c>
      <c r="O16" s="58" t="s">
        <v>171</v>
      </c>
      <c r="P16" s="59">
        <v>0</v>
      </c>
      <c r="Q16" s="58" t="s">
        <v>302</v>
      </c>
      <c r="R16" s="59">
        <v>0</v>
      </c>
      <c r="S16" s="59">
        <v>0</v>
      </c>
      <c r="T16" s="66">
        <v>0</v>
      </c>
    </row>
    <row r="17" spans="1:20">
      <c r="A17" s="57">
        <v>44455</v>
      </c>
      <c r="B17" s="58" t="s">
        <v>176</v>
      </c>
      <c r="C17" s="58" t="s">
        <v>304</v>
      </c>
      <c r="D17" s="58" t="s">
        <v>178</v>
      </c>
      <c r="E17" s="58" t="s">
        <v>305</v>
      </c>
      <c r="F17" s="58" t="s">
        <v>180</v>
      </c>
      <c r="G17" s="58" t="s">
        <v>306</v>
      </c>
      <c r="H17" s="59">
        <v>0</v>
      </c>
      <c r="I17" s="59"/>
      <c r="J17" s="59">
        <v>0</v>
      </c>
      <c r="K17" s="58" t="s">
        <v>180</v>
      </c>
      <c r="L17" s="59">
        <v>0</v>
      </c>
      <c r="M17" s="59">
        <v>0</v>
      </c>
      <c r="N17" s="59">
        <v>0</v>
      </c>
      <c r="O17" s="58" t="s">
        <v>171</v>
      </c>
      <c r="P17" s="59">
        <v>0</v>
      </c>
      <c r="Q17" s="58" t="s">
        <v>302</v>
      </c>
      <c r="R17" s="59">
        <v>0</v>
      </c>
      <c r="S17" s="59">
        <v>0</v>
      </c>
      <c r="T17" s="66">
        <v>0</v>
      </c>
    </row>
    <row r="18" spans="1:20">
      <c r="A18" s="57">
        <v>44456</v>
      </c>
      <c r="B18" s="58" t="s">
        <v>176</v>
      </c>
      <c r="C18" s="58" t="s">
        <v>304</v>
      </c>
      <c r="D18" s="58" t="s">
        <v>178</v>
      </c>
      <c r="E18" s="58" t="s">
        <v>305</v>
      </c>
      <c r="F18" s="58" t="s">
        <v>180</v>
      </c>
      <c r="G18" s="58" t="s">
        <v>306</v>
      </c>
      <c r="H18" s="59">
        <v>0</v>
      </c>
      <c r="I18" s="59"/>
      <c r="J18" s="59">
        <v>0</v>
      </c>
      <c r="K18" s="58" t="s">
        <v>180</v>
      </c>
      <c r="L18" s="59">
        <v>0</v>
      </c>
      <c r="M18" s="59">
        <v>0</v>
      </c>
      <c r="N18" s="59">
        <v>0</v>
      </c>
      <c r="O18" s="58" t="s">
        <v>171</v>
      </c>
      <c r="P18" s="59">
        <v>0</v>
      </c>
      <c r="Q18" s="58" t="s">
        <v>302</v>
      </c>
      <c r="R18" s="59">
        <v>0</v>
      </c>
      <c r="S18" s="59">
        <v>0</v>
      </c>
      <c r="T18" s="66">
        <v>0</v>
      </c>
    </row>
    <row r="19" spans="1:20">
      <c r="A19" s="57">
        <v>44457</v>
      </c>
      <c r="B19" s="58" t="s">
        <v>176</v>
      </c>
      <c r="C19" s="58" t="s">
        <v>304</v>
      </c>
      <c r="D19" s="58" t="s">
        <v>178</v>
      </c>
      <c r="E19" s="58" t="s">
        <v>305</v>
      </c>
      <c r="F19" s="58" t="s">
        <v>180</v>
      </c>
      <c r="G19" s="58" t="s">
        <v>306</v>
      </c>
      <c r="H19" s="59">
        <v>0</v>
      </c>
      <c r="I19" s="59"/>
      <c r="J19" s="59">
        <v>0</v>
      </c>
      <c r="K19" s="58" t="s">
        <v>180</v>
      </c>
      <c r="L19" s="59">
        <v>0</v>
      </c>
      <c r="M19" s="59">
        <v>0</v>
      </c>
      <c r="N19" s="59">
        <v>0</v>
      </c>
      <c r="O19" s="58" t="s">
        <v>171</v>
      </c>
      <c r="P19" s="59">
        <v>0</v>
      </c>
      <c r="Q19" s="58" t="s">
        <v>302</v>
      </c>
      <c r="R19" s="59">
        <v>0</v>
      </c>
      <c r="S19" s="59">
        <v>0</v>
      </c>
      <c r="T19" s="66">
        <v>0</v>
      </c>
    </row>
    <row r="20" spans="1:20">
      <c r="A20" s="57">
        <v>44458</v>
      </c>
      <c r="B20" s="58" t="s">
        <v>176</v>
      </c>
      <c r="C20" s="58" t="s">
        <v>304</v>
      </c>
      <c r="D20" s="58" t="s">
        <v>178</v>
      </c>
      <c r="E20" s="58" t="s">
        <v>305</v>
      </c>
      <c r="F20" s="58" t="s">
        <v>180</v>
      </c>
      <c r="G20" s="58" t="s">
        <v>306</v>
      </c>
      <c r="H20" s="59">
        <v>0</v>
      </c>
      <c r="I20" s="67">
        <f>SUM(H14:H20)</f>
        <v>0</v>
      </c>
      <c r="J20" s="59">
        <v>0</v>
      </c>
      <c r="K20" s="58" t="s">
        <v>180</v>
      </c>
      <c r="L20" s="59">
        <v>0</v>
      </c>
      <c r="M20" s="59">
        <v>0</v>
      </c>
      <c r="N20" s="59">
        <v>0</v>
      </c>
      <c r="O20" s="58" t="s">
        <v>171</v>
      </c>
      <c r="P20" s="59">
        <v>0</v>
      </c>
      <c r="Q20" s="58" t="s">
        <v>302</v>
      </c>
      <c r="R20" s="59">
        <v>0</v>
      </c>
      <c r="S20" s="59">
        <v>0</v>
      </c>
      <c r="T20" s="66">
        <v>0</v>
      </c>
    </row>
    <row r="21" spans="1:20">
      <c r="A21" s="57">
        <v>44459</v>
      </c>
      <c r="B21" s="58" t="s">
        <v>176</v>
      </c>
      <c r="C21" s="58" t="s">
        <v>304</v>
      </c>
      <c r="D21" s="58" t="s">
        <v>178</v>
      </c>
      <c r="E21" s="58" t="s">
        <v>305</v>
      </c>
      <c r="F21" s="58" t="s">
        <v>180</v>
      </c>
      <c r="G21" s="58" t="s">
        <v>306</v>
      </c>
      <c r="H21" s="59">
        <v>0</v>
      </c>
      <c r="I21" s="59"/>
      <c r="J21" s="59">
        <v>0</v>
      </c>
      <c r="K21" s="58" t="s">
        <v>180</v>
      </c>
      <c r="L21" s="59">
        <v>0</v>
      </c>
      <c r="M21" s="59">
        <v>0</v>
      </c>
      <c r="N21" s="59">
        <v>0</v>
      </c>
      <c r="O21" s="58" t="s">
        <v>171</v>
      </c>
      <c r="P21" s="59">
        <v>0</v>
      </c>
      <c r="Q21" s="58" t="s">
        <v>302</v>
      </c>
      <c r="R21" s="59">
        <v>0</v>
      </c>
      <c r="S21" s="59">
        <v>0</v>
      </c>
      <c r="T21" s="66">
        <v>0</v>
      </c>
    </row>
    <row r="22" spans="1:20">
      <c r="A22" s="57">
        <v>44460</v>
      </c>
      <c r="B22" s="58" t="s">
        <v>176</v>
      </c>
      <c r="C22" s="58" t="s">
        <v>304</v>
      </c>
      <c r="D22" s="58" t="s">
        <v>178</v>
      </c>
      <c r="E22" s="58" t="s">
        <v>305</v>
      </c>
      <c r="F22" s="58" t="s">
        <v>180</v>
      </c>
      <c r="G22" s="58" t="s">
        <v>306</v>
      </c>
      <c r="H22" s="59">
        <v>0</v>
      </c>
      <c r="I22" s="59"/>
      <c r="J22" s="59">
        <v>0</v>
      </c>
      <c r="K22" s="58" t="s">
        <v>180</v>
      </c>
      <c r="L22" s="59">
        <v>0</v>
      </c>
      <c r="M22" s="59">
        <v>0</v>
      </c>
      <c r="N22" s="59">
        <v>0</v>
      </c>
      <c r="O22" s="58" t="s">
        <v>171</v>
      </c>
      <c r="P22" s="59">
        <v>0</v>
      </c>
      <c r="Q22" s="58" t="s">
        <v>302</v>
      </c>
      <c r="R22" s="59">
        <v>0</v>
      </c>
      <c r="S22" s="59">
        <v>0</v>
      </c>
      <c r="T22" s="66">
        <v>0</v>
      </c>
    </row>
    <row r="23" spans="1:20">
      <c r="A23" s="57">
        <v>44461</v>
      </c>
      <c r="B23" s="58" t="s">
        <v>176</v>
      </c>
      <c r="C23" s="58" t="s">
        <v>304</v>
      </c>
      <c r="D23" s="58" t="s">
        <v>178</v>
      </c>
      <c r="E23" s="58" t="s">
        <v>305</v>
      </c>
      <c r="F23" s="58" t="s">
        <v>180</v>
      </c>
      <c r="G23" s="58" t="s">
        <v>306</v>
      </c>
      <c r="H23" s="59">
        <v>0</v>
      </c>
      <c r="I23" s="59"/>
      <c r="J23" s="59">
        <v>0</v>
      </c>
      <c r="K23" s="58" t="s">
        <v>180</v>
      </c>
      <c r="L23" s="59">
        <v>0</v>
      </c>
      <c r="M23" s="59">
        <v>0</v>
      </c>
      <c r="N23" s="59">
        <v>0</v>
      </c>
      <c r="O23" s="58" t="s">
        <v>171</v>
      </c>
      <c r="P23" s="59">
        <v>0</v>
      </c>
      <c r="Q23" s="58" t="s">
        <v>302</v>
      </c>
      <c r="R23" s="59">
        <v>0</v>
      </c>
      <c r="S23" s="59">
        <v>0</v>
      </c>
      <c r="T23" s="66">
        <v>0</v>
      </c>
    </row>
    <row r="24" spans="1:20">
      <c r="A24" s="57">
        <v>44462</v>
      </c>
      <c r="B24" s="58" t="s">
        <v>176</v>
      </c>
      <c r="C24" s="58" t="s">
        <v>304</v>
      </c>
      <c r="D24" s="58" t="s">
        <v>178</v>
      </c>
      <c r="E24" s="58" t="s">
        <v>305</v>
      </c>
      <c r="F24" s="58" t="s">
        <v>180</v>
      </c>
      <c r="G24" s="58" t="s">
        <v>306</v>
      </c>
      <c r="H24" s="59">
        <v>0</v>
      </c>
      <c r="I24" s="59"/>
      <c r="J24" s="59">
        <v>0</v>
      </c>
      <c r="K24" s="58" t="s">
        <v>180</v>
      </c>
      <c r="L24" s="59">
        <v>0</v>
      </c>
      <c r="M24" s="59">
        <v>0</v>
      </c>
      <c r="N24" s="59">
        <v>0</v>
      </c>
      <c r="O24" s="58" t="s">
        <v>171</v>
      </c>
      <c r="P24" s="59">
        <v>0</v>
      </c>
      <c r="Q24" s="58" t="s">
        <v>302</v>
      </c>
      <c r="R24" s="59">
        <v>0</v>
      </c>
      <c r="S24" s="59">
        <v>0</v>
      </c>
      <c r="T24" s="66">
        <v>0</v>
      </c>
    </row>
    <row r="25" spans="1:20">
      <c r="A25" s="57">
        <v>44463</v>
      </c>
      <c r="B25" s="58" t="s">
        <v>176</v>
      </c>
      <c r="C25" s="58" t="s">
        <v>307</v>
      </c>
      <c r="D25" s="58" t="s">
        <v>178</v>
      </c>
      <c r="E25" s="58" t="s">
        <v>308</v>
      </c>
      <c r="F25" s="58" t="s">
        <v>180</v>
      </c>
      <c r="G25" s="58" t="s">
        <v>309</v>
      </c>
      <c r="H25" s="59">
        <v>180</v>
      </c>
      <c r="I25" s="59"/>
      <c r="J25" s="59">
        <v>13725</v>
      </c>
      <c r="K25" s="59">
        <v>1.2059744990892531</v>
      </c>
      <c r="L25" s="59">
        <v>16552</v>
      </c>
      <c r="M25" s="59">
        <v>10.874818753020783</v>
      </c>
      <c r="N25" s="59">
        <v>25</v>
      </c>
      <c r="O25" s="58" t="s">
        <v>171</v>
      </c>
      <c r="P25" s="59">
        <v>7.2</v>
      </c>
      <c r="Q25" s="58" t="s">
        <v>302</v>
      </c>
      <c r="R25" s="59">
        <v>25</v>
      </c>
      <c r="S25" s="59">
        <v>7.2</v>
      </c>
      <c r="T25" s="66">
        <v>1.5103914934751087E-3</v>
      </c>
    </row>
    <row r="26" spans="1:20">
      <c r="A26" s="57">
        <v>44463</v>
      </c>
      <c r="B26" s="58" t="s">
        <v>176</v>
      </c>
      <c r="C26" s="58" t="s">
        <v>304</v>
      </c>
      <c r="D26" s="58" t="s">
        <v>178</v>
      </c>
      <c r="E26" s="58" t="s">
        <v>305</v>
      </c>
      <c r="F26" s="58" t="s">
        <v>180</v>
      </c>
      <c r="G26" s="58" t="s">
        <v>306</v>
      </c>
      <c r="H26" s="59">
        <v>1100</v>
      </c>
      <c r="I26" s="59"/>
      <c r="J26" s="59">
        <v>86805</v>
      </c>
      <c r="K26" s="59">
        <v>1.450192961234952</v>
      </c>
      <c r="L26" s="59">
        <v>125884</v>
      </c>
      <c r="M26" s="59">
        <v>8.7382034253757421</v>
      </c>
      <c r="N26" s="59">
        <v>273</v>
      </c>
      <c r="O26" s="58" t="s">
        <v>171</v>
      </c>
      <c r="P26" s="59">
        <v>4.0293040293040292</v>
      </c>
      <c r="Q26" s="58" t="s">
        <v>302</v>
      </c>
      <c r="R26" s="59">
        <v>273</v>
      </c>
      <c r="S26" s="59">
        <v>4.0293040293040292</v>
      </c>
      <c r="T26" s="66">
        <v>2.1686632137523434E-3</v>
      </c>
    </row>
    <row r="27" spans="1:20">
      <c r="A27" s="57">
        <v>44464</v>
      </c>
      <c r="B27" s="58" t="s">
        <v>176</v>
      </c>
      <c r="C27" s="58" t="s">
        <v>307</v>
      </c>
      <c r="D27" s="58" t="s">
        <v>178</v>
      </c>
      <c r="E27" s="58" t="s">
        <v>308</v>
      </c>
      <c r="F27" s="58" t="s">
        <v>180</v>
      </c>
      <c r="G27" s="58" t="s">
        <v>309</v>
      </c>
      <c r="H27" s="59">
        <v>180</v>
      </c>
      <c r="I27" s="59"/>
      <c r="J27" s="59">
        <v>10859</v>
      </c>
      <c r="K27" s="59">
        <v>1.2409061607882863</v>
      </c>
      <c r="L27" s="59">
        <v>13475</v>
      </c>
      <c r="M27" s="59">
        <v>13.358070500927644</v>
      </c>
      <c r="N27" s="59">
        <v>21</v>
      </c>
      <c r="O27" s="58" t="s">
        <v>171</v>
      </c>
      <c r="P27" s="59">
        <v>8.5714285714285712</v>
      </c>
      <c r="Q27" s="58" t="s">
        <v>302</v>
      </c>
      <c r="R27" s="59">
        <v>21</v>
      </c>
      <c r="S27" s="59">
        <v>8.5714285714285712</v>
      </c>
      <c r="T27" s="66">
        <v>1.5584415584415584E-3</v>
      </c>
    </row>
    <row r="28" spans="1:20">
      <c r="A28" s="57">
        <v>44464</v>
      </c>
      <c r="B28" s="58" t="s">
        <v>176</v>
      </c>
      <c r="C28" s="58" t="s">
        <v>304</v>
      </c>
      <c r="D28" s="58" t="s">
        <v>178</v>
      </c>
      <c r="E28" s="58" t="s">
        <v>305</v>
      </c>
      <c r="F28" s="58" t="s">
        <v>180</v>
      </c>
      <c r="G28" s="58" t="s">
        <v>306</v>
      </c>
      <c r="H28" s="59">
        <v>1100</v>
      </c>
      <c r="I28" s="59"/>
      <c r="J28" s="59">
        <v>77090</v>
      </c>
      <c r="K28" s="59">
        <v>1.5631858866260215</v>
      </c>
      <c r="L28" s="59">
        <v>120506</v>
      </c>
      <c r="M28" s="59">
        <v>9.1281761903971592</v>
      </c>
      <c r="N28" s="59">
        <v>261</v>
      </c>
      <c r="O28" s="58" t="s">
        <v>171</v>
      </c>
      <c r="P28" s="59">
        <v>4.2145593869731801</v>
      </c>
      <c r="Q28" s="58" t="s">
        <v>302</v>
      </c>
      <c r="R28" s="59">
        <v>261</v>
      </c>
      <c r="S28" s="59">
        <v>4.2145593869731801</v>
      </c>
      <c r="T28" s="66">
        <v>2.1658672597215075E-3</v>
      </c>
    </row>
    <row r="29" spans="1:20">
      <c r="A29" s="57">
        <v>44465</v>
      </c>
      <c r="B29" s="58" t="s">
        <v>176</v>
      </c>
      <c r="C29" s="58" t="s">
        <v>307</v>
      </c>
      <c r="D29" s="58" t="s">
        <v>178</v>
      </c>
      <c r="E29" s="58" t="s">
        <v>308</v>
      </c>
      <c r="F29" s="58" t="s">
        <v>180</v>
      </c>
      <c r="G29" s="58" t="s">
        <v>309</v>
      </c>
      <c r="H29" s="59">
        <v>180</v>
      </c>
      <c r="I29" s="59"/>
      <c r="J29" s="59">
        <v>11542</v>
      </c>
      <c r="K29" s="59">
        <v>1.2620862935366488</v>
      </c>
      <c r="L29" s="59">
        <v>14567</v>
      </c>
      <c r="M29" s="59">
        <v>12.356696643097411</v>
      </c>
      <c r="N29" s="59">
        <v>26</v>
      </c>
      <c r="O29" s="58" t="s">
        <v>171</v>
      </c>
      <c r="P29" s="59">
        <v>6.9230769230769234</v>
      </c>
      <c r="Q29" s="58" t="s">
        <v>302</v>
      </c>
      <c r="R29" s="59">
        <v>26</v>
      </c>
      <c r="S29" s="59">
        <v>6.9230769230769234</v>
      </c>
      <c r="T29" s="66">
        <v>1.7848561817807372E-3</v>
      </c>
    </row>
    <row r="30" spans="1:20">
      <c r="A30" s="57">
        <v>44465</v>
      </c>
      <c r="B30" s="58" t="s">
        <v>176</v>
      </c>
      <c r="C30" s="58" t="s">
        <v>304</v>
      </c>
      <c r="D30" s="58" t="s">
        <v>178</v>
      </c>
      <c r="E30" s="58" t="s">
        <v>305</v>
      </c>
      <c r="F30" s="58" t="s">
        <v>180</v>
      </c>
      <c r="G30" s="58" t="s">
        <v>306</v>
      </c>
      <c r="H30" s="59">
        <v>1092.193669</v>
      </c>
      <c r="I30" s="67">
        <f>SUM(H21:H30)</f>
        <v>3832.1936690000002</v>
      </c>
      <c r="J30" s="59">
        <v>82387</v>
      </c>
      <c r="K30" s="59">
        <v>1.5203612220374574</v>
      </c>
      <c r="L30" s="59">
        <v>125258</v>
      </c>
      <c r="M30" s="59">
        <v>8.7195521962669051</v>
      </c>
      <c r="N30" s="59">
        <v>290</v>
      </c>
      <c r="O30" s="58" t="s">
        <v>171</v>
      </c>
      <c r="P30" s="59">
        <v>3.7661850655172415</v>
      </c>
      <c r="Q30" s="58" t="s">
        <v>302</v>
      </c>
      <c r="R30" s="59">
        <v>290</v>
      </c>
      <c r="S30" s="59">
        <v>3.7661850655172415</v>
      </c>
      <c r="T30" s="66">
        <v>2.315221383065353E-3</v>
      </c>
    </row>
    <row r="31" spans="1:20">
      <c r="A31" s="57">
        <v>44466</v>
      </c>
      <c r="B31" s="58" t="s">
        <v>176</v>
      </c>
      <c r="C31" s="58" t="s">
        <v>307</v>
      </c>
      <c r="D31" s="58" t="s">
        <v>178</v>
      </c>
      <c r="E31" s="58" t="s">
        <v>308</v>
      </c>
      <c r="F31" s="58" t="s">
        <v>180</v>
      </c>
      <c r="G31" s="58" t="s">
        <v>309</v>
      </c>
      <c r="H31" s="59">
        <v>180</v>
      </c>
      <c r="I31" s="59"/>
      <c r="J31" s="59">
        <v>12712</v>
      </c>
      <c r="K31" s="59">
        <v>1.3163939584644431</v>
      </c>
      <c r="L31" s="59">
        <v>16734</v>
      </c>
      <c r="M31" s="59">
        <v>10.756543564001435</v>
      </c>
      <c r="N31" s="59">
        <v>28</v>
      </c>
      <c r="O31" s="58" t="s">
        <v>171</v>
      </c>
      <c r="P31" s="59">
        <v>6.4285714285714288</v>
      </c>
      <c r="Q31" s="58" t="s">
        <v>302</v>
      </c>
      <c r="R31" s="59">
        <v>28</v>
      </c>
      <c r="S31" s="59">
        <v>6.4285714285714288</v>
      </c>
      <c r="T31" s="66">
        <v>1.6732401099557787E-3</v>
      </c>
    </row>
    <row r="32" spans="1:20">
      <c r="A32" s="57">
        <v>44466</v>
      </c>
      <c r="B32" s="58" t="s">
        <v>176</v>
      </c>
      <c r="C32" s="58" t="s">
        <v>304</v>
      </c>
      <c r="D32" s="58" t="s">
        <v>178</v>
      </c>
      <c r="E32" s="58" t="s">
        <v>305</v>
      </c>
      <c r="F32" s="58" t="s">
        <v>180</v>
      </c>
      <c r="G32" s="58" t="s">
        <v>306</v>
      </c>
      <c r="H32" s="59">
        <v>1100</v>
      </c>
      <c r="I32" s="59"/>
      <c r="J32" s="59">
        <v>83800</v>
      </c>
      <c r="K32" s="59">
        <v>1.5584367541766109</v>
      </c>
      <c r="L32" s="59">
        <v>130597</v>
      </c>
      <c r="M32" s="59">
        <v>8.4228581054694978</v>
      </c>
      <c r="N32" s="59">
        <v>306</v>
      </c>
      <c r="O32" s="58" t="s">
        <v>171</v>
      </c>
      <c r="P32" s="59">
        <v>3.5947712418300655</v>
      </c>
      <c r="Q32" s="58" t="s">
        <v>302</v>
      </c>
      <c r="R32" s="59">
        <v>306</v>
      </c>
      <c r="S32" s="59">
        <v>3.5947712418300655</v>
      </c>
      <c r="T32" s="66">
        <v>2.3430859820669694E-3</v>
      </c>
    </row>
    <row r="33" spans="1:20">
      <c r="A33" s="57">
        <v>44467</v>
      </c>
      <c r="B33" s="58" t="s">
        <v>176</v>
      </c>
      <c r="C33" s="58" t="s">
        <v>307</v>
      </c>
      <c r="D33" s="58" t="s">
        <v>178</v>
      </c>
      <c r="E33" s="58" t="s">
        <v>308</v>
      </c>
      <c r="F33" s="58" t="s">
        <v>180</v>
      </c>
      <c r="G33" s="58" t="s">
        <v>309</v>
      </c>
      <c r="H33" s="59">
        <v>180</v>
      </c>
      <c r="I33" s="59"/>
      <c r="J33" s="59">
        <v>9858</v>
      </c>
      <c r="K33" s="59">
        <v>1.1923311016433353</v>
      </c>
      <c r="L33" s="59">
        <v>11754</v>
      </c>
      <c r="M33" s="59">
        <v>15.313935681470138</v>
      </c>
      <c r="N33" s="59">
        <v>21</v>
      </c>
      <c r="O33" s="58" t="s">
        <v>171</v>
      </c>
      <c r="P33" s="59">
        <v>8.5714285714285712</v>
      </c>
      <c r="Q33" s="58" t="s">
        <v>302</v>
      </c>
      <c r="R33" s="59">
        <v>21</v>
      </c>
      <c r="S33" s="59">
        <v>8.5714285714285712</v>
      </c>
      <c r="T33" s="66">
        <v>1.7866258295048494E-3</v>
      </c>
    </row>
    <row r="34" spans="1:20">
      <c r="A34" s="57">
        <v>44467</v>
      </c>
      <c r="B34" s="58" t="s">
        <v>176</v>
      </c>
      <c r="C34" s="58" t="s">
        <v>304</v>
      </c>
      <c r="D34" s="58" t="s">
        <v>178</v>
      </c>
      <c r="E34" s="58" t="s">
        <v>305</v>
      </c>
      <c r="F34" s="58" t="s">
        <v>180</v>
      </c>
      <c r="G34" s="58" t="s">
        <v>306</v>
      </c>
      <c r="H34" s="59">
        <v>1100</v>
      </c>
      <c r="I34" s="59"/>
      <c r="J34" s="59">
        <v>116956</v>
      </c>
      <c r="K34" s="59">
        <v>1.247588836827525</v>
      </c>
      <c r="L34" s="59">
        <v>145913</v>
      </c>
      <c r="M34" s="59">
        <v>7.5387388375264717</v>
      </c>
      <c r="N34" s="59">
        <v>261</v>
      </c>
      <c r="O34" s="58" t="s">
        <v>171</v>
      </c>
      <c r="P34" s="59">
        <v>4.2145593869731801</v>
      </c>
      <c r="Q34" s="58" t="s">
        <v>302</v>
      </c>
      <c r="R34" s="59">
        <v>261</v>
      </c>
      <c r="S34" s="59">
        <v>4.2145593869731801</v>
      </c>
      <c r="T34" s="66">
        <v>1.7887371241767354E-3</v>
      </c>
    </row>
    <row r="35" spans="1:20">
      <c r="A35" s="57">
        <v>44468</v>
      </c>
      <c r="B35" s="58" t="s">
        <v>176</v>
      </c>
      <c r="C35" s="58" t="s">
        <v>307</v>
      </c>
      <c r="D35" s="58" t="s">
        <v>178</v>
      </c>
      <c r="E35" s="58" t="s">
        <v>308</v>
      </c>
      <c r="F35" s="58" t="s">
        <v>180</v>
      </c>
      <c r="G35" s="58" t="s">
        <v>309</v>
      </c>
      <c r="H35" s="59">
        <v>180</v>
      </c>
      <c r="I35" s="59"/>
      <c r="J35" s="59">
        <v>8420</v>
      </c>
      <c r="K35" s="59">
        <v>1.1818289786223277</v>
      </c>
      <c r="L35" s="59">
        <v>9951</v>
      </c>
      <c r="M35" s="59">
        <v>18.088634308109739</v>
      </c>
      <c r="N35" s="59">
        <v>20</v>
      </c>
      <c r="O35" s="58" t="s">
        <v>171</v>
      </c>
      <c r="P35" s="59">
        <v>9</v>
      </c>
      <c r="Q35" s="58" t="s">
        <v>302</v>
      </c>
      <c r="R35" s="59">
        <v>20</v>
      </c>
      <c r="S35" s="59">
        <v>9</v>
      </c>
      <c r="T35" s="66">
        <v>2.0098482564566375E-3</v>
      </c>
    </row>
    <row r="36" spans="1:20">
      <c r="A36" s="57">
        <v>44468</v>
      </c>
      <c r="B36" s="58" t="s">
        <v>176</v>
      </c>
      <c r="C36" s="58" t="s">
        <v>304</v>
      </c>
      <c r="D36" s="58" t="s">
        <v>178</v>
      </c>
      <c r="E36" s="58" t="s">
        <v>305</v>
      </c>
      <c r="F36" s="58" t="s">
        <v>180</v>
      </c>
      <c r="G36" s="58" t="s">
        <v>306</v>
      </c>
      <c r="H36" s="59">
        <v>1100</v>
      </c>
      <c r="I36" s="59"/>
      <c r="J36" s="59">
        <v>69797</v>
      </c>
      <c r="K36" s="59">
        <v>1.4892330615929052</v>
      </c>
      <c r="L36" s="59">
        <v>103944</v>
      </c>
      <c r="M36" s="59">
        <v>10.582621411529285</v>
      </c>
      <c r="N36" s="59">
        <v>257</v>
      </c>
      <c r="O36" s="58" t="s">
        <v>171</v>
      </c>
      <c r="P36" s="59">
        <v>4.2801556420233462</v>
      </c>
      <c r="Q36" s="58" t="s">
        <v>302</v>
      </c>
      <c r="R36" s="59">
        <v>257</v>
      </c>
      <c r="S36" s="59">
        <v>4.2801556420233462</v>
      </c>
      <c r="T36" s="66">
        <v>2.4724851843300239E-3</v>
      </c>
    </row>
    <row r="37" spans="1:20">
      <c r="A37" s="57">
        <v>44469</v>
      </c>
      <c r="B37" s="58" t="s">
        <v>176</v>
      </c>
      <c r="C37" s="58" t="s">
        <v>307</v>
      </c>
      <c r="D37" s="58" t="s">
        <v>178</v>
      </c>
      <c r="E37" s="58" t="s">
        <v>308</v>
      </c>
      <c r="F37" s="58" t="s">
        <v>180</v>
      </c>
      <c r="G37" s="58" t="s">
        <v>309</v>
      </c>
      <c r="H37" s="59">
        <v>180</v>
      </c>
      <c r="I37" s="59"/>
      <c r="J37" s="59">
        <v>10722</v>
      </c>
      <c r="K37" s="59">
        <v>1.2064913262451036</v>
      </c>
      <c r="L37" s="59">
        <v>12936</v>
      </c>
      <c r="M37" s="59">
        <v>13.914656771799629</v>
      </c>
      <c r="N37" s="59">
        <v>32</v>
      </c>
      <c r="O37" s="58" t="s">
        <v>171</v>
      </c>
      <c r="P37" s="59">
        <v>5.625</v>
      </c>
      <c r="Q37" s="58" t="s">
        <v>302</v>
      </c>
      <c r="R37" s="59">
        <v>32</v>
      </c>
      <c r="S37" s="59">
        <v>5.625</v>
      </c>
      <c r="T37" s="66">
        <v>2.4737167594310453E-3</v>
      </c>
    </row>
    <row r="38" spans="1:20">
      <c r="A38" s="57">
        <v>44469</v>
      </c>
      <c r="B38" s="58" t="s">
        <v>176</v>
      </c>
      <c r="C38" s="58" t="s">
        <v>304</v>
      </c>
      <c r="D38" s="58" t="s">
        <v>178</v>
      </c>
      <c r="E38" s="58" t="s">
        <v>305</v>
      </c>
      <c r="F38" s="58" t="s">
        <v>180</v>
      </c>
      <c r="G38" s="58" t="s">
        <v>306</v>
      </c>
      <c r="H38" s="59">
        <v>2548.1225089999998</v>
      </c>
      <c r="I38" s="59"/>
      <c r="J38" s="59">
        <v>168485</v>
      </c>
      <c r="K38" s="59">
        <v>1.652894916461406</v>
      </c>
      <c r="L38" s="59">
        <v>278488</v>
      </c>
      <c r="M38" s="59">
        <v>9.1498467043463254</v>
      </c>
      <c r="N38" s="59">
        <v>615</v>
      </c>
      <c r="O38" s="58" t="s">
        <v>171</v>
      </c>
      <c r="P38" s="59">
        <v>4.1432886325203251</v>
      </c>
      <c r="Q38" s="58" t="s">
        <v>302</v>
      </c>
      <c r="R38" s="59">
        <v>615</v>
      </c>
      <c r="S38" s="59">
        <v>4.1432886325203251</v>
      </c>
      <c r="T38" s="66">
        <v>2.2083536813076328E-3</v>
      </c>
    </row>
    <row r="39" spans="1:20">
      <c r="A39" s="57">
        <v>44470</v>
      </c>
      <c r="B39" s="58" t="s">
        <v>176</v>
      </c>
      <c r="C39" s="58" t="s">
        <v>307</v>
      </c>
      <c r="D39" s="58" t="s">
        <v>178</v>
      </c>
      <c r="E39" s="58" t="s">
        <v>308</v>
      </c>
      <c r="F39" s="58" t="s">
        <v>180</v>
      </c>
      <c r="G39" s="58" t="s">
        <v>309</v>
      </c>
      <c r="H39" s="59">
        <v>180</v>
      </c>
      <c r="I39" s="59"/>
      <c r="J39" s="59">
        <v>16328</v>
      </c>
      <c r="K39" s="59">
        <v>1.3748162665360117</v>
      </c>
      <c r="L39" s="59">
        <v>22448</v>
      </c>
      <c r="M39" s="59">
        <v>8.0185317177476829</v>
      </c>
      <c r="N39" s="59">
        <v>35</v>
      </c>
      <c r="O39" s="58" t="s">
        <v>171</v>
      </c>
      <c r="P39" s="59">
        <v>5.1428571428571432</v>
      </c>
      <c r="Q39" s="58" t="s">
        <v>302</v>
      </c>
      <c r="R39" s="59">
        <v>35</v>
      </c>
      <c r="S39" s="59">
        <v>5.1428571428571432</v>
      </c>
      <c r="T39" s="66">
        <v>1.5591589451176052E-3</v>
      </c>
    </row>
    <row r="40" spans="1:20">
      <c r="A40" s="57">
        <v>44470</v>
      </c>
      <c r="B40" s="58" t="s">
        <v>176</v>
      </c>
      <c r="C40" s="58" t="s">
        <v>304</v>
      </c>
      <c r="D40" s="58" t="s">
        <v>178</v>
      </c>
      <c r="E40" s="58" t="s">
        <v>305</v>
      </c>
      <c r="F40" s="58" t="s">
        <v>180</v>
      </c>
      <c r="G40" s="58" t="s">
        <v>306</v>
      </c>
      <c r="H40" s="59">
        <v>2567.678418</v>
      </c>
      <c r="I40" s="59"/>
      <c r="J40" s="59">
        <v>163573</v>
      </c>
      <c r="K40" s="59">
        <v>1.8269274268980822</v>
      </c>
      <c r="L40" s="59">
        <v>298836</v>
      </c>
      <c r="M40" s="59">
        <v>8.5922660522828576</v>
      </c>
      <c r="N40" s="59">
        <v>681</v>
      </c>
      <c r="O40" s="58" t="s">
        <v>171</v>
      </c>
      <c r="P40" s="59">
        <v>3.7704528898678413</v>
      </c>
      <c r="Q40" s="58" t="s">
        <v>302</v>
      </c>
      <c r="R40" s="59">
        <v>681</v>
      </c>
      <c r="S40" s="59">
        <v>3.7704528898678413</v>
      </c>
      <c r="T40" s="66">
        <v>2.2788419065975988E-3</v>
      </c>
    </row>
    <row r="41" spans="1:20">
      <c r="A41" s="57">
        <v>44471</v>
      </c>
      <c r="B41" s="58" t="s">
        <v>176</v>
      </c>
      <c r="C41" s="58" t="s">
        <v>307</v>
      </c>
      <c r="D41" s="58" t="s">
        <v>178</v>
      </c>
      <c r="E41" s="58" t="s">
        <v>308</v>
      </c>
      <c r="F41" s="58" t="s">
        <v>180</v>
      </c>
      <c r="G41" s="58" t="s">
        <v>309</v>
      </c>
      <c r="H41" s="59">
        <v>180</v>
      </c>
      <c r="I41" s="59"/>
      <c r="J41" s="59">
        <v>15191</v>
      </c>
      <c r="K41" s="59">
        <v>1.2758212099269304</v>
      </c>
      <c r="L41" s="59">
        <v>19381</v>
      </c>
      <c r="M41" s="59">
        <v>9.2874464681904954</v>
      </c>
      <c r="N41" s="59">
        <v>30</v>
      </c>
      <c r="O41" s="58" t="s">
        <v>171</v>
      </c>
      <c r="P41" s="59">
        <v>6</v>
      </c>
      <c r="Q41" s="58" t="s">
        <v>302</v>
      </c>
      <c r="R41" s="59">
        <v>30</v>
      </c>
      <c r="S41" s="59">
        <v>6</v>
      </c>
      <c r="T41" s="66">
        <v>1.5479077446984161E-3</v>
      </c>
    </row>
    <row r="42" spans="1:20">
      <c r="A42" s="57">
        <v>44471</v>
      </c>
      <c r="B42" s="58" t="s">
        <v>176</v>
      </c>
      <c r="C42" s="58" t="s">
        <v>304</v>
      </c>
      <c r="D42" s="58" t="s">
        <v>178</v>
      </c>
      <c r="E42" s="58" t="s">
        <v>305</v>
      </c>
      <c r="F42" s="58" t="s">
        <v>180</v>
      </c>
      <c r="G42" s="58" t="s">
        <v>306</v>
      </c>
      <c r="H42" s="59">
        <v>1792.005404</v>
      </c>
      <c r="I42" s="59"/>
      <c r="J42" s="59">
        <v>134293</v>
      </c>
      <c r="K42" s="59">
        <v>1.5994653481566425</v>
      </c>
      <c r="L42" s="59">
        <v>214797</v>
      </c>
      <c r="M42" s="59">
        <v>8.3427859979422436</v>
      </c>
      <c r="N42" s="59">
        <v>487</v>
      </c>
      <c r="O42" s="58" t="s">
        <v>171</v>
      </c>
      <c r="P42" s="59">
        <v>3.6796825544147844</v>
      </c>
      <c r="Q42" s="58" t="s">
        <v>302</v>
      </c>
      <c r="R42" s="59">
        <v>487</v>
      </c>
      <c r="S42" s="59">
        <v>3.6796825544147844</v>
      </c>
      <c r="T42" s="66">
        <v>2.2672569914849836E-3</v>
      </c>
    </row>
    <row r="43" spans="1:20">
      <c r="A43" s="57">
        <v>44472</v>
      </c>
      <c r="B43" s="58" t="s">
        <v>176</v>
      </c>
      <c r="C43" s="58" t="s">
        <v>307</v>
      </c>
      <c r="D43" s="58" t="s">
        <v>178</v>
      </c>
      <c r="E43" s="58" t="s">
        <v>308</v>
      </c>
      <c r="F43" s="58" t="s">
        <v>180</v>
      </c>
      <c r="G43" s="58" t="s">
        <v>309</v>
      </c>
      <c r="H43" s="59">
        <v>0</v>
      </c>
      <c r="I43" s="59"/>
      <c r="J43" s="59">
        <v>0</v>
      </c>
      <c r="K43" s="58" t="s">
        <v>180</v>
      </c>
      <c r="L43" s="59">
        <v>0</v>
      </c>
      <c r="M43" s="59">
        <v>0</v>
      </c>
      <c r="N43" s="59">
        <v>0</v>
      </c>
      <c r="O43" s="58" t="s">
        <v>171</v>
      </c>
      <c r="P43" s="59">
        <v>0</v>
      </c>
      <c r="Q43" s="58" t="s">
        <v>302</v>
      </c>
      <c r="R43" s="59">
        <v>0</v>
      </c>
      <c r="S43" s="59">
        <v>0</v>
      </c>
      <c r="T43" s="66">
        <v>0</v>
      </c>
    </row>
    <row r="44" spans="1:20">
      <c r="A44" s="57">
        <v>44472</v>
      </c>
      <c r="B44" s="58" t="s">
        <v>176</v>
      </c>
      <c r="C44" s="58" t="s">
        <v>304</v>
      </c>
      <c r="D44" s="58" t="s">
        <v>178</v>
      </c>
      <c r="E44" s="58" t="s">
        <v>305</v>
      </c>
      <c r="F44" s="58" t="s">
        <v>180</v>
      </c>
      <c r="G44" s="58" t="s">
        <v>306</v>
      </c>
      <c r="H44" s="59">
        <v>0</v>
      </c>
      <c r="I44" s="67">
        <f>SUM(H31:H44)</f>
        <v>11287.806331</v>
      </c>
      <c r="J44" s="59">
        <v>0</v>
      </c>
      <c r="K44" s="58" t="s">
        <v>180</v>
      </c>
      <c r="L44" s="59">
        <v>0</v>
      </c>
      <c r="M44" s="59">
        <v>0</v>
      </c>
      <c r="N44" s="59">
        <v>0</v>
      </c>
      <c r="O44" s="58" t="s">
        <v>171</v>
      </c>
      <c r="P44" s="59">
        <v>0</v>
      </c>
      <c r="Q44" s="58" t="s">
        <v>302</v>
      </c>
      <c r="R44" s="59">
        <v>0</v>
      </c>
      <c r="S44" s="59">
        <v>0</v>
      </c>
      <c r="T44" s="66">
        <v>0</v>
      </c>
    </row>
    <row r="45" spans="1:20">
      <c r="A45" s="57">
        <v>44473</v>
      </c>
      <c r="B45" s="58" t="s">
        <v>176</v>
      </c>
      <c r="C45" s="58" t="s">
        <v>307</v>
      </c>
      <c r="D45" s="58" t="s">
        <v>178</v>
      </c>
      <c r="E45" s="58" t="s">
        <v>308</v>
      </c>
      <c r="F45" s="58" t="s">
        <v>180</v>
      </c>
      <c r="G45" s="58" t="s">
        <v>309</v>
      </c>
      <c r="H45" s="59">
        <v>0</v>
      </c>
      <c r="I45" s="59"/>
      <c r="J45" s="59">
        <v>0</v>
      </c>
      <c r="K45" s="58" t="s">
        <v>180</v>
      </c>
      <c r="L45" s="59">
        <v>0</v>
      </c>
      <c r="M45" s="59">
        <v>0</v>
      </c>
      <c r="N45" s="59">
        <v>0</v>
      </c>
      <c r="O45" s="58" t="s">
        <v>171</v>
      </c>
      <c r="P45" s="59">
        <v>0</v>
      </c>
      <c r="Q45" s="58" t="s">
        <v>302</v>
      </c>
      <c r="R45" s="59">
        <v>0</v>
      </c>
      <c r="S45" s="59">
        <v>0</v>
      </c>
      <c r="T45" s="66">
        <v>0</v>
      </c>
    </row>
    <row r="46" spans="1:20">
      <c r="A46" s="57">
        <v>44473</v>
      </c>
      <c r="B46" s="58" t="s">
        <v>176</v>
      </c>
      <c r="C46" s="58" t="s">
        <v>304</v>
      </c>
      <c r="D46" s="58" t="s">
        <v>178</v>
      </c>
      <c r="E46" s="58" t="s">
        <v>305</v>
      </c>
      <c r="F46" s="58" t="s">
        <v>180</v>
      </c>
      <c r="G46" s="58" t="s">
        <v>306</v>
      </c>
      <c r="H46" s="59">
        <v>0</v>
      </c>
      <c r="I46" s="59"/>
      <c r="J46" s="59">
        <v>0</v>
      </c>
      <c r="K46" s="58" t="s">
        <v>180</v>
      </c>
      <c r="L46" s="59">
        <v>0</v>
      </c>
      <c r="M46" s="59">
        <v>0</v>
      </c>
      <c r="N46" s="59">
        <v>0</v>
      </c>
      <c r="O46" s="58" t="s">
        <v>171</v>
      </c>
      <c r="P46" s="59">
        <v>0</v>
      </c>
      <c r="Q46" s="58" t="s">
        <v>302</v>
      </c>
      <c r="R46" s="59">
        <v>0</v>
      </c>
      <c r="S46" s="59">
        <v>0</v>
      </c>
      <c r="T46" s="66">
        <v>0</v>
      </c>
    </row>
    <row r="47" spans="1:20">
      <c r="A47" s="57">
        <v>44474</v>
      </c>
      <c r="B47" s="58" t="s">
        <v>176</v>
      </c>
      <c r="C47" s="58" t="s">
        <v>307</v>
      </c>
      <c r="D47" s="58" t="s">
        <v>178</v>
      </c>
      <c r="E47" s="58" t="s">
        <v>308</v>
      </c>
      <c r="F47" s="58" t="s">
        <v>180</v>
      </c>
      <c r="G47" s="58" t="s">
        <v>309</v>
      </c>
      <c r="H47" s="59">
        <v>0</v>
      </c>
      <c r="I47" s="59"/>
      <c r="J47" s="59">
        <v>0</v>
      </c>
      <c r="K47" s="58" t="s">
        <v>180</v>
      </c>
      <c r="L47" s="59">
        <v>0</v>
      </c>
      <c r="M47" s="59">
        <v>0</v>
      </c>
      <c r="N47" s="59">
        <v>0</v>
      </c>
      <c r="O47" s="58" t="s">
        <v>171</v>
      </c>
      <c r="P47" s="59">
        <v>0</v>
      </c>
      <c r="Q47" s="58" t="s">
        <v>302</v>
      </c>
      <c r="R47" s="59">
        <v>0</v>
      </c>
      <c r="S47" s="59">
        <v>0</v>
      </c>
      <c r="T47" s="66">
        <v>0</v>
      </c>
    </row>
    <row r="48" spans="1:20">
      <c r="A48" s="57">
        <v>44474</v>
      </c>
      <c r="B48" s="58" t="s">
        <v>176</v>
      </c>
      <c r="C48" s="58" t="s">
        <v>304</v>
      </c>
      <c r="D48" s="58" t="s">
        <v>178</v>
      </c>
      <c r="E48" s="58" t="s">
        <v>305</v>
      </c>
      <c r="F48" s="58" t="s">
        <v>180</v>
      </c>
      <c r="G48" s="58" t="s">
        <v>306</v>
      </c>
      <c r="H48" s="59">
        <v>0</v>
      </c>
      <c r="I48" s="59"/>
      <c r="J48" s="59">
        <v>0</v>
      </c>
      <c r="K48" s="58" t="s">
        <v>180</v>
      </c>
      <c r="L48" s="59">
        <v>0</v>
      </c>
      <c r="M48" s="59">
        <v>0</v>
      </c>
      <c r="N48" s="59">
        <v>0</v>
      </c>
      <c r="O48" s="58" t="s">
        <v>171</v>
      </c>
      <c r="P48" s="59">
        <v>0</v>
      </c>
      <c r="Q48" s="58" t="s">
        <v>302</v>
      </c>
      <c r="R48" s="59">
        <v>0</v>
      </c>
      <c r="S48" s="59">
        <v>0</v>
      </c>
      <c r="T48" s="66">
        <v>0</v>
      </c>
    </row>
    <row r="49" spans="1:20">
      <c r="A49" s="57">
        <v>44475</v>
      </c>
      <c r="B49" s="58" t="s">
        <v>176</v>
      </c>
      <c r="C49" s="58" t="s">
        <v>307</v>
      </c>
      <c r="D49" s="58" t="s">
        <v>178</v>
      </c>
      <c r="E49" s="58" t="s">
        <v>308</v>
      </c>
      <c r="F49" s="58" t="s">
        <v>180</v>
      </c>
      <c r="G49" s="58" t="s">
        <v>309</v>
      </c>
      <c r="H49" s="59">
        <v>0</v>
      </c>
      <c r="I49" s="59"/>
      <c r="J49" s="59">
        <v>0</v>
      </c>
      <c r="K49" s="58" t="s">
        <v>180</v>
      </c>
      <c r="L49" s="59">
        <v>0</v>
      </c>
      <c r="M49" s="59">
        <v>0</v>
      </c>
      <c r="N49" s="59">
        <v>0</v>
      </c>
      <c r="O49" s="58" t="s">
        <v>171</v>
      </c>
      <c r="P49" s="59">
        <v>0</v>
      </c>
      <c r="Q49" s="58" t="s">
        <v>302</v>
      </c>
      <c r="R49" s="59">
        <v>0</v>
      </c>
      <c r="S49" s="59">
        <v>0</v>
      </c>
      <c r="T49" s="66">
        <v>0</v>
      </c>
    </row>
    <row r="50" spans="1:20">
      <c r="A50" s="57">
        <v>44475</v>
      </c>
      <c r="B50" s="58" t="s">
        <v>176</v>
      </c>
      <c r="C50" s="58" t="s">
        <v>304</v>
      </c>
      <c r="D50" s="58" t="s">
        <v>178</v>
      </c>
      <c r="E50" s="58" t="s">
        <v>305</v>
      </c>
      <c r="F50" s="58" t="s">
        <v>180</v>
      </c>
      <c r="G50" s="58" t="s">
        <v>306</v>
      </c>
      <c r="H50" s="59">
        <v>0</v>
      </c>
      <c r="I50" s="59"/>
      <c r="J50" s="59">
        <v>0</v>
      </c>
      <c r="K50" s="58" t="s">
        <v>180</v>
      </c>
      <c r="L50" s="59">
        <v>0</v>
      </c>
      <c r="M50" s="59">
        <v>0</v>
      </c>
      <c r="N50" s="59">
        <v>0</v>
      </c>
      <c r="O50" s="58" t="s">
        <v>171</v>
      </c>
      <c r="P50" s="59">
        <v>0</v>
      </c>
      <c r="Q50" s="58" t="s">
        <v>302</v>
      </c>
      <c r="R50" s="59">
        <v>0</v>
      </c>
      <c r="S50" s="59">
        <v>0</v>
      </c>
      <c r="T50" s="66">
        <v>0</v>
      </c>
    </row>
    <row r="51" spans="1:20">
      <c r="A51" s="57">
        <v>44476</v>
      </c>
      <c r="B51" s="58" t="s">
        <v>176</v>
      </c>
      <c r="C51" s="58" t="s">
        <v>307</v>
      </c>
      <c r="D51" s="58" t="s">
        <v>178</v>
      </c>
      <c r="E51" s="58" t="s">
        <v>308</v>
      </c>
      <c r="F51" s="58" t="s">
        <v>180</v>
      </c>
      <c r="G51" s="58" t="s">
        <v>309</v>
      </c>
      <c r="H51" s="59">
        <v>0</v>
      </c>
      <c r="I51" s="59"/>
      <c r="J51" s="59">
        <v>0</v>
      </c>
      <c r="K51" s="58" t="s">
        <v>180</v>
      </c>
      <c r="L51" s="59">
        <v>0</v>
      </c>
      <c r="M51" s="59">
        <v>0</v>
      </c>
      <c r="N51" s="59">
        <v>0</v>
      </c>
      <c r="O51" s="58" t="s">
        <v>171</v>
      </c>
      <c r="P51" s="59">
        <v>0</v>
      </c>
      <c r="Q51" s="58" t="s">
        <v>302</v>
      </c>
      <c r="R51" s="59">
        <v>0</v>
      </c>
      <c r="S51" s="59">
        <v>0</v>
      </c>
      <c r="T51" s="66">
        <v>0</v>
      </c>
    </row>
    <row r="52" spans="1:20">
      <c r="A52" s="57">
        <v>44476</v>
      </c>
      <c r="B52" s="58" t="s">
        <v>176</v>
      </c>
      <c r="C52" s="58" t="s">
        <v>304</v>
      </c>
      <c r="D52" s="58" t="s">
        <v>178</v>
      </c>
      <c r="E52" s="58" t="s">
        <v>305</v>
      </c>
      <c r="F52" s="58" t="s">
        <v>180</v>
      </c>
      <c r="G52" s="58" t="s">
        <v>306</v>
      </c>
      <c r="H52" s="59">
        <v>0</v>
      </c>
      <c r="I52" s="59"/>
      <c r="J52" s="59">
        <v>0</v>
      </c>
      <c r="K52" s="58" t="s">
        <v>180</v>
      </c>
      <c r="L52" s="59">
        <v>0</v>
      </c>
      <c r="M52" s="59">
        <v>0</v>
      </c>
      <c r="N52" s="59">
        <v>0</v>
      </c>
      <c r="O52" s="58" t="s">
        <v>171</v>
      </c>
      <c r="P52" s="59">
        <v>0</v>
      </c>
      <c r="Q52" s="58" t="s">
        <v>302</v>
      </c>
      <c r="R52" s="59">
        <v>0</v>
      </c>
      <c r="S52" s="59">
        <v>0</v>
      </c>
      <c r="T52" s="66">
        <v>0</v>
      </c>
    </row>
    <row r="53" spans="1:20">
      <c r="A53" s="57">
        <v>44477</v>
      </c>
      <c r="B53" s="58" t="s">
        <v>176</v>
      </c>
      <c r="C53" s="58" t="s">
        <v>307</v>
      </c>
      <c r="D53" s="58" t="s">
        <v>178</v>
      </c>
      <c r="E53" s="58" t="s">
        <v>308</v>
      </c>
      <c r="F53" s="58" t="s">
        <v>180</v>
      </c>
      <c r="G53" s="58" t="s">
        <v>309</v>
      </c>
      <c r="H53" s="59">
        <v>0</v>
      </c>
      <c r="I53" s="59"/>
      <c r="J53" s="59">
        <v>0</v>
      </c>
      <c r="K53" s="58" t="s">
        <v>180</v>
      </c>
      <c r="L53" s="59">
        <v>0</v>
      </c>
      <c r="M53" s="59">
        <v>0</v>
      </c>
      <c r="N53" s="59">
        <v>0</v>
      </c>
      <c r="O53" s="58" t="s">
        <v>171</v>
      </c>
      <c r="P53" s="59">
        <v>0</v>
      </c>
      <c r="Q53" s="58" t="s">
        <v>302</v>
      </c>
      <c r="R53" s="59">
        <v>0</v>
      </c>
      <c r="S53" s="59">
        <v>0</v>
      </c>
      <c r="T53" s="66">
        <v>0</v>
      </c>
    </row>
    <row r="54" spans="1:20">
      <c r="A54" s="57">
        <v>44477</v>
      </c>
      <c r="B54" s="58" t="s">
        <v>176</v>
      </c>
      <c r="C54" s="58" t="s">
        <v>304</v>
      </c>
      <c r="D54" s="58" t="s">
        <v>178</v>
      </c>
      <c r="E54" s="58" t="s">
        <v>305</v>
      </c>
      <c r="F54" s="58" t="s">
        <v>180</v>
      </c>
      <c r="G54" s="58" t="s">
        <v>306</v>
      </c>
      <c r="H54" s="59">
        <v>0</v>
      </c>
      <c r="I54" s="59"/>
      <c r="J54" s="59">
        <v>0</v>
      </c>
      <c r="K54" s="58" t="s">
        <v>180</v>
      </c>
      <c r="L54" s="59">
        <v>0</v>
      </c>
      <c r="M54" s="59">
        <v>0</v>
      </c>
      <c r="N54" s="59">
        <v>0</v>
      </c>
      <c r="O54" s="58" t="s">
        <v>171</v>
      </c>
      <c r="P54" s="59">
        <v>0</v>
      </c>
      <c r="Q54" s="58" t="s">
        <v>302</v>
      </c>
      <c r="R54" s="59">
        <v>0</v>
      </c>
      <c r="S54" s="59">
        <v>0</v>
      </c>
      <c r="T54" s="66">
        <v>0</v>
      </c>
    </row>
    <row r="55" spans="1:20">
      <c r="A55" s="57">
        <v>44478</v>
      </c>
      <c r="B55" s="58" t="s">
        <v>176</v>
      </c>
      <c r="C55" s="58" t="s">
        <v>307</v>
      </c>
      <c r="D55" s="58" t="s">
        <v>178</v>
      </c>
      <c r="E55" s="58" t="s">
        <v>308</v>
      </c>
      <c r="F55" s="58" t="s">
        <v>180</v>
      </c>
      <c r="G55" s="58" t="s">
        <v>309</v>
      </c>
      <c r="H55" s="59">
        <v>0</v>
      </c>
      <c r="I55" s="59"/>
      <c r="J55" s="59">
        <v>0</v>
      </c>
      <c r="K55" s="58" t="s">
        <v>180</v>
      </c>
      <c r="L55" s="59">
        <v>0</v>
      </c>
      <c r="M55" s="59">
        <v>0</v>
      </c>
      <c r="N55" s="59">
        <v>0</v>
      </c>
      <c r="O55" s="58" t="s">
        <v>171</v>
      </c>
      <c r="P55" s="59">
        <v>0</v>
      </c>
      <c r="Q55" s="58" t="s">
        <v>302</v>
      </c>
      <c r="R55" s="59">
        <v>0</v>
      </c>
      <c r="S55" s="59">
        <v>0</v>
      </c>
      <c r="T55" s="66">
        <v>0</v>
      </c>
    </row>
    <row r="56" spans="1:20">
      <c r="A56" s="57">
        <v>44478</v>
      </c>
      <c r="B56" s="58" t="s">
        <v>176</v>
      </c>
      <c r="C56" s="58" t="s">
        <v>304</v>
      </c>
      <c r="D56" s="58" t="s">
        <v>178</v>
      </c>
      <c r="E56" s="58" t="s">
        <v>305</v>
      </c>
      <c r="F56" s="58" t="s">
        <v>180</v>
      </c>
      <c r="G56" s="58" t="s">
        <v>306</v>
      </c>
      <c r="H56" s="59">
        <v>0</v>
      </c>
      <c r="I56" s="59"/>
      <c r="J56" s="59">
        <v>0</v>
      </c>
      <c r="K56" s="58" t="s">
        <v>180</v>
      </c>
      <c r="L56" s="59">
        <v>0</v>
      </c>
      <c r="M56" s="59">
        <v>0</v>
      </c>
      <c r="N56" s="59">
        <v>0</v>
      </c>
      <c r="O56" s="58" t="s">
        <v>171</v>
      </c>
      <c r="P56" s="59">
        <v>0</v>
      </c>
      <c r="Q56" s="58" t="s">
        <v>302</v>
      </c>
      <c r="R56" s="59">
        <v>0</v>
      </c>
      <c r="S56" s="59">
        <v>0</v>
      </c>
      <c r="T56" s="66">
        <v>0</v>
      </c>
    </row>
    <row r="57" spans="1:20">
      <c r="A57" s="57">
        <v>44479</v>
      </c>
      <c r="B57" s="58" t="s">
        <v>176</v>
      </c>
      <c r="C57" s="58" t="s">
        <v>307</v>
      </c>
      <c r="D57" s="58" t="s">
        <v>178</v>
      </c>
      <c r="E57" s="58" t="s">
        <v>308</v>
      </c>
      <c r="F57" s="58" t="s">
        <v>180</v>
      </c>
      <c r="G57" s="58" t="s">
        <v>309</v>
      </c>
      <c r="H57" s="59">
        <v>0</v>
      </c>
      <c r="I57" s="59"/>
      <c r="J57" s="59">
        <v>0</v>
      </c>
      <c r="K57" s="58" t="s">
        <v>180</v>
      </c>
      <c r="L57" s="59">
        <v>0</v>
      </c>
      <c r="M57" s="59">
        <v>0</v>
      </c>
      <c r="N57" s="59">
        <v>0</v>
      </c>
      <c r="O57" s="58" t="s">
        <v>171</v>
      </c>
      <c r="P57" s="59">
        <v>0</v>
      </c>
      <c r="Q57" s="58" t="s">
        <v>302</v>
      </c>
      <c r="R57" s="59">
        <v>0</v>
      </c>
      <c r="S57" s="59">
        <v>0</v>
      </c>
      <c r="T57" s="66">
        <v>0</v>
      </c>
    </row>
    <row r="58" spans="1:20">
      <c r="A58" s="57">
        <v>44479</v>
      </c>
      <c r="B58" s="58" t="s">
        <v>176</v>
      </c>
      <c r="C58" s="58" t="s">
        <v>304</v>
      </c>
      <c r="D58" s="58" t="s">
        <v>178</v>
      </c>
      <c r="E58" s="58" t="s">
        <v>305</v>
      </c>
      <c r="F58" s="58" t="s">
        <v>180</v>
      </c>
      <c r="G58" s="58" t="s">
        <v>306</v>
      </c>
      <c r="H58" s="59">
        <v>0</v>
      </c>
      <c r="I58" s="67">
        <f>SUM(H45:H58)</f>
        <v>0</v>
      </c>
      <c r="J58" s="59">
        <v>0</v>
      </c>
      <c r="K58" s="58" t="s">
        <v>180</v>
      </c>
      <c r="L58" s="59">
        <v>0</v>
      </c>
      <c r="M58" s="59">
        <v>0</v>
      </c>
      <c r="N58" s="59">
        <v>0</v>
      </c>
      <c r="O58" s="58" t="s">
        <v>171</v>
      </c>
      <c r="P58" s="59">
        <v>0</v>
      </c>
      <c r="Q58" s="58" t="s">
        <v>302</v>
      </c>
      <c r="R58" s="59">
        <v>0</v>
      </c>
      <c r="S58" s="59">
        <v>0</v>
      </c>
      <c r="T58" s="66">
        <v>0</v>
      </c>
    </row>
    <row r="59" spans="1:20">
      <c r="A59" s="57">
        <v>44480</v>
      </c>
      <c r="B59" s="58" t="s">
        <v>176</v>
      </c>
      <c r="C59" s="58" t="s">
        <v>307</v>
      </c>
      <c r="D59" s="58" t="s">
        <v>178</v>
      </c>
      <c r="E59" s="58" t="s">
        <v>308</v>
      </c>
      <c r="F59" s="58" t="s">
        <v>180</v>
      </c>
      <c r="G59" s="58" t="s">
        <v>309</v>
      </c>
      <c r="H59" s="59">
        <v>0</v>
      </c>
      <c r="I59" s="59"/>
      <c r="J59" s="59">
        <v>0</v>
      </c>
      <c r="K59" s="58" t="s">
        <v>180</v>
      </c>
      <c r="L59" s="59">
        <v>0</v>
      </c>
      <c r="M59" s="59">
        <v>0</v>
      </c>
      <c r="N59" s="59">
        <v>0</v>
      </c>
      <c r="O59" s="58" t="s">
        <v>171</v>
      </c>
      <c r="P59" s="59">
        <v>0</v>
      </c>
      <c r="Q59" s="58" t="s">
        <v>302</v>
      </c>
      <c r="R59" s="59">
        <v>0</v>
      </c>
      <c r="S59" s="59">
        <v>0</v>
      </c>
      <c r="T59" s="66">
        <v>0</v>
      </c>
    </row>
    <row r="60" spans="1:20">
      <c r="A60" s="57">
        <v>44480</v>
      </c>
      <c r="B60" s="58" t="s">
        <v>176</v>
      </c>
      <c r="C60" s="58" t="s">
        <v>304</v>
      </c>
      <c r="D60" s="58" t="s">
        <v>178</v>
      </c>
      <c r="E60" s="58" t="s">
        <v>305</v>
      </c>
      <c r="F60" s="58" t="s">
        <v>180</v>
      </c>
      <c r="G60" s="58" t="s">
        <v>306</v>
      </c>
      <c r="H60" s="59">
        <v>0</v>
      </c>
      <c r="I60" s="59"/>
      <c r="J60" s="59">
        <v>0</v>
      </c>
      <c r="K60" s="58" t="s">
        <v>180</v>
      </c>
      <c r="L60" s="59">
        <v>0</v>
      </c>
      <c r="M60" s="59">
        <v>0</v>
      </c>
      <c r="N60" s="59">
        <v>0</v>
      </c>
      <c r="O60" s="58" t="s">
        <v>171</v>
      </c>
      <c r="P60" s="59">
        <v>0</v>
      </c>
      <c r="Q60" s="58" t="s">
        <v>302</v>
      </c>
      <c r="R60" s="59">
        <v>0</v>
      </c>
      <c r="S60" s="59">
        <v>0</v>
      </c>
      <c r="T60" s="66">
        <v>0</v>
      </c>
    </row>
    <row r="61" spans="1:20">
      <c r="A61" s="57">
        <v>44481</v>
      </c>
      <c r="B61" s="58" t="s">
        <v>176</v>
      </c>
      <c r="C61" s="58" t="s">
        <v>307</v>
      </c>
      <c r="D61" s="58" t="s">
        <v>178</v>
      </c>
      <c r="E61" s="58" t="s">
        <v>308</v>
      </c>
      <c r="F61" s="58" t="s">
        <v>180</v>
      </c>
      <c r="G61" s="58" t="s">
        <v>309</v>
      </c>
      <c r="H61" s="59">
        <v>0</v>
      </c>
      <c r="I61" s="59"/>
      <c r="J61" s="59">
        <v>0</v>
      </c>
      <c r="K61" s="58" t="s">
        <v>180</v>
      </c>
      <c r="L61" s="59">
        <v>0</v>
      </c>
      <c r="M61" s="59">
        <v>0</v>
      </c>
      <c r="N61" s="59">
        <v>0</v>
      </c>
      <c r="O61" s="58" t="s">
        <v>171</v>
      </c>
      <c r="P61" s="59">
        <v>0</v>
      </c>
      <c r="Q61" s="58" t="s">
        <v>302</v>
      </c>
      <c r="R61" s="59">
        <v>0</v>
      </c>
      <c r="S61" s="59">
        <v>0</v>
      </c>
      <c r="T61" s="66">
        <v>0</v>
      </c>
    </row>
    <row r="62" spans="1:20">
      <c r="A62" s="57">
        <v>44481</v>
      </c>
      <c r="B62" s="58" t="s">
        <v>176</v>
      </c>
      <c r="C62" s="58" t="s">
        <v>304</v>
      </c>
      <c r="D62" s="58" t="s">
        <v>178</v>
      </c>
      <c r="E62" s="58" t="s">
        <v>305</v>
      </c>
      <c r="F62" s="58" t="s">
        <v>180</v>
      </c>
      <c r="G62" s="58" t="s">
        <v>306</v>
      </c>
      <c r="H62" s="59">
        <v>0</v>
      </c>
      <c r="I62" s="59"/>
      <c r="J62" s="59">
        <v>0</v>
      </c>
      <c r="K62" s="58" t="s">
        <v>180</v>
      </c>
      <c r="L62" s="59">
        <v>0</v>
      </c>
      <c r="M62" s="59">
        <v>0</v>
      </c>
      <c r="N62" s="59">
        <v>0</v>
      </c>
      <c r="O62" s="58" t="s">
        <v>171</v>
      </c>
      <c r="P62" s="59">
        <v>0</v>
      </c>
      <c r="Q62" s="58" t="s">
        <v>302</v>
      </c>
      <c r="R62" s="59">
        <v>0</v>
      </c>
      <c r="S62" s="59">
        <v>0</v>
      </c>
      <c r="T62" s="66">
        <v>0</v>
      </c>
    </row>
    <row r="63" spans="1:20">
      <c r="A63" s="57">
        <v>44482</v>
      </c>
      <c r="B63" s="58" t="s">
        <v>176</v>
      </c>
      <c r="C63" s="58" t="s">
        <v>307</v>
      </c>
      <c r="D63" s="58" t="s">
        <v>178</v>
      </c>
      <c r="E63" s="58" t="s">
        <v>308</v>
      </c>
      <c r="F63" s="58" t="s">
        <v>180</v>
      </c>
      <c r="G63" s="58" t="s">
        <v>309</v>
      </c>
      <c r="H63" s="59">
        <v>0</v>
      </c>
      <c r="I63" s="59"/>
      <c r="J63" s="59">
        <v>0</v>
      </c>
      <c r="K63" s="58" t="s">
        <v>180</v>
      </c>
      <c r="L63" s="59">
        <v>0</v>
      </c>
      <c r="M63" s="59">
        <v>0</v>
      </c>
      <c r="N63" s="59">
        <v>0</v>
      </c>
      <c r="O63" s="58" t="s">
        <v>171</v>
      </c>
      <c r="P63" s="59">
        <v>0</v>
      </c>
      <c r="Q63" s="58" t="s">
        <v>302</v>
      </c>
      <c r="R63" s="59">
        <v>0</v>
      </c>
      <c r="S63" s="59">
        <v>0</v>
      </c>
      <c r="T63" s="66">
        <v>0</v>
      </c>
    </row>
    <row r="64" spans="1:20">
      <c r="A64" s="57">
        <v>44482</v>
      </c>
      <c r="B64" s="58" t="s">
        <v>176</v>
      </c>
      <c r="C64" s="58" t="s">
        <v>304</v>
      </c>
      <c r="D64" s="58" t="s">
        <v>178</v>
      </c>
      <c r="E64" s="58" t="s">
        <v>305</v>
      </c>
      <c r="F64" s="58" t="s">
        <v>180</v>
      </c>
      <c r="G64" s="58" t="s">
        <v>306</v>
      </c>
      <c r="H64" s="59">
        <v>0</v>
      </c>
      <c r="I64" s="59"/>
      <c r="J64" s="59">
        <v>0</v>
      </c>
      <c r="K64" s="58" t="s">
        <v>180</v>
      </c>
      <c r="L64" s="59">
        <v>0</v>
      </c>
      <c r="M64" s="59">
        <v>0</v>
      </c>
      <c r="N64" s="59">
        <v>0</v>
      </c>
      <c r="O64" s="58" t="s">
        <v>171</v>
      </c>
      <c r="P64" s="59">
        <v>0</v>
      </c>
      <c r="Q64" s="58" t="s">
        <v>302</v>
      </c>
      <c r="R64" s="59">
        <v>0</v>
      </c>
      <c r="S64" s="59">
        <v>0</v>
      </c>
      <c r="T64" s="66">
        <v>0</v>
      </c>
    </row>
    <row r="65" spans="1:20">
      <c r="A65" s="57">
        <v>44483</v>
      </c>
      <c r="B65" s="58" t="s">
        <v>176</v>
      </c>
      <c r="C65" s="58" t="s">
        <v>307</v>
      </c>
      <c r="D65" s="58" t="s">
        <v>178</v>
      </c>
      <c r="E65" s="58" t="s">
        <v>308</v>
      </c>
      <c r="F65" s="58" t="s">
        <v>180</v>
      </c>
      <c r="G65" s="58" t="s">
        <v>309</v>
      </c>
      <c r="H65" s="59">
        <v>0</v>
      </c>
      <c r="I65" s="59"/>
      <c r="J65" s="59">
        <v>0</v>
      </c>
      <c r="K65" s="58" t="s">
        <v>180</v>
      </c>
      <c r="L65" s="59">
        <v>0</v>
      </c>
      <c r="M65" s="59">
        <v>0</v>
      </c>
      <c r="N65" s="59">
        <v>0</v>
      </c>
      <c r="O65" s="58" t="s">
        <v>171</v>
      </c>
      <c r="P65" s="59">
        <v>0</v>
      </c>
      <c r="Q65" s="58" t="s">
        <v>302</v>
      </c>
      <c r="R65" s="59">
        <v>0</v>
      </c>
      <c r="S65" s="59">
        <v>0</v>
      </c>
      <c r="T65" s="66">
        <v>0</v>
      </c>
    </row>
    <row r="66" spans="1:20">
      <c r="A66" s="57">
        <v>44483</v>
      </c>
      <c r="B66" s="58" t="s">
        <v>176</v>
      </c>
      <c r="C66" s="58" t="s">
        <v>304</v>
      </c>
      <c r="D66" s="58" t="s">
        <v>178</v>
      </c>
      <c r="E66" s="58" t="s">
        <v>305</v>
      </c>
      <c r="F66" s="58" t="s">
        <v>180</v>
      </c>
      <c r="G66" s="58" t="s">
        <v>306</v>
      </c>
      <c r="H66" s="59">
        <v>0</v>
      </c>
      <c r="I66" s="59"/>
      <c r="J66" s="59">
        <v>0</v>
      </c>
      <c r="K66" s="58" t="s">
        <v>180</v>
      </c>
      <c r="L66" s="59">
        <v>0</v>
      </c>
      <c r="M66" s="59">
        <v>0</v>
      </c>
      <c r="N66" s="59">
        <v>0</v>
      </c>
      <c r="O66" s="58" t="s">
        <v>171</v>
      </c>
      <c r="P66" s="59">
        <v>0</v>
      </c>
      <c r="Q66" s="58" t="s">
        <v>302</v>
      </c>
      <c r="R66" s="59">
        <v>0</v>
      </c>
      <c r="S66" s="59">
        <v>0</v>
      </c>
      <c r="T66" s="66">
        <v>0</v>
      </c>
    </row>
    <row r="67" spans="1:20">
      <c r="A67" s="57">
        <v>44484</v>
      </c>
      <c r="B67" s="58" t="s">
        <v>176</v>
      </c>
      <c r="C67" s="58" t="s">
        <v>307</v>
      </c>
      <c r="D67" s="58" t="s">
        <v>178</v>
      </c>
      <c r="E67" s="58" t="s">
        <v>308</v>
      </c>
      <c r="F67" s="58" t="s">
        <v>180</v>
      </c>
      <c r="G67" s="58" t="s">
        <v>309</v>
      </c>
      <c r="H67" s="59">
        <v>0</v>
      </c>
      <c r="I67" s="59"/>
      <c r="J67" s="59">
        <v>0</v>
      </c>
      <c r="K67" s="58" t="s">
        <v>180</v>
      </c>
      <c r="L67" s="59">
        <v>0</v>
      </c>
      <c r="M67" s="59">
        <v>0</v>
      </c>
      <c r="N67" s="59">
        <v>0</v>
      </c>
      <c r="O67" s="58" t="s">
        <v>171</v>
      </c>
      <c r="P67" s="59">
        <v>0</v>
      </c>
      <c r="Q67" s="58" t="s">
        <v>302</v>
      </c>
      <c r="R67" s="59">
        <v>0</v>
      </c>
      <c r="S67" s="59">
        <v>0</v>
      </c>
      <c r="T67" s="66">
        <v>0</v>
      </c>
    </row>
    <row r="68" spans="1:20">
      <c r="A68" s="57">
        <v>44484</v>
      </c>
      <c r="B68" s="58" t="s">
        <v>176</v>
      </c>
      <c r="C68" s="58" t="s">
        <v>304</v>
      </c>
      <c r="D68" s="58" t="s">
        <v>178</v>
      </c>
      <c r="E68" s="58" t="s">
        <v>305</v>
      </c>
      <c r="F68" s="58" t="s">
        <v>180</v>
      </c>
      <c r="G68" s="58" t="s">
        <v>306</v>
      </c>
      <c r="H68" s="59">
        <v>0</v>
      </c>
      <c r="I68" s="59"/>
      <c r="J68" s="59">
        <v>0</v>
      </c>
      <c r="K68" s="58" t="s">
        <v>180</v>
      </c>
      <c r="L68" s="59">
        <v>0</v>
      </c>
      <c r="M68" s="59">
        <v>0</v>
      </c>
      <c r="N68" s="59">
        <v>0</v>
      </c>
      <c r="O68" s="58" t="s">
        <v>171</v>
      </c>
      <c r="P68" s="59">
        <v>0</v>
      </c>
      <c r="Q68" s="58" t="s">
        <v>302</v>
      </c>
      <c r="R68" s="59">
        <v>0</v>
      </c>
      <c r="S68" s="59">
        <v>0</v>
      </c>
      <c r="T68" s="66">
        <v>0</v>
      </c>
    </row>
    <row r="69" spans="1:20">
      <c r="A69" s="57">
        <v>44485</v>
      </c>
      <c r="B69" s="58" t="s">
        <v>176</v>
      </c>
      <c r="C69" s="58" t="s">
        <v>307</v>
      </c>
      <c r="D69" s="58" t="s">
        <v>178</v>
      </c>
      <c r="E69" s="58" t="s">
        <v>308</v>
      </c>
      <c r="F69" s="58" t="s">
        <v>180</v>
      </c>
      <c r="G69" s="58" t="s">
        <v>309</v>
      </c>
      <c r="H69" s="59">
        <v>0</v>
      </c>
      <c r="I69" s="59"/>
      <c r="J69" s="59">
        <v>0</v>
      </c>
      <c r="K69" s="58" t="s">
        <v>180</v>
      </c>
      <c r="L69" s="59">
        <v>0</v>
      </c>
      <c r="M69" s="59">
        <v>0</v>
      </c>
      <c r="N69" s="59">
        <v>0</v>
      </c>
      <c r="O69" s="58" t="s">
        <v>171</v>
      </c>
      <c r="P69" s="59">
        <v>0</v>
      </c>
      <c r="Q69" s="58" t="s">
        <v>302</v>
      </c>
      <c r="R69" s="59">
        <v>0</v>
      </c>
      <c r="S69" s="59">
        <v>0</v>
      </c>
      <c r="T69" s="66">
        <v>0</v>
      </c>
    </row>
    <row r="70" spans="1:20">
      <c r="A70" s="57">
        <v>44485</v>
      </c>
      <c r="B70" s="58" t="s">
        <v>176</v>
      </c>
      <c r="C70" s="58" t="s">
        <v>304</v>
      </c>
      <c r="D70" s="58" t="s">
        <v>178</v>
      </c>
      <c r="E70" s="58" t="s">
        <v>305</v>
      </c>
      <c r="F70" s="58" t="s">
        <v>180</v>
      </c>
      <c r="G70" s="58" t="s">
        <v>306</v>
      </c>
      <c r="H70" s="59">
        <v>0</v>
      </c>
      <c r="I70" s="59"/>
      <c r="J70" s="59">
        <v>0</v>
      </c>
      <c r="K70" s="58" t="s">
        <v>180</v>
      </c>
      <c r="L70" s="59">
        <v>0</v>
      </c>
      <c r="M70" s="59">
        <v>0</v>
      </c>
      <c r="N70" s="59">
        <v>0</v>
      </c>
      <c r="O70" s="58" t="s">
        <v>171</v>
      </c>
      <c r="P70" s="59">
        <v>0</v>
      </c>
      <c r="Q70" s="58" t="s">
        <v>302</v>
      </c>
      <c r="R70" s="59">
        <v>0</v>
      </c>
      <c r="S70" s="59">
        <v>0</v>
      </c>
      <c r="T70" s="66">
        <v>0</v>
      </c>
    </row>
    <row r="71" spans="1:20">
      <c r="A71" s="57">
        <v>44486</v>
      </c>
      <c r="B71" s="58" t="s">
        <v>176</v>
      </c>
      <c r="C71" s="58" t="s">
        <v>307</v>
      </c>
      <c r="D71" s="58" t="s">
        <v>178</v>
      </c>
      <c r="E71" s="58" t="s">
        <v>308</v>
      </c>
      <c r="F71" s="58" t="s">
        <v>180</v>
      </c>
      <c r="G71" s="58" t="s">
        <v>309</v>
      </c>
      <c r="H71" s="59">
        <v>0</v>
      </c>
      <c r="I71" s="59"/>
      <c r="J71" s="59">
        <v>0</v>
      </c>
      <c r="K71" s="58" t="s">
        <v>180</v>
      </c>
      <c r="L71" s="59">
        <v>0</v>
      </c>
      <c r="M71" s="59">
        <v>0</v>
      </c>
      <c r="N71" s="59">
        <v>0</v>
      </c>
      <c r="O71" s="58" t="s">
        <v>171</v>
      </c>
      <c r="P71" s="59">
        <v>0</v>
      </c>
      <c r="Q71" s="58" t="s">
        <v>302</v>
      </c>
      <c r="R71" s="59">
        <v>0</v>
      </c>
      <c r="S71" s="59">
        <v>0</v>
      </c>
      <c r="T71" s="66">
        <v>0</v>
      </c>
    </row>
    <row r="72" spans="1:20">
      <c r="A72" s="57">
        <v>44486</v>
      </c>
      <c r="B72" s="58" t="s">
        <v>176</v>
      </c>
      <c r="C72" s="58" t="s">
        <v>304</v>
      </c>
      <c r="D72" s="58" t="s">
        <v>178</v>
      </c>
      <c r="E72" s="58" t="s">
        <v>305</v>
      </c>
      <c r="F72" s="58" t="s">
        <v>180</v>
      </c>
      <c r="G72" s="58" t="s">
        <v>306</v>
      </c>
      <c r="H72" s="59">
        <v>0</v>
      </c>
      <c r="I72" s="67">
        <f>SUM(H59:H72)</f>
        <v>0</v>
      </c>
      <c r="J72" s="59">
        <v>0</v>
      </c>
      <c r="K72" s="58" t="s">
        <v>180</v>
      </c>
      <c r="L72" s="59">
        <v>0</v>
      </c>
      <c r="M72" s="59">
        <v>0</v>
      </c>
      <c r="N72" s="59">
        <v>0</v>
      </c>
      <c r="O72" s="58" t="s">
        <v>171</v>
      </c>
      <c r="P72" s="59">
        <v>0</v>
      </c>
      <c r="Q72" s="58" t="s">
        <v>302</v>
      </c>
      <c r="R72" s="59">
        <v>0</v>
      </c>
      <c r="S72" s="59">
        <v>0</v>
      </c>
      <c r="T72" s="66">
        <v>0</v>
      </c>
    </row>
    <row r="73" spans="1:20">
      <c r="A73" s="57">
        <v>44487</v>
      </c>
      <c r="B73" s="58" t="s">
        <v>176</v>
      </c>
      <c r="C73" s="58" t="s">
        <v>307</v>
      </c>
      <c r="D73" s="58" t="s">
        <v>178</v>
      </c>
      <c r="E73" s="58" t="s">
        <v>308</v>
      </c>
      <c r="F73" s="58" t="s">
        <v>180</v>
      </c>
      <c r="G73" s="58" t="s">
        <v>309</v>
      </c>
      <c r="H73" s="59">
        <v>0</v>
      </c>
      <c r="I73" s="59"/>
      <c r="J73" s="59">
        <v>0</v>
      </c>
      <c r="K73" s="58" t="s">
        <v>180</v>
      </c>
      <c r="L73" s="59">
        <v>0</v>
      </c>
      <c r="M73" s="59">
        <v>0</v>
      </c>
      <c r="N73" s="59">
        <v>0</v>
      </c>
      <c r="O73" s="58" t="s">
        <v>171</v>
      </c>
      <c r="P73" s="59">
        <v>0</v>
      </c>
      <c r="Q73" s="58" t="s">
        <v>302</v>
      </c>
      <c r="R73" s="59">
        <v>0</v>
      </c>
      <c r="S73" s="59">
        <v>0</v>
      </c>
      <c r="T73" s="66">
        <v>0</v>
      </c>
    </row>
    <row r="74" spans="1:20">
      <c r="A74" s="57">
        <v>44487</v>
      </c>
      <c r="B74" s="58" t="s">
        <v>176</v>
      </c>
      <c r="C74" s="58" t="s">
        <v>304</v>
      </c>
      <c r="D74" s="58" t="s">
        <v>178</v>
      </c>
      <c r="E74" s="58" t="s">
        <v>305</v>
      </c>
      <c r="F74" s="58" t="s">
        <v>180</v>
      </c>
      <c r="G74" s="58" t="s">
        <v>306</v>
      </c>
      <c r="H74" s="59">
        <v>0</v>
      </c>
      <c r="I74" s="59"/>
      <c r="J74" s="59">
        <v>0</v>
      </c>
      <c r="K74" s="58" t="s">
        <v>180</v>
      </c>
      <c r="L74" s="59">
        <v>0</v>
      </c>
      <c r="M74" s="59">
        <v>0</v>
      </c>
      <c r="N74" s="59">
        <v>0</v>
      </c>
      <c r="O74" s="58" t="s">
        <v>171</v>
      </c>
      <c r="P74" s="59">
        <v>0</v>
      </c>
      <c r="Q74" s="58" t="s">
        <v>302</v>
      </c>
      <c r="R74" s="59">
        <v>0</v>
      </c>
      <c r="S74" s="59">
        <v>0</v>
      </c>
      <c r="T74" s="66">
        <v>0</v>
      </c>
    </row>
    <row r="75" spans="1:20">
      <c r="A75" s="57">
        <v>44488</v>
      </c>
      <c r="B75" s="58" t="s">
        <v>176</v>
      </c>
      <c r="C75" s="58" t="s">
        <v>307</v>
      </c>
      <c r="D75" s="58" t="s">
        <v>178</v>
      </c>
      <c r="E75" s="58" t="s">
        <v>308</v>
      </c>
      <c r="F75" s="58" t="s">
        <v>180</v>
      </c>
      <c r="G75" s="58" t="s">
        <v>309</v>
      </c>
      <c r="H75" s="59">
        <v>400</v>
      </c>
      <c r="I75" s="59"/>
      <c r="J75" s="59">
        <v>19842</v>
      </c>
      <c r="K75" s="59">
        <v>1.2147968954742465</v>
      </c>
      <c r="L75" s="59">
        <v>24104</v>
      </c>
      <c r="M75" s="59">
        <v>16.594756057085959</v>
      </c>
      <c r="N75" s="59">
        <v>39</v>
      </c>
      <c r="O75" s="58" t="s">
        <v>171</v>
      </c>
      <c r="P75" s="59">
        <v>10.256410256410257</v>
      </c>
      <c r="Q75" s="58" t="s">
        <v>302</v>
      </c>
      <c r="R75" s="59">
        <v>39</v>
      </c>
      <c r="S75" s="59">
        <v>10.256410256410257</v>
      </c>
      <c r="T75" s="66">
        <v>1.6179887155658812E-3</v>
      </c>
    </row>
    <row r="76" spans="1:20">
      <c r="A76" s="57">
        <v>44488</v>
      </c>
      <c r="B76" s="58" t="s">
        <v>176</v>
      </c>
      <c r="C76" s="58" t="s">
        <v>304</v>
      </c>
      <c r="D76" s="58" t="s">
        <v>178</v>
      </c>
      <c r="E76" s="58" t="s">
        <v>305</v>
      </c>
      <c r="F76" s="58" t="s">
        <v>180</v>
      </c>
      <c r="G76" s="58" t="s">
        <v>306</v>
      </c>
      <c r="H76" s="59">
        <v>2468.9746110000001</v>
      </c>
      <c r="I76" s="59"/>
      <c r="J76" s="59">
        <v>150587</v>
      </c>
      <c r="K76" s="59">
        <v>1.2077204539568489</v>
      </c>
      <c r="L76" s="59">
        <v>181867</v>
      </c>
      <c r="M76" s="59">
        <v>13.575715280947065</v>
      </c>
      <c r="N76" s="59">
        <v>400</v>
      </c>
      <c r="O76" s="58" t="s">
        <v>171</v>
      </c>
      <c r="P76" s="59">
        <v>6.1724365275000004</v>
      </c>
      <c r="Q76" s="58" t="s">
        <v>302</v>
      </c>
      <c r="R76" s="59">
        <v>400</v>
      </c>
      <c r="S76" s="59">
        <v>6.1724365275000004</v>
      </c>
      <c r="T76" s="66">
        <v>2.1994094585603766E-3</v>
      </c>
    </row>
    <row r="77" spans="1:20">
      <c r="A77" s="57">
        <v>44489</v>
      </c>
      <c r="B77" s="58" t="s">
        <v>176</v>
      </c>
      <c r="C77" s="58" t="s">
        <v>307</v>
      </c>
      <c r="D77" s="58" t="s">
        <v>178</v>
      </c>
      <c r="E77" s="58" t="s">
        <v>308</v>
      </c>
      <c r="F77" s="58" t="s">
        <v>180</v>
      </c>
      <c r="G77" s="58" t="s">
        <v>309</v>
      </c>
      <c r="H77" s="59">
        <v>800</v>
      </c>
      <c r="I77" s="59"/>
      <c r="J77" s="59">
        <v>34022</v>
      </c>
      <c r="K77" s="59">
        <v>1.6123684674622303</v>
      </c>
      <c r="L77" s="59">
        <v>54856</v>
      </c>
      <c r="M77" s="59">
        <v>14.583637159107482</v>
      </c>
      <c r="N77" s="59">
        <v>104</v>
      </c>
      <c r="O77" s="58" t="s">
        <v>171</v>
      </c>
      <c r="P77" s="59">
        <v>7.6923076923076925</v>
      </c>
      <c r="Q77" s="58" t="s">
        <v>302</v>
      </c>
      <c r="R77" s="59">
        <v>104</v>
      </c>
      <c r="S77" s="59">
        <v>7.6923076923076925</v>
      </c>
      <c r="T77" s="66">
        <v>1.8958728306839726E-3</v>
      </c>
    </row>
    <row r="78" spans="1:20">
      <c r="A78" s="57">
        <v>44489</v>
      </c>
      <c r="B78" s="58" t="s">
        <v>176</v>
      </c>
      <c r="C78" s="58" t="s">
        <v>304</v>
      </c>
      <c r="D78" s="58" t="s">
        <v>178</v>
      </c>
      <c r="E78" s="58" t="s">
        <v>305</v>
      </c>
      <c r="F78" s="58" t="s">
        <v>180</v>
      </c>
      <c r="G78" s="58" t="s">
        <v>306</v>
      </c>
      <c r="H78" s="59">
        <v>2690.2334700000001</v>
      </c>
      <c r="I78" s="59"/>
      <c r="J78" s="59">
        <v>160255</v>
      </c>
      <c r="K78" s="59">
        <v>1.7811550341643005</v>
      </c>
      <c r="L78" s="59">
        <v>285439</v>
      </c>
      <c r="M78" s="59">
        <v>9.4248980342560067</v>
      </c>
      <c r="N78" s="59">
        <v>714</v>
      </c>
      <c r="O78" s="58" t="s">
        <v>171</v>
      </c>
      <c r="P78" s="59">
        <v>3.767833991596639</v>
      </c>
      <c r="Q78" s="58" t="s">
        <v>302</v>
      </c>
      <c r="R78" s="59">
        <v>714</v>
      </c>
      <c r="S78" s="59">
        <v>3.767833991596639</v>
      </c>
      <c r="T78" s="66">
        <v>2.5014101086396744E-3</v>
      </c>
    </row>
    <row r="79" spans="1:20">
      <c r="A79" s="57">
        <v>44490</v>
      </c>
      <c r="B79" s="58" t="s">
        <v>176</v>
      </c>
      <c r="C79" s="58" t="s">
        <v>307</v>
      </c>
      <c r="D79" s="58" t="s">
        <v>178</v>
      </c>
      <c r="E79" s="58" t="s">
        <v>308</v>
      </c>
      <c r="F79" s="58" t="s">
        <v>180</v>
      </c>
      <c r="G79" s="58" t="s">
        <v>309</v>
      </c>
      <c r="H79" s="59">
        <v>308.44937599999997</v>
      </c>
      <c r="I79" s="59"/>
      <c r="J79" s="59">
        <v>15443</v>
      </c>
      <c r="K79" s="59">
        <v>1.6336851647995856</v>
      </c>
      <c r="L79" s="59">
        <v>25229</v>
      </c>
      <c r="M79" s="59">
        <v>12.225985017242062</v>
      </c>
      <c r="N79" s="59">
        <v>52</v>
      </c>
      <c r="O79" s="58" t="s">
        <v>171</v>
      </c>
      <c r="P79" s="59">
        <v>5.9317187692307689</v>
      </c>
      <c r="Q79" s="58" t="s">
        <v>302</v>
      </c>
      <c r="R79" s="59">
        <v>52</v>
      </c>
      <c r="S79" s="59">
        <v>5.9317187692307689</v>
      </c>
      <c r="T79" s="66">
        <v>2.0611201395219787E-3</v>
      </c>
    </row>
    <row r="80" spans="1:20">
      <c r="A80" s="57">
        <v>44490</v>
      </c>
      <c r="B80" s="58" t="s">
        <v>176</v>
      </c>
      <c r="C80" s="58" t="s">
        <v>304</v>
      </c>
      <c r="D80" s="58" t="s">
        <v>178</v>
      </c>
      <c r="E80" s="58" t="s">
        <v>305</v>
      </c>
      <c r="F80" s="58" t="s">
        <v>180</v>
      </c>
      <c r="G80" s="58" t="s">
        <v>306</v>
      </c>
      <c r="H80" s="59">
        <v>240.79191900000001</v>
      </c>
      <c r="I80" s="59"/>
      <c r="J80" s="59">
        <v>22375</v>
      </c>
      <c r="K80" s="59">
        <v>1.286927374301676</v>
      </c>
      <c r="L80" s="59">
        <v>28795</v>
      </c>
      <c r="M80" s="59">
        <v>8.3622823059558957</v>
      </c>
      <c r="N80" s="59">
        <v>82</v>
      </c>
      <c r="O80" s="58" t="s">
        <v>171</v>
      </c>
      <c r="P80" s="59">
        <v>2.9364868170731708</v>
      </c>
      <c r="Q80" s="58" t="s">
        <v>302</v>
      </c>
      <c r="R80" s="59">
        <v>82</v>
      </c>
      <c r="S80" s="59">
        <v>2.9364868170731708</v>
      </c>
      <c r="T80" s="66">
        <v>2.8477166174683106E-3</v>
      </c>
    </row>
    <row r="81" spans="1:20">
      <c r="A81" s="57">
        <v>44491</v>
      </c>
      <c r="B81" s="58" t="s">
        <v>176</v>
      </c>
      <c r="C81" s="58" t="s">
        <v>307</v>
      </c>
      <c r="D81" s="58" t="s">
        <v>178</v>
      </c>
      <c r="E81" s="58" t="s">
        <v>308</v>
      </c>
      <c r="F81" s="58" t="s">
        <v>180</v>
      </c>
      <c r="G81" s="58" t="s">
        <v>309</v>
      </c>
      <c r="H81" s="59">
        <v>0</v>
      </c>
      <c r="I81" s="59"/>
      <c r="J81" s="59">
        <v>141</v>
      </c>
      <c r="K81" s="59">
        <v>1.0141843971631206</v>
      </c>
      <c r="L81" s="59">
        <v>143</v>
      </c>
      <c r="M81" s="59">
        <v>0</v>
      </c>
      <c r="N81" s="59">
        <v>0</v>
      </c>
      <c r="O81" s="58" t="s">
        <v>171</v>
      </c>
      <c r="P81" s="59">
        <v>0</v>
      </c>
      <c r="Q81" s="58" t="s">
        <v>302</v>
      </c>
      <c r="R81" s="59">
        <v>0</v>
      </c>
      <c r="S81" s="59">
        <v>0</v>
      </c>
      <c r="T81" s="66">
        <v>0</v>
      </c>
    </row>
    <row r="82" spans="1:20">
      <c r="A82" s="57">
        <v>44491</v>
      </c>
      <c r="B82" s="58" t="s">
        <v>176</v>
      </c>
      <c r="C82" s="58" t="s">
        <v>304</v>
      </c>
      <c r="D82" s="58" t="s">
        <v>178</v>
      </c>
      <c r="E82" s="58" t="s">
        <v>305</v>
      </c>
      <c r="F82" s="58" t="s">
        <v>180</v>
      </c>
      <c r="G82" s="58" t="s">
        <v>306</v>
      </c>
      <c r="H82" s="59">
        <v>0</v>
      </c>
      <c r="I82" s="59"/>
      <c r="J82" s="59">
        <v>57</v>
      </c>
      <c r="K82" s="59">
        <v>1.0350877192982457</v>
      </c>
      <c r="L82" s="59">
        <v>59</v>
      </c>
      <c r="M82" s="59">
        <v>0</v>
      </c>
      <c r="N82" s="59">
        <v>1</v>
      </c>
      <c r="O82" s="58" t="s">
        <v>171</v>
      </c>
      <c r="P82" s="59">
        <v>0</v>
      </c>
      <c r="Q82" s="58" t="s">
        <v>302</v>
      </c>
      <c r="R82" s="59">
        <v>1</v>
      </c>
      <c r="S82" s="59">
        <v>0</v>
      </c>
      <c r="T82" s="66">
        <v>1.6949152542372881E-2</v>
      </c>
    </row>
    <row r="83" spans="1:20">
      <c r="A83" s="57">
        <v>44492</v>
      </c>
      <c r="B83" s="58" t="s">
        <v>176</v>
      </c>
      <c r="C83" s="58" t="s">
        <v>307</v>
      </c>
      <c r="D83" s="58" t="s">
        <v>178</v>
      </c>
      <c r="E83" s="58" t="s">
        <v>308</v>
      </c>
      <c r="F83" s="58" t="s">
        <v>180</v>
      </c>
      <c r="G83" s="58" t="s">
        <v>309</v>
      </c>
      <c r="H83" s="59">
        <v>0</v>
      </c>
      <c r="I83" s="59"/>
      <c r="J83" s="59">
        <v>152</v>
      </c>
      <c r="K83" s="59">
        <v>1.0921052631578947</v>
      </c>
      <c r="L83" s="59">
        <v>166</v>
      </c>
      <c r="M83" s="59">
        <v>0</v>
      </c>
      <c r="N83" s="59">
        <v>0</v>
      </c>
      <c r="O83" s="58" t="s">
        <v>171</v>
      </c>
      <c r="P83" s="59">
        <v>0</v>
      </c>
      <c r="Q83" s="58" t="s">
        <v>302</v>
      </c>
      <c r="R83" s="59">
        <v>0</v>
      </c>
      <c r="S83" s="59">
        <v>0</v>
      </c>
      <c r="T83" s="66">
        <v>0</v>
      </c>
    </row>
    <row r="84" spans="1:20">
      <c r="A84" s="57">
        <v>44492</v>
      </c>
      <c r="B84" s="58" t="s">
        <v>176</v>
      </c>
      <c r="C84" s="58" t="s">
        <v>304</v>
      </c>
      <c r="D84" s="58" t="s">
        <v>178</v>
      </c>
      <c r="E84" s="58" t="s">
        <v>305</v>
      </c>
      <c r="F84" s="58" t="s">
        <v>180</v>
      </c>
      <c r="G84" s="58" t="s">
        <v>306</v>
      </c>
      <c r="H84" s="59">
        <v>0</v>
      </c>
      <c r="I84" s="59"/>
      <c r="J84" s="59">
        <v>4</v>
      </c>
      <c r="K84" s="59">
        <v>1</v>
      </c>
      <c r="L84" s="59">
        <v>4</v>
      </c>
      <c r="M84" s="59">
        <v>0</v>
      </c>
      <c r="N84" s="59">
        <v>0</v>
      </c>
      <c r="O84" s="58" t="s">
        <v>171</v>
      </c>
      <c r="P84" s="59">
        <v>0</v>
      </c>
      <c r="Q84" s="58" t="s">
        <v>302</v>
      </c>
      <c r="R84" s="59">
        <v>0</v>
      </c>
      <c r="S84" s="59">
        <v>0</v>
      </c>
      <c r="T84" s="66">
        <v>0</v>
      </c>
    </row>
    <row r="85" spans="1:20">
      <c r="A85" s="57">
        <v>44493</v>
      </c>
      <c r="B85" s="58" t="s">
        <v>176</v>
      </c>
      <c r="C85" s="58" t="s">
        <v>307</v>
      </c>
      <c r="D85" s="58" t="s">
        <v>178</v>
      </c>
      <c r="E85" s="58" t="s">
        <v>308</v>
      </c>
      <c r="F85" s="58" t="s">
        <v>180</v>
      </c>
      <c r="G85" s="58" t="s">
        <v>309</v>
      </c>
      <c r="H85" s="59">
        <v>0</v>
      </c>
      <c r="I85" s="59"/>
      <c r="J85" s="59">
        <v>25</v>
      </c>
      <c r="K85" s="59">
        <v>1.04</v>
      </c>
      <c r="L85" s="59">
        <v>26</v>
      </c>
      <c r="M85" s="59">
        <v>0</v>
      </c>
      <c r="N85" s="59">
        <v>0</v>
      </c>
      <c r="O85" s="58" t="s">
        <v>171</v>
      </c>
      <c r="P85" s="59">
        <v>0</v>
      </c>
      <c r="Q85" s="58" t="s">
        <v>302</v>
      </c>
      <c r="R85" s="59">
        <v>0</v>
      </c>
      <c r="S85" s="59">
        <v>0</v>
      </c>
      <c r="T85" s="66">
        <v>0</v>
      </c>
    </row>
    <row r="86" spans="1:20">
      <c r="A86" s="57">
        <v>44493</v>
      </c>
      <c r="B86" s="58" t="s">
        <v>176</v>
      </c>
      <c r="C86" s="58" t="s">
        <v>304</v>
      </c>
      <c r="D86" s="58" t="s">
        <v>178</v>
      </c>
      <c r="E86" s="58" t="s">
        <v>305</v>
      </c>
      <c r="F86" s="58" t="s">
        <v>180</v>
      </c>
      <c r="G86" s="58" t="s">
        <v>306</v>
      </c>
      <c r="H86" s="59">
        <v>0</v>
      </c>
      <c r="I86" s="67">
        <f>SUM(H73:H86)</f>
        <v>6908.4493760000005</v>
      </c>
      <c r="J86" s="59">
        <v>0</v>
      </c>
      <c r="K86" s="58" t="s">
        <v>180</v>
      </c>
      <c r="L86" s="59">
        <v>0</v>
      </c>
      <c r="M86" s="59">
        <v>0</v>
      </c>
      <c r="N86" s="59">
        <v>0</v>
      </c>
      <c r="O86" s="58" t="s">
        <v>171</v>
      </c>
      <c r="P86" s="59">
        <v>0</v>
      </c>
      <c r="Q86" s="58" t="s">
        <v>302</v>
      </c>
      <c r="R86" s="59">
        <v>0</v>
      </c>
      <c r="S86" s="59">
        <v>0</v>
      </c>
      <c r="T86" s="66">
        <v>0</v>
      </c>
    </row>
    <row r="87" spans="1:20">
      <c r="A87" s="57">
        <v>44494</v>
      </c>
      <c r="B87" s="58" t="s">
        <v>176</v>
      </c>
      <c r="C87" s="58" t="s">
        <v>307</v>
      </c>
      <c r="D87" s="58" t="s">
        <v>178</v>
      </c>
      <c r="E87" s="58" t="s">
        <v>308</v>
      </c>
      <c r="F87" s="58" t="s">
        <v>180</v>
      </c>
      <c r="G87" s="58" t="s">
        <v>309</v>
      </c>
      <c r="H87" s="59">
        <v>0</v>
      </c>
      <c r="I87" s="59"/>
      <c r="J87" s="59">
        <v>0</v>
      </c>
      <c r="K87" s="58" t="s">
        <v>180</v>
      </c>
      <c r="L87" s="59">
        <v>0</v>
      </c>
      <c r="M87" s="59">
        <v>0</v>
      </c>
      <c r="N87" s="59">
        <v>0</v>
      </c>
      <c r="O87" s="58" t="s">
        <v>171</v>
      </c>
      <c r="P87" s="59">
        <v>0</v>
      </c>
      <c r="Q87" s="58" t="s">
        <v>302</v>
      </c>
      <c r="R87" s="59">
        <v>0</v>
      </c>
      <c r="S87" s="59">
        <v>0</v>
      </c>
      <c r="T87" s="66">
        <v>0</v>
      </c>
    </row>
    <row r="88" spans="1:20">
      <c r="A88" s="57">
        <v>44494</v>
      </c>
      <c r="B88" s="58" t="s">
        <v>176</v>
      </c>
      <c r="C88" s="58" t="s">
        <v>304</v>
      </c>
      <c r="D88" s="58" t="s">
        <v>178</v>
      </c>
      <c r="E88" s="58" t="s">
        <v>305</v>
      </c>
      <c r="F88" s="58" t="s">
        <v>180</v>
      </c>
      <c r="G88" s="58" t="s">
        <v>306</v>
      </c>
      <c r="H88" s="59">
        <v>0</v>
      </c>
      <c r="I88" s="59"/>
      <c r="J88" s="59">
        <v>0</v>
      </c>
      <c r="K88" s="58" t="s">
        <v>180</v>
      </c>
      <c r="L88" s="59">
        <v>0</v>
      </c>
      <c r="M88" s="59">
        <v>0</v>
      </c>
      <c r="N88" s="59">
        <v>0</v>
      </c>
      <c r="O88" s="58" t="s">
        <v>171</v>
      </c>
      <c r="P88" s="59">
        <v>0</v>
      </c>
      <c r="Q88" s="58" t="s">
        <v>302</v>
      </c>
      <c r="R88" s="59">
        <v>0</v>
      </c>
      <c r="S88" s="59">
        <v>0</v>
      </c>
      <c r="T88" s="66">
        <v>0</v>
      </c>
    </row>
    <row r="89" spans="1:20">
      <c r="A89" s="57">
        <v>44495</v>
      </c>
      <c r="B89" s="58" t="s">
        <v>176</v>
      </c>
      <c r="C89" s="58" t="s">
        <v>307</v>
      </c>
      <c r="D89" s="58" t="s">
        <v>178</v>
      </c>
      <c r="E89" s="58" t="s">
        <v>308</v>
      </c>
      <c r="F89" s="58" t="s">
        <v>180</v>
      </c>
      <c r="G89" s="58" t="s">
        <v>309</v>
      </c>
      <c r="H89" s="59">
        <v>0</v>
      </c>
      <c r="I89" s="59"/>
      <c r="J89" s="59">
        <v>0</v>
      </c>
      <c r="K89" s="58" t="s">
        <v>180</v>
      </c>
      <c r="L89" s="59">
        <v>0</v>
      </c>
      <c r="M89" s="59">
        <v>0</v>
      </c>
      <c r="N89" s="59">
        <v>0</v>
      </c>
      <c r="O89" s="58" t="s">
        <v>171</v>
      </c>
      <c r="P89" s="59">
        <v>0</v>
      </c>
      <c r="Q89" s="58" t="s">
        <v>302</v>
      </c>
      <c r="R89" s="59">
        <v>0</v>
      </c>
      <c r="S89" s="59">
        <v>0</v>
      </c>
      <c r="T89" s="66">
        <v>0</v>
      </c>
    </row>
    <row r="90" spans="1:20">
      <c r="A90" s="57">
        <v>44495</v>
      </c>
      <c r="B90" s="58" t="s">
        <v>176</v>
      </c>
      <c r="C90" s="58" t="s">
        <v>304</v>
      </c>
      <c r="D90" s="58" t="s">
        <v>178</v>
      </c>
      <c r="E90" s="58" t="s">
        <v>305</v>
      </c>
      <c r="F90" s="58" t="s">
        <v>180</v>
      </c>
      <c r="G90" s="58" t="s">
        <v>306</v>
      </c>
      <c r="H90" s="59">
        <v>0</v>
      </c>
      <c r="I90" s="59"/>
      <c r="J90" s="59">
        <v>0</v>
      </c>
      <c r="K90" s="58" t="s">
        <v>180</v>
      </c>
      <c r="L90" s="59">
        <v>0</v>
      </c>
      <c r="M90" s="59">
        <v>0</v>
      </c>
      <c r="N90" s="59">
        <v>0</v>
      </c>
      <c r="O90" s="58" t="s">
        <v>171</v>
      </c>
      <c r="P90" s="59">
        <v>0</v>
      </c>
      <c r="Q90" s="58" t="s">
        <v>302</v>
      </c>
      <c r="R90" s="59">
        <v>0</v>
      </c>
      <c r="S90" s="59">
        <v>0</v>
      </c>
      <c r="T90" s="66">
        <v>0</v>
      </c>
    </row>
    <row r="91" spans="1:20">
      <c r="A91" s="57">
        <v>44496</v>
      </c>
      <c r="B91" s="58" t="s">
        <v>176</v>
      </c>
      <c r="C91" s="58" t="s">
        <v>307</v>
      </c>
      <c r="D91" s="58" t="s">
        <v>178</v>
      </c>
      <c r="E91" s="58" t="s">
        <v>308</v>
      </c>
      <c r="F91" s="58" t="s">
        <v>180</v>
      </c>
      <c r="G91" s="58" t="s">
        <v>309</v>
      </c>
      <c r="H91" s="59">
        <v>0</v>
      </c>
      <c r="I91" s="59"/>
      <c r="J91" s="59">
        <v>0</v>
      </c>
      <c r="K91" s="58" t="s">
        <v>180</v>
      </c>
      <c r="L91" s="59">
        <v>0</v>
      </c>
      <c r="M91" s="59">
        <v>0</v>
      </c>
      <c r="N91" s="59">
        <v>0</v>
      </c>
      <c r="O91" s="58" t="s">
        <v>171</v>
      </c>
      <c r="P91" s="59">
        <v>0</v>
      </c>
      <c r="Q91" s="58" t="s">
        <v>302</v>
      </c>
      <c r="R91" s="59">
        <v>0</v>
      </c>
      <c r="S91" s="59">
        <v>0</v>
      </c>
      <c r="T91" s="66">
        <v>0</v>
      </c>
    </row>
    <row r="92" spans="1:20">
      <c r="A92" s="57">
        <v>44496</v>
      </c>
      <c r="B92" s="58" t="s">
        <v>176</v>
      </c>
      <c r="C92" s="58" t="s">
        <v>304</v>
      </c>
      <c r="D92" s="58" t="s">
        <v>178</v>
      </c>
      <c r="E92" s="58" t="s">
        <v>305</v>
      </c>
      <c r="F92" s="58" t="s">
        <v>180</v>
      </c>
      <c r="G92" s="58" t="s">
        <v>306</v>
      </c>
      <c r="H92" s="59">
        <v>0</v>
      </c>
      <c r="I92" s="59"/>
      <c r="J92" s="59">
        <v>0</v>
      </c>
      <c r="K92" s="58" t="s">
        <v>180</v>
      </c>
      <c r="L92" s="59">
        <v>0</v>
      </c>
      <c r="M92" s="59">
        <v>0</v>
      </c>
      <c r="N92" s="59">
        <v>0</v>
      </c>
      <c r="O92" s="58" t="s">
        <v>171</v>
      </c>
      <c r="P92" s="59">
        <v>0</v>
      </c>
      <c r="Q92" s="58" t="s">
        <v>302</v>
      </c>
      <c r="R92" s="59">
        <v>0</v>
      </c>
      <c r="S92" s="59">
        <v>0</v>
      </c>
      <c r="T92" s="66">
        <v>0</v>
      </c>
    </row>
    <row r="93" spans="1:20">
      <c r="A93" s="57">
        <v>44497</v>
      </c>
      <c r="B93" s="58" t="s">
        <v>176</v>
      </c>
      <c r="C93" s="58" t="s">
        <v>307</v>
      </c>
      <c r="D93" s="58" t="s">
        <v>178</v>
      </c>
      <c r="E93" s="58" t="s">
        <v>308</v>
      </c>
      <c r="F93" s="58" t="s">
        <v>180</v>
      </c>
      <c r="G93" s="58" t="s">
        <v>309</v>
      </c>
      <c r="H93" s="59">
        <v>0</v>
      </c>
      <c r="I93" s="59"/>
      <c r="J93" s="59">
        <v>0</v>
      </c>
      <c r="K93" s="58" t="s">
        <v>180</v>
      </c>
      <c r="L93" s="59">
        <v>0</v>
      </c>
      <c r="M93" s="59">
        <v>0</v>
      </c>
      <c r="N93" s="59">
        <v>0</v>
      </c>
      <c r="O93" s="58" t="s">
        <v>171</v>
      </c>
      <c r="P93" s="59">
        <v>0</v>
      </c>
      <c r="Q93" s="58" t="s">
        <v>302</v>
      </c>
      <c r="R93" s="59">
        <v>0</v>
      </c>
      <c r="S93" s="59">
        <v>0</v>
      </c>
      <c r="T93" s="66">
        <v>0</v>
      </c>
    </row>
    <row r="94" spans="1:20">
      <c r="A94" s="57">
        <v>44497</v>
      </c>
      <c r="B94" s="58" t="s">
        <v>176</v>
      </c>
      <c r="C94" s="58" t="s">
        <v>304</v>
      </c>
      <c r="D94" s="58" t="s">
        <v>178</v>
      </c>
      <c r="E94" s="58" t="s">
        <v>305</v>
      </c>
      <c r="F94" s="58" t="s">
        <v>180</v>
      </c>
      <c r="G94" s="58" t="s">
        <v>306</v>
      </c>
      <c r="H94" s="59">
        <v>0</v>
      </c>
      <c r="I94" s="59"/>
      <c r="J94" s="59">
        <v>0</v>
      </c>
      <c r="K94" s="58" t="s">
        <v>180</v>
      </c>
      <c r="L94" s="59">
        <v>0</v>
      </c>
      <c r="M94" s="59">
        <v>0</v>
      </c>
      <c r="N94" s="59">
        <v>0</v>
      </c>
      <c r="O94" s="58" t="s">
        <v>171</v>
      </c>
      <c r="P94" s="59">
        <v>0</v>
      </c>
      <c r="Q94" s="58" t="s">
        <v>302</v>
      </c>
      <c r="R94" s="59">
        <v>0</v>
      </c>
      <c r="S94" s="59">
        <v>0</v>
      </c>
      <c r="T94" s="66">
        <v>0</v>
      </c>
    </row>
    <row r="95" spans="1:20">
      <c r="A95" s="57">
        <v>44498</v>
      </c>
      <c r="B95" s="58" t="s">
        <v>176</v>
      </c>
      <c r="C95" s="58" t="s">
        <v>307</v>
      </c>
      <c r="D95" s="58" t="s">
        <v>178</v>
      </c>
      <c r="E95" s="58" t="s">
        <v>308</v>
      </c>
      <c r="F95" s="58" t="s">
        <v>180</v>
      </c>
      <c r="G95" s="58" t="s">
        <v>309</v>
      </c>
      <c r="H95" s="59">
        <v>0</v>
      </c>
      <c r="I95" s="59"/>
      <c r="J95" s="59">
        <v>0</v>
      </c>
      <c r="K95" s="58" t="s">
        <v>180</v>
      </c>
      <c r="L95" s="59">
        <v>0</v>
      </c>
      <c r="M95" s="59">
        <v>0</v>
      </c>
      <c r="N95" s="59">
        <v>0</v>
      </c>
      <c r="O95" s="58" t="s">
        <v>171</v>
      </c>
      <c r="P95" s="59">
        <v>0</v>
      </c>
      <c r="Q95" s="58" t="s">
        <v>302</v>
      </c>
      <c r="R95" s="59">
        <v>0</v>
      </c>
      <c r="S95" s="59">
        <v>0</v>
      </c>
      <c r="T95" s="66">
        <v>0</v>
      </c>
    </row>
    <row r="96" spans="1:20">
      <c r="A96" s="57">
        <v>44498</v>
      </c>
      <c r="B96" s="58" t="s">
        <v>176</v>
      </c>
      <c r="C96" s="58" t="s">
        <v>304</v>
      </c>
      <c r="D96" s="58" t="s">
        <v>178</v>
      </c>
      <c r="E96" s="58" t="s">
        <v>305</v>
      </c>
      <c r="F96" s="58" t="s">
        <v>180</v>
      </c>
      <c r="G96" s="58" t="s">
        <v>306</v>
      </c>
      <c r="H96" s="59">
        <v>0</v>
      </c>
      <c r="I96" s="59"/>
      <c r="J96" s="59">
        <v>0</v>
      </c>
      <c r="K96" s="58" t="s">
        <v>180</v>
      </c>
      <c r="L96" s="59">
        <v>0</v>
      </c>
      <c r="M96" s="59">
        <v>0</v>
      </c>
      <c r="N96" s="59">
        <v>0</v>
      </c>
      <c r="O96" s="58" t="s">
        <v>171</v>
      </c>
      <c r="P96" s="59">
        <v>0</v>
      </c>
      <c r="Q96" s="58" t="s">
        <v>302</v>
      </c>
      <c r="R96" s="59">
        <v>0</v>
      </c>
      <c r="S96" s="59">
        <v>0</v>
      </c>
      <c r="T96" s="66">
        <v>0</v>
      </c>
    </row>
    <row r="97" spans="1:20">
      <c r="A97" s="57">
        <v>44499</v>
      </c>
      <c r="B97" s="58" t="s">
        <v>176</v>
      </c>
      <c r="C97" s="58" t="s">
        <v>307</v>
      </c>
      <c r="D97" s="58" t="s">
        <v>178</v>
      </c>
      <c r="E97" s="58" t="s">
        <v>308</v>
      </c>
      <c r="F97" s="58" t="s">
        <v>180</v>
      </c>
      <c r="G97" s="58" t="s">
        <v>309</v>
      </c>
      <c r="H97" s="59">
        <v>0</v>
      </c>
      <c r="I97" s="59"/>
      <c r="J97" s="59">
        <v>0</v>
      </c>
      <c r="K97" s="58" t="s">
        <v>180</v>
      </c>
      <c r="L97" s="59">
        <v>0</v>
      </c>
      <c r="M97" s="59">
        <v>0</v>
      </c>
      <c r="N97" s="59">
        <v>0</v>
      </c>
      <c r="O97" s="58" t="s">
        <v>171</v>
      </c>
      <c r="P97" s="59">
        <v>0</v>
      </c>
      <c r="Q97" s="58" t="s">
        <v>302</v>
      </c>
      <c r="R97" s="59">
        <v>0</v>
      </c>
      <c r="S97" s="59">
        <v>0</v>
      </c>
      <c r="T97" s="66">
        <v>0</v>
      </c>
    </row>
    <row r="98" spans="1:20">
      <c r="A98" s="57">
        <v>44499</v>
      </c>
      <c r="B98" s="58" t="s">
        <v>176</v>
      </c>
      <c r="C98" s="58" t="s">
        <v>304</v>
      </c>
      <c r="D98" s="58" t="s">
        <v>178</v>
      </c>
      <c r="E98" s="58" t="s">
        <v>305</v>
      </c>
      <c r="F98" s="58" t="s">
        <v>180</v>
      </c>
      <c r="G98" s="58" t="s">
        <v>306</v>
      </c>
      <c r="H98" s="59">
        <v>0</v>
      </c>
      <c r="I98" s="59"/>
      <c r="J98" s="59">
        <v>0</v>
      </c>
      <c r="K98" s="58" t="s">
        <v>180</v>
      </c>
      <c r="L98" s="59">
        <v>0</v>
      </c>
      <c r="M98" s="59">
        <v>0</v>
      </c>
      <c r="N98" s="59">
        <v>0</v>
      </c>
      <c r="O98" s="58" t="s">
        <v>171</v>
      </c>
      <c r="P98" s="59">
        <v>0</v>
      </c>
      <c r="Q98" s="58" t="s">
        <v>302</v>
      </c>
      <c r="R98" s="59">
        <v>0</v>
      </c>
      <c r="S98" s="59">
        <v>0</v>
      </c>
      <c r="T98" s="66">
        <v>0</v>
      </c>
    </row>
    <row r="99" spans="1:20">
      <c r="A99" s="57">
        <v>44500</v>
      </c>
      <c r="B99" s="58" t="s">
        <v>176</v>
      </c>
      <c r="C99" s="58" t="s">
        <v>307</v>
      </c>
      <c r="D99" s="58" t="s">
        <v>178</v>
      </c>
      <c r="E99" s="58" t="s">
        <v>308</v>
      </c>
      <c r="F99" s="58" t="s">
        <v>180</v>
      </c>
      <c r="G99" s="58" t="s">
        <v>309</v>
      </c>
      <c r="H99" s="59">
        <v>0</v>
      </c>
      <c r="I99" s="59"/>
      <c r="J99" s="59">
        <v>0</v>
      </c>
      <c r="K99" s="58" t="s">
        <v>180</v>
      </c>
      <c r="L99" s="59">
        <v>0</v>
      </c>
      <c r="M99" s="59">
        <v>0</v>
      </c>
      <c r="N99" s="59">
        <v>0</v>
      </c>
      <c r="O99" s="58" t="s">
        <v>171</v>
      </c>
      <c r="P99" s="59">
        <v>0</v>
      </c>
      <c r="Q99" s="58" t="s">
        <v>302</v>
      </c>
      <c r="R99" s="59">
        <v>0</v>
      </c>
      <c r="S99" s="59">
        <v>0</v>
      </c>
      <c r="T99" s="66">
        <v>0</v>
      </c>
    </row>
    <row r="100" spans="1:20">
      <c r="A100" s="57">
        <v>44500</v>
      </c>
      <c r="B100" s="58" t="s">
        <v>176</v>
      </c>
      <c r="C100" s="58" t="s">
        <v>304</v>
      </c>
      <c r="D100" s="58" t="s">
        <v>178</v>
      </c>
      <c r="E100" s="58" t="s">
        <v>305</v>
      </c>
      <c r="F100" s="58" t="s">
        <v>180</v>
      </c>
      <c r="G100" s="58" t="s">
        <v>306</v>
      </c>
      <c r="H100" s="59">
        <v>0</v>
      </c>
      <c r="I100" s="67">
        <f>SUM(H87:H100)</f>
        <v>0</v>
      </c>
      <c r="J100" s="59">
        <v>0</v>
      </c>
      <c r="K100" s="58" t="s">
        <v>180</v>
      </c>
      <c r="L100" s="59">
        <v>0</v>
      </c>
      <c r="M100" s="59">
        <v>0</v>
      </c>
      <c r="N100" s="59">
        <v>0</v>
      </c>
      <c r="O100" s="58" t="s">
        <v>171</v>
      </c>
      <c r="P100" s="59">
        <v>0</v>
      </c>
      <c r="Q100" s="58" t="s">
        <v>302</v>
      </c>
      <c r="R100" s="59">
        <v>0</v>
      </c>
      <c r="S100" s="59">
        <v>0</v>
      </c>
      <c r="T100" s="66">
        <v>0</v>
      </c>
    </row>
  </sheetData>
  <autoFilter ref="A1:T100" xr:uid="{16C566F2-6577-4CCB-A483-077EBE1A8ECB}">
    <sortState xmlns:xlrd2="http://schemas.microsoft.com/office/spreadsheetml/2017/richdata2" ref="A2:T100">
      <sortCondition ref="A1:A100"/>
    </sortState>
  </autoFilter>
  <sortState xmlns:xlrd2="http://schemas.microsoft.com/office/spreadsheetml/2017/richdata2" ref="A2:T100">
    <sortCondition ref="A2:A10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90B2-83E0-4903-BA17-CA68110B62E1}">
  <dimension ref="A1:BN93"/>
  <sheetViews>
    <sheetView workbookViewId="0">
      <selection activeCell="J7" sqref="J7"/>
    </sheetView>
  </sheetViews>
  <sheetFormatPr defaultRowHeight="15"/>
  <cols>
    <col min="1" max="1" width="21.28515625" customWidth="1"/>
    <col min="2" max="2" width="61.140625" bestFit="1" customWidth="1"/>
    <col min="3" max="3" width="10.42578125" customWidth="1"/>
    <col min="4" max="4" width="22.140625" customWidth="1"/>
    <col min="5" max="5" width="27.28515625" customWidth="1"/>
    <col min="6" max="6" width="15.85546875" customWidth="1"/>
    <col min="7" max="7" width="16.140625" customWidth="1"/>
    <col min="8" max="8" width="13.5703125" customWidth="1"/>
    <col min="9" max="9" width="12.140625" customWidth="1"/>
    <col min="10" max="10" width="16" customWidth="1"/>
    <col min="11" max="11" width="19.140625" customWidth="1"/>
    <col min="12" max="12" width="21.140625" customWidth="1"/>
    <col min="13" max="13" width="19" customWidth="1"/>
    <col min="14" max="14" width="20.85546875" customWidth="1"/>
    <col min="15" max="15" width="15.85546875" customWidth="1"/>
    <col min="16" max="16" width="15.5703125" customWidth="1"/>
    <col min="17" max="17" width="14.85546875" customWidth="1"/>
    <col min="18" max="18" width="13.140625" customWidth="1"/>
    <col min="19" max="20" width="17.42578125" customWidth="1"/>
    <col min="21" max="21" width="13.140625" customWidth="1"/>
    <col min="23" max="23" width="18.42578125" customWidth="1"/>
    <col min="24" max="24" width="16.5703125" customWidth="1"/>
    <col min="25" max="25" width="15.5703125" customWidth="1"/>
    <col min="26" max="26" width="14.7109375" customWidth="1"/>
    <col min="27" max="27" width="12" customWidth="1"/>
    <col min="28" max="28" width="13.140625" customWidth="1"/>
    <col min="29" max="29" width="11.85546875" customWidth="1"/>
    <col min="30" max="30" width="17.140625" customWidth="1"/>
    <col min="31" max="31" width="19.140625" customWidth="1"/>
    <col min="32" max="32" width="18.85546875" customWidth="1"/>
    <col min="33" max="33" width="17.5703125" customWidth="1"/>
    <col min="34" max="34" width="17.42578125" customWidth="1"/>
    <col min="35" max="35" width="12" customWidth="1"/>
    <col min="36" max="36" width="15.42578125" customWidth="1"/>
    <col min="37" max="37" width="16.42578125" customWidth="1"/>
    <col min="38" max="38" width="12.85546875" customWidth="1"/>
    <col min="39" max="39" width="13.85546875" customWidth="1"/>
    <col min="40" max="40" width="17.42578125" customWidth="1"/>
    <col min="41" max="41" width="13.28515625" customWidth="1"/>
    <col min="42" max="42" width="22" customWidth="1"/>
    <col min="43" max="43" width="25.5703125" customWidth="1"/>
    <col min="44" max="44" width="16.5703125" customWidth="1"/>
    <col min="45" max="45" width="19.85546875" customWidth="1"/>
    <col min="46" max="46" width="22.42578125" customWidth="1"/>
    <col min="47" max="47" width="19.5703125" customWidth="1"/>
    <col min="48" max="48" width="17.5703125" customWidth="1"/>
    <col min="49" max="49" width="26.42578125" customWidth="1"/>
    <col min="50" max="50" width="30" customWidth="1"/>
    <col min="52" max="52" width="19.5703125" customWidth="1"/>
    <col min="53" max="53" width="26.140625" customWidth="1"/>
    <col min="54" max="54" width="14.140625" customWidth="1"/>
    <col min="56" max="56" width="24.140625" customWidth="1"/>
    <col min="57" max="57" width="28.5703125" customWidth="1"/>
    <col min="58" max="58" width="19.140625" customWidth="1"/>
    <col min="59" max="59" width="23.42578125" customWidth="1"/>
    <col min="60" max="60" width="23.85546875" customWidth="1"/>
    <col min="61" max="61" width="23.42578125" customWidth="1"/>
    <col min="62" max="62" width="27.85546875" customWidth="1"/>
    <col min="63" max="63" width="28.28515625" customWidth="1"/>
    <col min="64" max="64" width="20.140625" customWidth="1"/>
    <col min="65" max="65" width="21.28515625" customWidth="1"/>
    <col min="66" max="66" width="22" customWidth="1"/>
  </cols>
  <sheetData>
    <row r="1" spans="1:66">
      <c r="A1" t="s">
        <v>36</v>
      </c>
    </row>
    <row r="2" spans="1:66">
      <c r="A2" t="s">
        <v>310</v>
      </c>
    </row>
    <row r="3" spans="1:66">
      <c r="A3" t="s">
        <v>311</v>
      </c>
    </row>
    <row r="4" spans="1:66">
      <c r="A4" t="s">
        <v>312</v>
      </c>
    </row>
    <row r="5" spans="1:66">
      <c r="S5" s="103"/>
      <c r="U5" s="103"/>
      <c r="X5" t="e">
        <f>S5/(U5/1000)</f>
        <v>#DIV/0!</v>
      </c>
      <c r="Y5" t="e">
        <f>S5/V5</f>
        <v>#DIV/0!</v>
      </c>
      <c r="AG5" t="e">
        <f>AF5/U5</f>
        <v>#DIV/0!</v>
      </c>
    </row>
    <row r="6" spans="1:66">
      <c r="A6" s="56" t="s">
        <v>40</v>
      </c>
      <c r="B6" t="s">
        <v>41</v>
      </c>
      <c r="C6" t="s">
        <v>185</v>
      </c>
      <c r="D6" t="s">
        <v>43</v>
      </c>
      <c r="E6" t="s">
        <v>42</v>
      </c>
      <c r="F6" t="s">
        <v>190</v>
      </c>
      <c r="G6" t="s">
        <v>191</v>
      </c>
      <c r="H6" t="s">
        <v>192</v>
      </c>
      <c r="I6" t="s">
        <v>193</v>
      </c>
      <c r="J6" t="s">
        <v>45</v>
      </c>
      <c r="K6" t="s">
        <v>44</v>
      </c>
      <c r="L6" t="s">
        <v>196</v>
      </c>
      <c r="M6" t="s">
        <v>46</v>
      </c>
      <c r="N6" t="s">
        <v>47</v>
      </c>
      <c r="O6" t="s">
        <v>197</v>
      </c>
      <c r="P6" t="s">
        <v>79</v>
      </c>
      <c r="Q6" t="s">
        <v>198</v>
      </c>
      <c r="R6" t="s">
        <v>199</v>
      </c>
      <c r="S6" s="32" t="s">
        <v>78</v>
      </c>
      <c r="T6" s="32" t="s">
        <v>169</v>
      </c>
      <c r="U6" t="s">
        <v>51</v>
      </c>
      <c r="V6" t="s">
        <v>52</v>
      </c>
      <c r="W6" t="s">
        <v>53</v>
      </c>
      <c r="X6" t="s">
        <v>54</v>
      </c>
      <c r="Y6" t="s">
        <v>55</v>
      </c>
      <c r="Z6" t="s">
        <v>202</v>
      </c>
      <c r="AA6" t="s">
        <v>203</v>
      </c>
      <c r="AB6" t="s">
        <v>204</v>
      </c>
      <c r="AC6" t="s">
        <v>205</v>
      </c>
      <c r="AD6" t="s">
        <v>206</v>
      </c>
      <c r="AE6" t="s">
        <v>207</v>
      </c>
      <c r="AF6" t="s">
        <v>208</v>
      </c>
      <c r="AG6" t="s">
        <v>81</v>
      </c>
      <c r="AH6" t="s">
        <v>209</v>
      </c>
      <c r="AI6" t="s">
        <v>210</v>
      </c>
      <c r="AJ6" t="s">
        <v>211</v>
      </c>
      <c r="AK6" t="s">
        <v>212</v>
      </c>
      <c r="AL6" t="s">
        <v>213</v>
      </c>
      <c r="AM6" t="s">
        <v>214</v>
      </c>
      <c r="AN6" t="s">
        <v>215</v>
      </c>
      <c r="AO6" t="s">
        <v>56</v>
      </c>
      <c r="AP6" t="s">
        <v>216</v>
      </c>
      <c r="AQ6" t="s">
        <v>217</v>
      </c>
      <c r="AR6" t="s">
        <v>218</v>
      </c>
      <c r="AS6" t="s">
        <v>57</v>
      </c>
      <c r="AT6" t="s">
        <v>219</v>
      </c>
      <c r="AU6" t="s">
        <v>220</v>
      </c>
      <c r="AV6" t="s">
        <v>221</v>
      </c>
      <c r="AW6" t="s">
        <v>222</v>
      </c>
      <c r="AX6" t="s">
        <v>223</v>
      </c>
      <c r="AY6" t="s">
        <v>58</v>
      </c>
      <c r="AZ6" t="s">
        <v>224</v>
      </c>
      <c r="BA6" t="s">
        <v>225</v>
      </c>
      <c r="BB6" t="s">
        <v>59</v>
      </c>
      <c r="BC6" t="s">
        <v>226</v>
      </c>
      <c r="BD6" t="s">
        <v>227</v>
      </c>
      <c r="BE6" t="s">
        <v>228</v>
      </c>
      <c r="BF6" t="s">
        <v>60</v>
      </c>
      <c r="BG6" t="s">
        <v>229</v>
      </c>
      <c r="BH6" t="s">
        <v>230</v>
      </c>
      <c r="BI6" t="s">
        <v>231</v>
      </c>
      <c r="BJ6" t="s">
        <v>232</v>
      </c>
      <c r="BK6" t="s">
        <v>233</v>
      </c>
      <c r="BL6" t="s">
        <v>80</v>
      </c>
      <c r="BM6" t="s">
        <v>234</v>
      </c>
      <c r="BN6" t="s">
        <v>235</v>
      </c>
    </row>
    <row r="7" spans="1:66">
      <c r="A7" t="s">
        <v>313</v>
      </c>
      <c r="B7" t="s">
        <v>83</v>
      </c>
      <c r="C7" t="s">
        <v>237</v>
      </c>
      <c r="D7">
        <v>619792014</v>
      </c>
      <c r="E7" t="s">
        <v>314</v>
      </c>
      <c r="F7" t="s">
        <v>241</v>
      </c>
      <c r="G7" t="s">
        <v>315</v>
      </c>
      <c r="H7" t="s">
        <v>316</v>
      </c>
      <c r="I7" s="1">
        <v>30000</v>
      </c>
      <c r="J7">
        <v>187053844</v>
      </c>
      <c r="K7" t="s">
        <v>317</v>
      </c>
      <c r="L7" t="s">
        <v>243</v>
      </c>
      <c r="M7" t="s">
        <v>64</v>
      </c>
      <c r="N7" t="s">
        <v>65</v>
      </c>
      <c r="O7" t="s">
        <v>244</v>
      </c>
      <c r="P7">
        <v>900</v>
      </c>
      <c r="Q7" s="1">
        <v>6000</v>
      </c>
      <c r="R7" t="s">
        <v>313</v>
      </c>
      <c r="S7">
        <v>230.09</v>
      </c>
      <c r="U7">
        <v>4797</v>
      </c>
      <c r="V7">
        <v>10</v>
      </c>
      <c r="W7" s="2">
        <v>2.0799999999999998E-3</v>
      </c>
      <c r="X7">
        <v>47.97</v>
      </c>
      <c r="Y7">
        <v>23.01</v>
      </c>
      <c r="Z7">
        <v>4</v>
      </c>
      <c r="AA7">
        <v>0</v>
      </c>
      <c r="AB7">
        <v>0</v>
      </c>
      <c r="AC7">
        <v>0</v>
      </c>
      <c r="AD7">
        <v>19</v>
      </c>
      <c r="AE7">
        <v>23</v>
      </c>
      <c r="AF7">
        <v>34</v>
      </c>
      <c r="AG7" s="2">
        <v>7.0899999999999999E-3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9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s="9">
        <v>0</v>
      </c>
      <c r="BB7">
        <v>0</v>
      </c>
      <c r="BC7">
        <v>4559</v>
      </c>
      <c r="BD7">
        <v>1.052</v>
      </c>
      <c r="BE7">
        <v>50.47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230.09</v>
      </c>
      <c r="BM7">
        <v>10</v>
      </c>
      <c r="BN7">
        <v>1</v>
      </c>
    </row>
    <row r="8" spans="1:66">
      <c r="A8" t="s">
        <v>313</v>
      </c>
      <c r="B8" t="s">
        <v>83</v>
      </c>
      <c r="C8" t="s">
        <v>237</v>
      </c>
      <c r="D8">
        <v>619792014</v>
      </c>
      <c r="E8" t="s">
        <v>314</v>
      </c>
      <c r="F8" t="s">
        <v>241</v>
      </c>
      <c r="G8" t="s">
        <v>315</v>
      </c>
      <c r="H8" t="s">
        <v>316</v>
      </c>
      <c r="I8" s="1">
        <v>30000</v>
      </c>
      <c r="J8">
        <v>187054694</v>
      </c>
      <c r="K8" t="s">
        <v>318</v>
      </c>
      <c r="L8" t="s">
        <v>243</v>
      </c>
      <c r="M8" t="s">
        <v>64</v>
      </c>
      <c r="N8" t="s">
        <v>65</v>
      </c>
      <c r="O8" t="s">
        <v>244</v>
      </c>
      <c r="P8">
        <v>450</v>
      </c>
      <c r="Q8" s="1">
        <v>1500</v>
      </c>
      <c r="R8" t="s">
        <v>313</v>
      </c>
      <c r="S8">
        <v>67.98</v>
      </c>
      <c r="U8">
        <v>1258</v>
      </c>
      <c r="V8">
        <v>4</v>
      </c>
      <c r="W8" s="2">
        <v>3.1800000000000001E-3</v>
      </c>
      <c r="X8">
        <v>54.04</v>
      </c>
      <c r="Y8">
        <v>17</v>
      </c>
      <c r="Z8">
        <v>1</v>
      </c>
      <c r="AA8">
        <v>0</v>
      </c>
      <c r="AB8">
        <v>0</v>
      </c>
      <c r="AC8">
        <v>0</v>
      </c>
      <c r="AD8">
        <v>2</v>
      </c>
      <c r="AE8">
        <v>3</v>
      </c>
      <c r="AF8">
        <v>8</v>
      </c>
      <c r="AG8" s="2">
        <v>6.3600000000000002E-3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9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9">
        <v>0</v>
      </c>
      <c r="BB8">
        <v>0</v>
      </c>
      <c r="BC8">
        <v>1225</v>
      </c>
      <c r="BD8">
        <v>1.0269999999999999</v>
      </c>
      <c r="BE8">
        <v>55.49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67.98</v>
      </c>
      <c r="BM8">
        <v>4</v>
      </c>
      <c r="BN8">
        <v>1</v>
      </c>
    </row>
    <row r="9" spans="1:66">
      <c r="A9" t="s">
        <v>319</v>
      </c>
      <c r="B9" t="s">
        <v>83</v>
      </c>
      <c r="C9" t="s">
        <v>237</v>
      </c>
      <c r="D9">
        <v>619792014</v>
      </c>
      <c r="E9" t="s">
        <v>314</v>
      </c>
      <c r="F9" t="s">
        <v>241</v>
      </c>
      <c r="G9" t="s">
        <v>315</v>
      </c>
      <c r="H9" t="s">
        <v>316</v>
      </c>
      <c r="I9" s="1">
        <v>30000</v>
      </c>
      <c r="J9">
        <v>187053844</v>
      </c>
      <c r="K9" t="s">
        <v>317</v>
      </c>
      <c r="L9" t="s">
        <v>243</v>
      </c>
      <c r="M9" t="s">
        <v>64</v>
      </c>
      <c r="N9" t="s">
        <v>65</v>
      </c>
      <c r="O9" t="s">
        <v>244</v>
      </c>
      <c r="P9">
        <v>900</v>
      </c>
      <c r="Q9" s="1">
        <v>6000</v>
      </c>
      <c r="R9" t="s">
        <v>313</v>
      </c>
      <c r="S9">
        <v>217.73</v>
      </c>
      <c r="U9">
        <v>4482</v>
      </c>
      <c r="V9">
        <v>8</v>
      </c>
      <c r="W9" s="2">
        <v>1.7799999999999999E-3</v>
      </c>
      <c r="X9">
        <v>48.58</v>
      </c>
      <c r="Y9">
        <v>27.22</v>
      </c>
      <c r="Z9">
        <v>2</v>
      </c>
      <c r="AA9">
        <v>0</v>
      </c>
      <c r="AB9">
        <v>0</v>
      </c>
      <c r="AC9">
        <v>0</v>
      </c>
      <c r="AD9">
        <v>12</v>
      </c>
      <c r="AE9">
        <v>14</v>
      </c>
      <c r="AF9">
        <v>25</v>
      </c>
      <c r="AG9" s="2">
        <v>5.5799999999999999E-3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9">
        <v>0</v>
      </c>
      <c r="BB9">
        <v>0</v>
      </c>
      <c r="BC9">
        <v>3889</v>
      </c>
      <c r="BD9">
        <v>1.1519999999999999</v>
      </c>
      <c r="BE9">
        <v>55.99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217.73</v>
      </c>
      <c r="BM9">
        <v>8</v>
      </c>
      <c r="BN9">
        <v>3</v>
      </c>
    </row>
    <row r="10" spans="1:66">
      <c r="A10" t="s">
        <v>319</v>
      </c>
      <c r="B10" t="s">
        <v>83</v>
      </c>
      <c r="C10" t="s">
        <v>237</v>
      </c>
      <c r="D10">
        <v>619792014</v>
      </c>
      <c r="E10" t="s">
        <v>314</v>
      </c>
      <c r="F10" t="s">
        <v>241</v>
      </c>
      <c r="G10" t="s">
        <v>315</v>
      </c>
      <c r="H10" t="s">
        <v>316</v>
      </c>
      <c r="I10" s="1">
        <v>30000</v>
      </c>
      <c r="J10">
        <v>187054694</v>
      </c>
      <c r="K10" t="s">
        <v>318</v>
      </c>
      <c r="L10" t="s">
        <v>243</v>
      </c>
      <c r="M10" t="s">
        <v>64</v>
      </c>
      <c r="N10" t="s">
        <v>65</v>
      </c>
      <c r="O10" t="s">
        <v>244</v>
      </c>
      <c r="P10">
        <v>450</v>
      </c>
      <c r="Q10" s="1">
        <v>1500</v>
      </c>
      <c r="R10" t="s">
        <v>313</v>
      </c>
      <c r="S10">
        <v>64.36</v>
      </c>
      <c r="U10">
        <v>1561</v>
      </c>
      <c r="V10">
        <v>4</v>
      </c>
      <c r="W10" s="2">
        <v>2.5600000000000002E-3</v>
      </c>
      <c r="X10">
        <v>41.23</v>
      </c>
      <c r="Y10">
        <v>16.09</v>
      </c>
      <c r="Z10">
        <v>1</v>
      </c>
      <c r="AA10">
        <v>0</v>
      </c>
      <c r="AB10">
        <v>0</v>
      </c>
      <c r="AC10">
        <v>0</v>
      </c>
      <c r="AD10">
        <v>2</v>
      </c>
      <c r="AE10">
        <v>3</v>
      </c>
      <c r="AF10">
        <v>9</v>
      </c>
      <c r="AG10" s="2">
        <v>5.77E-3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9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9">
        <v>0</v>
      </c>
      <c r="BB10">
        <v>0</v>
      </c>
      <c r="BC10">
        <v>1487</v>
      </c>
      <c r="BD10">
        <v>1.05</v>
      </c>
      <c r="BE10">
        <v>43.28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64.36</v>
      </c>
      <c r="BM10">
        <v>4</v>
      </c>
      <c r="BN10">
        <v>2</v>
      </c>
    </row>
    <row r="11" spans="1:66">
      <c r="A11" t="s">
        <v>320</v>
      </c>
      <c r="B11" t="s">
        <v>83</v>
      </c>
      <c r="C11" t="s">
        <v>237</v>
      </c>
      <c r="D11">
        <v>619792014</v>
      </c>
      <c r="E11" t="s">
        <v>314</v>
      </c>
      <c r="F11" t="s">
        <v>241</v>
      </c>
      <c r="G11" t="s">
        <v>315</v>
      </c>
      <c r="H11" t="s">
        <v>316</v>
      </c>
      <c r="I11" s="1">
        <v>30000</v>
      </c>
      <c r="J11">
        <v>187053844</v>
      </c>
      <c r="K11" t="s">
        <v>317</v>
      </c>
      <c r="L11" t="s">
        <v>243</v>
      </c>
      <c r="M11" t="s">
        <v>64</v>
      </c>
      <c r="N11" t="s">
        <v>65</v>
      </c>
      <c r="O11" t="s">
        <v>244</v>
      </c>
      <c r="P11">
        <v>900</v>
      </c>
      <c r="Q11" s="1">
        <v>6000</v>
      </c>
      <c r="R11" t="s">
        <v>313</v>
      </c>
      <c r="S11">
        <v>158.12</v>
      </c>
      <c r="U11">
        <v>2974</v>
      </c>
      <c r="V11">
        <v>5</v>
      </c>
      <c r="W11" s="2">
        <v>1.6800000000000001E-3</v>
      </c>
      <c r="X11">
        <v>53.17</v>
      </c>
      <c r="Y11">
        <v>31.62</v>
      </c>
      <c r="Z11">
        <v>3</v>
      </c>
      <c r="AA11">
        <v>0</v>
      </c>
      <c r="AB11">
        <v>0</v>
      </c>
      <c r="AC11">
        <v>0</v>
      </c>
      <c r="AD11">
        <v>14</v>
      </c>
      <c r="AE11">
        <v>17</v>
      </c>
      <c r="AF11">
        <v>26</v>
      </c>
      <c r="AG11" s="2">
        <v>8.7399999999999995E-3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9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9">
        <v>0</v>
      </c>
      <c r="BB11">
        <v>0</v>
      </c>
      <c r="BC11">
        <v>2660</v>
      </c>
      <c r="BD11">
        <v>1.1180000000000001</v>
      </c>
      <c r="BE11">
        <v>59.44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158.12</v>
      </c>
      <c r="BM11">
        <v>5</v>
      </c>
      <c r="BN11">
        <v>4</v>
      </c>
    </row>
    <row r="12" spans="1:66">
      <c r="A12" t="s">
        <v>320</v>
      </c>
      <c r="B12" t="s">
        <v>83</v>
      </c>
      <c r="C12" t="s">
        <v>237</v>
      </c>
      <c r="D12">
        <v>619792014</v>
      </c>
      <c r="E12" t="s">
        <v>314</v>
      </c>
      <c r="F12" t="s">
        <v>241</v>
      </c>
      <c r="G12" t="s">
        <v>315</v>
      </c>
      <c r="H12" t="s">
        <v>316</v>
      </c>
      <c r="I12" s="1">
        <v>30000</v>
      </c>
      <c r="J12">
        <v>187054694</v>
      </c>
      <c r="K12" t="s">
        <v>318</v>
      </c>
      <c r="L12" t="s">
        <v>243</v>
      </c>
      <c r="M12" t="s">
        <v>64</v>
      </c>
      <c r="N12" t="s">
        <v>65</v>
      </c>
      <c r="O12" t="s">
        <v>244</v>
      </c>
      <c r="P12">
        <v>450</v>
      </c>
      <c r="Q12" s="1">
        <v>1500</v>
      </c>
      <c r="R12" t="s">
        <v>313</v>
      </c>
      <c r="S12">
        <v>46.98</v>
      </c>
      <c r="U12">
        <v>1117</v>
      </c>
      <c r="V12">
        <v>1</v>
      </c>
      <c r="W12" s="2">
        <v>8.9999999999999998E-4</v>
      </c>
      <c r="X12">
        <v>42.06</v>
      </c>
      <c r="Y12">
        <v>46.98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2</v>
      </c>
      <c r="AF12">
        <v>3</v>
      </c>
      <c r="AG12" s="2">
        <v>2.6900000000000001E-3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9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9">
        <v>0</v>
      </c>
      <c r="BB12">
        <v>0</v>
      </c>
      <c r="BC12">
        <v>1085</v>
      </c>
      <c r="BD12">
        <v>1.0289999999999999</v>
      </c>
      <c r="BE12">
        <v>43.3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46.98</v>
      </c>
      <c r="BM12">
        <v>1</v>
      </c>
      <c r="BN12">
        <v>0</v>
      </c>
    </row>
    <row r="13" spans="1:66">
      <c r="A13" t="s">
        <v>321</v>
      </c>
      <c r="B13" t="s">
        <v>83</v>
      </c>
      <c r="C13" t="s">
        <v>237</v>
      </c>
      <c r="D13">
        <v>619792014</v>
      </c>
      <c r="E13" t="s">
        <v>314</v>
      </c>
      <c r="F13" t="s">
        <v>241</v>
      </c>
      <c r="G13" t="s">
        <v>315</v>
      </c>
      <c r="H13" t="s">
        <v>316</v>
      </c>
      <c r="I13" s="1">
        <v>30000</v>
      </c>
      <c r="J13">
        <v>187053844</v>
      </c>
      <c r="K13" t="s">
        <v>317</v>
      </c>
      <c r="L13" t="s">
        <v>243</v>
      </c>
      <c r="M13" t="s">
        <v>64</v>
      </c>
      <c r="N13" t="s">
        <v>65</v>
      </c>
      <c r="O13" t="s">
        <v>244</v>
      </c>
      <c r="P13">
        <v>900</v>
      </c>
      <c r="Q13" s="1">
        <v>6000</v>
      </c>
      <c r="R13" t="s">
        <v>313</v>
      </c>
      <c r="S13">
        <v>146.34</v>
      </c>
      <c r="U13">
        <v>2710</v>
      </c>
      <c r="V13">
        <v>12</v>
      </c>
      <c r="W13" s="2">
        <v>4.4299999999999999E-3</v>
      </c>
      <c r="X13">
        <v>54</v>
      </c>
      <c r="Y13">
        <v>12.2</v>
      </c>
      <c r="Z13">
        <v>1</v>
      </c>
      <c r="AA13">
        <v>0</v>
      </c>
      <c r="AB13">
        <v>1</v>
      </c>
      <c r="AC13">
        <v>0</v>
      </c>
      <c r="AD13">
        <v>19</v>
      </c>
      <c r="AE13">
        <v>21</v>
      </c>
      <c r="AF13">
        <v>35</v>
      </c>
      <c r="AG13" s="2">
        <v>1.2919999999999999E-2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9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s="9">
        <v>0</v>
      </c>
      <c r="BB13">
        <v>0</v>
      </c>
      <c r="BC13">
        <v>2498</v>
      </c>
      <c r="BD13">
        <v>1.085</v>
      </c>
      <c r="BE13">
        <v>58.58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146.34</v>
      </c>
      <c r="BM13">
        <v>12</v>
      </c>
      <c r="BN13">
        <v>2</v>
      </c>
    </row>
    <row r="14" spans="1:66">
      <c r="A14" t="s">
        <v>321</v>
      </c>
      <c r="B14" t="s">
        <v>83</v>
      </c>
      <c r="C14" t="s">
        <v>237</v>
      </c>
      <c r="D14">
        <v>619792014</v>
      </c>
      <c r="E14" t="s">
        <v>314</v>
      </c>
      <c r="F14" t="s">
        <v>241</v>
      </c>
      <c r="G14" t="s">
        <v>315</v>
      </c>
      <c r="H14" t="s">
        <v>316</v>
      </c>
      <c r="I14" s="1">
        <v>30000</v>
      </c>
      <c r="J14">
        <v>187054694</v>
      </c>
      <c r="K14" t="s">
        <v>318</v>
      </c>
      <c r="L14" t="s">
        <v>243</v>
      </c>
      <c r="M14" t="s">
        <v>64</v>
      </c>
      <c r="N14" t="s">
        <v>65</v>
      </c>
      <c r="O14" t="s">
        <v>244</v>
      </c>
      <c r="P14">
        <v>450</v>
      </c>
      <c r="Q14" s="1">
        <v>1500</v>
      </c>
      <c r="R14" t="s">
        <v>313</v>
      </c>
      <c r="S14">
        <v>41.23</v>
      </c>
      <c r="T14" s="48">
        <f>SUM(S7:S14)</f>
        <v>972.83</v>
      </c>
      <c r="U14">
        <v>906</v>
      </c>
      <c r="V14">
        <v>0</v>
      </c>
      <c r="W14" s="9">
        <v>0</v>
      </c>
      <c r="X14">
        <v>45.51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</v>
      </c>
      <c r="AE14">
        <v>3</v>
      </c>
      <c r="AF14">
        <v>3</v>
      </c>
      <c r="AG14" s="2">
        <v>3.31E-3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9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9">
        <v>0</v>
      </c>
      <c r="BB14">
        <v>0</v>
      </c>
      <c r="BC14">
        <v>906</v>
      </c>
      <c r="BD14">
        <v>1</v>
      </c>
      <c r="BE14">
        <v>45.51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41.23</v>
      </c>
      <c r="BM14">
        <v>0</v>
      </c>
      <c r="BN14">
        <v>0</v>
      </c>
    </row>
    <row r="15" spans="1:66">
      <c r="A15" t="s">
        <v>322</v>
      </c>
      <c r="B15" t="s">
        <v>83</v>
      </c>
      <c r="C15" t="s">
        <v>237</v>
      </c>
      <c r="D15">
        <v>619792014</v>
      </c>
      <c r="E15" t="s">
        <v>314</v>
      </c>
      <c r="F15" t="s">
        <v>241</v>
      </c>
      <c r="G15" t="s">
        <v>315</v>
      </c>
      <c r="H15" t="s">
        <v>316</v>
      </c>
      <c r="I15" s="1">
        <v>30000</v>
      </c>
      <c r="J15">
        <v>187053844</v>
      </c>
      <c r="K15" t="s">
        <v>317</v>
      </c>
      <c r="L15" t="s">
        <v>243</v>
      </c>
      <c r="M15" t="s">
        <v>64</v>
      </c>
      <c r="N15" t="s">
        <v>65</v>
      </c>
      <c r="O15" t="s">
        <v>244</v>
      </c>
      <c r="P15">
        <v>900</v>
      </c>
      <c r="Q15" s="1">
        <v>6000</v>
      </c>
      <c r="R15" t="s">
        <v>313</v>
      </c>
      <c r="S15">
        <v>217.76</v>
      </c>
      <c r="U15">
        <v>4001</v>
      </c>
      <c r="V15">
        <v>17</v>
      </c>
      <c r="W15" s="2">
        <v>4.2500000000000003E-3</v>
      </c>
      <c r="X15">
        <v>54.43</v>
      </c>
      <c r="Y15">
        <v>12.81</v>
      </c>
      <c r="Z15">
        <v>4</v>
      </c>
      <c r="AA15">
        <v>0</v>
      </c>
      <c r="AB15">
        <v>0</v>
      </c>
      <c r="AC15">
        <v>0</v>
      </c>
      <c r="AD15">
        <v>19</v>
      </c>
      <c r="AE15">
        <v>23</v>
      </c>
      <c r="AF15">
        <v>40</v>
      </c>
      <c r="AG15" s="9">
        <v>0.01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9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s="9">
        <v>0</v>
      </c>
      <c r="BB15">
        <v>0</v>
      </c>
      <c r="BC15">
        <v>4001</v>
      </c>
      <c r="BD15">
        <v>1</v>
      </c>
      <c r="BE15">
        <v>54.43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217.76</v>
      </c>
      <c r="BM15">
        <v>17</v>
      </c>
      <c r="BN15">
        <v>0</v>
      </c>
    </row>
    <row r="16" spans="1:66">
      <c r="A16" t="s">
        <v>322</v>
      </c>
      <c r="B16" t="s">
        <v>83</v>
      </c>
      <c r="C16" t="s">
        <v>237</v>
      </c>
      <c r="D16">
        <v>619792014</v>
      </c>
      <c r="E16" t="s">
        <v>314</v>
      </c>
      <c r="F16" t="s">
        <v>241</v>
      </c>
      <c r="G16" t="s">
        <v>315</v>
      </c>
      <c r="H16" t="s">
        <v>316</v>
      </c>
      <c r="I16" s="1">
        <v>30000</v>
      </c>
      <c r="J16">
        <v>187054694</v>
      </c>
      <c r="K16" t="s">
        <v>318</v>
      </c>
      <c r="L16" t="s">
        <v>243</v>
      </c>
      <c r="M16" t="s">
        <v>64</v>
      </c>
      <c r="N16" t="s">
        <v>65</v>
      </c>
      <c r="O16" t="s">
        <v>244</v>
      </c>
      <c r="P16">
        <v>450</v>
      </c>
      <c r="Q16" s="1">
        <v>1500</v>
      </c>
      <c r="R16" t="s">
        <v>313</v>
      </c>
      <c r="S16">
        <v>61.68</v>
      </c>
      <c r="U16">
        <v>1182</v>
      </c>
      <c r="V16">
        <v>0</v>
      </c>
      <c r="W16" s="9">
        <v>0</v>
      </c>
      <c r="X16">
        <v>52.18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</v>
      </c>
      <c r="AE16">
        <v>4</v>
      </c>
      <c r="AF16">
        <v>4</v>
      </c>
      <c r="AG16" s="2">
        <v>3.3800000000000002E-3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9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s="9">
        <v>0</v>
      </c>
      <c r="BB16">
        <v>0</v>
      </c>
      <c r="BC16">
        <v>1169</v>
      </c>
      <c r="BD16">
        <v>1.0109999999999999</v>
      </c>
      <c r="BE16">
        <v>52.76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61.68</v>
      </c>
      <c r="BM16">
        <v>0</v>
      </c>
      <c r="BN16">
        <v>0</v>
      </c>
    </row>
    <row r="17" spans="1:66">
      <c r="A17" t="s">
        <v>323</v>
      </c>
      <c r="B17" t="s">
        <v>83</v>
      </c>
      <c r="C17" t="s">
        <v>237</v>
      </c>
      <c r="D17">
        <v>619792014</v>
      </c>
      <c r="E17" t="s">
        <v>314</v>
      </c>
      <c r="F17" t="s">
        <v>241</v>
      </c>
      <c r="G17" t="s">
        <v>315</v>
      </c>
      <c r="H17" t="s">
        <v>316</v>
      </c>
      <c r="I17" s="1">
        <v>30000</v>
      </c>
      <c r="J17">
        <v>187053844</v>
      </c>
      <c r="K17" t="s">
        <v>317</v>
      </c>
      <c r="L17" t="s">
        <v>243</v>
      </c>
      <c r="M17" t="s">
        <v>64</v>
      </c>
      <c r="N17" t="s">
        <v>65</v>
      </c>
      <c r="O17" t="s">
        <v>244</v>
      </c>
      <c r="P17">
        <v>900</v>
      </c>
      <c r="Q17" s="1">
        <v>6000</v>
      </c>
      <c r="R17" t="s">
        <v>313</v>
      </c>
      <c r="S17">
        <v>235.42</v>
      </c>
      <c r="U17">
        <v>4347</v>
      </c>
      <c r="V17">
        <v>17</v>
      </c>
      <c r="W17" s="2">
        <v>3.9100000000000003E-3</v>
      </c>
      <c r="X17">
        <v>54.16</v>
      </c>
      <c r="Y17">
        <v>13.85</v>
      </c>
      <c r="Z17">
        <v>9</v>
      </c>
      <c r="AA17">
        <v>0</v>
      </c>
      <c r="AB17">
        <v>0</v>
      </c>
      <c r="AC17">
        <v>0</v>
      </c>
      <c r="AD17">
        <v>19</v>
      </c>
      <c r="AE17">
        <v>28</v>
      </c>
      <c r="AF17">
        <v>51</v>
      </c>
      <c r="AG17" s="2">
        <v>1.1730000000000001E-2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9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 s="9">
        <v>0</v>
      </c>
      <c r="BB17">
        <v>0</v>
      </c>
      <c r="BC17">
        <v>4347</v>
      </c>
      <c r="BD17">
        <v>1</v>
      </c>
      <c r="BE17">
        <v>54.16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235.42</v>
      </c>
      <c r="BM17">
        <v>17</v>
      </c>
      <c r="BN17">
        <v>6</v>
      </c>
    </row>
    <row r="18" spans="1:66">
      <c r="A18" t="s">
        <v>323</v>
      </c>
      <c r="B18" t="s">
        <v>83</v>
      </c>
      <c r="C18" t="s">
        <v>237</v>
      </c>
      <c r="D18">
        <v>619792014</v>
      </c>
      <c r="E18" t="s">
        <v>314</v>
      </c>
      <c r="F18" t="s">
        <v>241</v>
      </c>
      <c r="G18" t="s">
        <v>315</v>
      </c>
      <c r="H18" t="s">
        <v>316</v>
      </c>
      <c r="I18" s="1">
        <v>30000</v>
      </c>
      <c r="J18">
        <v>187054694</v>
      </c>
      <c r="K18" t="s">
        <v>318</v>
      </c>
      <c r="L18" t="s">
        <v>243</v>
      </c>
      <c r="M18" t="s">
        <v>64</v>
      </c>
      <c r="N18" t="s">
        <v>65</v>
      </c>
      <c r="O18" t="s">
        <v>244</v>
      </c>
      <c r="P18">
        <v>450</v>
      </c>
      <c r="Q18" s="1">
        <v>1500</v>
      </c>
      <c r="R18" t="s">
        <v>313</v>
      </c>
      <c r="S18">
        <v>66.33</v>
      </c>
      <c r="U18">
        <v>1336</v>
      </c>
      <c r="V18">
        <v>2</v>
      </c>
      <c r="W18" s="2">
        <v>1.5E-3</v>
      </c>
      <c r="X18">
        <v>49.65</v>
      </c>
      <c r="Y18">
        <v>33.17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5</v>
      </c>
      <c r="AF18">
        <v>7</v>
      </c>
      <c r="AG18" s="2">
        <v>5.2399999999999999E-3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9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 s="9">
        <v>0</v>
      </c>
      <c r="BB18">
        <v>0</v>
      </c>
      <c r="BC18">
        <v>1186</v>
      </c>
      <c r="BD18">
        <v>1.1259999999999999</v>
      </c>
      <c r="BE18">
        <v>55.93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66.33</v>
      </c>
      <c r="BM18">
        <v>2</v>
      </c>
      <c r="BN18">
        <v>0</v>
      </c>
    </row>
    <row r="19" spans="1:66">
      <c r="A19" t="s">
        <v>324</v>
      </c>
      <c r="B19" t="s">
        <v>83</v>
      </c>
      <c r="C19" t="s">
        <v>237</v>
      </c>
      <c r="D19">
        <v>619792014</v>
      </c>
      <c r="E19" t="s">
        <v>314</v>
      </c>
      <c r="F19" t="s">
        <v>241</v>
      </c>
      <c r="G19" t="s">
        <v>315</v>
      </c>
      <c r="H19" t="s">
        <v>316</v>
      </c>
      <c r="I19" s="1">
        <v>30000</v>
      </c>
      <c r="J19">
        <v>187053844</v>
      </c>
      <c r="K19" t="s">
        <v>317</v>
      </c>
      <c r="L19" t="s">
        <v>243</v>
      </c>
      <c r="M19" t="s">
        <v>64</v>
      </c>
      <c r="N19" t="s">
        <v>65</v>
      </c>
      <c r="O19" t="s">
        <v>244</v>
      </c>
      <c r="P19">
        <v>900</v>
      </c>
      <c r="Q19" s="1">
        <v>6000</v>
      </c>
      <c r="R19" t="s">
        <v>313</v>
      </c>
      <c r="S19">
        <v>229.21</v>
      </c>
      <c r="U19">
        <v>4140</v>
      </c>
      <c r="V19">
        <v>12</v>
      </c>
      <c r="W19" s="2">
        <v>2.8999999999999998E-3</v>
      </c>
      <c r="X19">
        <v>55.36</v>
      </c>
      <c r="Y19">
        <v>19.100000000000001</v>
      </c>
      <c r="Z19">
        <v>3</v>
      </c>
      <c r="AA19">
        <v>0</v>
      </c>
      <c r="AB19">
        <v>0</v>
      </c>
      <c r="AC19">
        <v>0</v>
      </c>
      <c r="AD19">
        <v>13</v>
      </c>
      <c r="AE19">
        <v>16</v>
      </c>
      <c r="AF19">
        <v>29</v>
      </c>
      <c r="AG19" s="2">
        <v>7.0000000000000001E-3</v>
      </c>
      <c r="AH19">
        <v>6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 s="9">
        <v>0</v>
      </c>
      <c r="BB19">
        <v>0</v>
      </c>
      <c r="BC19">
        <v>3889</v>
      </c>
      <c r="BD19">
        <v>1.0649999999999999</v>
      </c>
      <c r="BE19">
        <v>58.94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229.21</v>
      </c>
      <c r="BM19">
        <v>12</v>
      </c>
      <c r="BN19">
        <v>1</v>
      </c>
    </row>
    <row r="20" spans="1:66">
      <c r="A20" t="s">
        <v>324</v>
      </c>
      <c r="B20" t="s">
        <v>83</v>
      </c>
      <c r="C20" t="s">
        <v>237</v>
      </c>
      <c r="D20">
        <v>619792014</v>
      </c>
      <c r="E20" t="s">
        <v>314</v>
      </c>
      <c r="F20" t="s">
        <v>241</v>
      </c>
      <c r="G20" t="s">
        <v>315</v>
      </c>
      <c r="H20" t="s">
        <v>316</v>
      </c>
      <c r="I20" s="1">
        <v>30000</v>
      </c>
      <c r="J20">
        <v>187054694</v>
      </c>
      <c r="K20" t="s">
        <v>318</v>
      </c>
      <c r="L20" t="s">
        <v>243</v>
      </c>
      <c r="M20" t="s">
        <v>64</v>
      </c>
      <c r="N20" t="s">
        <v>65</v>
      </c>
      <c r="O20" t="s">
        <v>244</v>
      </c>
      <c r="P20">
        <v>450</v>
      </c>
      <c r="Q20" s="1">
        <v>1500</v>
      </c>
      <c r="R20" t="s">
        <v>313</v>
      </c>
      <c r="S20">
        <v>64.86</v>
      </c>
      <c r="U20">
        <v>1041</v>
      </c>
      <c r="V20">
        <v>3</v>
      </c>
      <c r="W20" s="2">
        <v>2.8800000000000002E-3</v>
      </c>
      <c r="X20">
        <v>62.31</v>
      </c>
      <c r="Y20">
        <v>21.62</v>
      </c>
      <c r="Z20">
        <v>2</v>
      </c>
      <c r="AA20">
        <v>0</v>
      </c>
      <c r="AB20">
        <v>0</v>
      </c>
      <c r="AC20">
        <v>0</v>
      </c>
      <c r="AD20">
        <v>3</v>
      </c>
      <c r="AE20">
        <v>5</v>
      </c>
      <c r="AF20">
        <v>10</v>
      </c>
      <c r="AG20" s="2">
        <v>9.6100000000000005E-3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9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 s="9">
        <v>0</v>
      </c>
      <c r="BB20">
        <v>0</v>
      </c>
      <c r="BC20">
        <v>1041</v>
      </c>
      <c r="BD20">
        <v>1</v>
      </c>
      <c r="BE20">
        <v>62.31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64.86</v>
      </c>
      <c r="BM20">
        <v>3</v>
      </c>
      <c r="BN20">
        <v>2</v>
      </c>
    </row>
    <row r="21" spans="1:66">
      <c r="A21" t="s">
        <v>325</v>
      </c>
      <c r="B21" t="s">
        <v>83</v>
      </c>
      <c r="C21" t="s">
        <v>237</v>
      </c>
      <c r="D21">
        <v>619792014</v>
      </c>
      <c r="E21" t="s">
        <v>314</v>
      </c>
      <c r="F21" t="s">
        <v>241</v>
      </c>
      <c r="G21" t="s">
        <v>315</v>
      </c>
      <c r="H21" t="s">
        <v>316</v>
      </c>
      <c r="I21" s="1">
        <v>30000</v>
      </c>
      <c r="J21">
        <v>187053844</v>
      </c>
      <c r="K21" t="s">
        <v>317</v>
      </c>
      <c r="L21" t="s">
        <v>243</v>
      </c>
      <c r="M21" t="s">
        <v>64</v>
      </c>
      <c r="N21" t="s">
        <v>65</v>
      </c>
      <c r="O21" t="s">
        <v>244</v>
      </c>
      <c r="P21">
        <v>900</v>
      </c>
      <c r="Q21" s="1">
        <v>6000</v>
      </c>
      <c r="R21" t="s">
        <v>313</v>
      </c>
      <c r="S21">
        <v>227.48</v>
      </c>
      <c r="U21">
        <v>3663</v>
      </c>
      <c r="V21">
        <v>14</v>
      </c>
      <c r="W21" s="2">
        <v>3.82E-3</v>
      </c>
      <c r="X21">
        <v>62.1</v>
      </c>
      <c r="Y21">
        <v>16.25</v>
      </c>
      <c r="Z21">
        <v>1</v>
      </c>
      <c r="AA21">
        <v>0</v>
      </c>
      <c r="AB21">
        <v>0</v>
      </c>
      <c r="AC21">
        <v>0</v>
      </c>
      <c r="AD21">
        <v>16</v>
      </c>
      <c r="AE21">
        <v>17</v>
      </c>
      <c r="AF21">
        <v>33</v>
      </c>
      <c r="AG21" s="2">
        <v>9.0100000000000006E-3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9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 s="9">
        <v>0</v>
      </c>
      <c r="BB21">
        <v>0</v>
      </c>
      <c r="BC21">
        <v>3472</v>
      </c>
      <c r="BD21">
        <v>1.0549999999999999</v>
      </c>
      <c r="BE21">
        <v>65.52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227.48</v>
      </c>
      <c r="BM21">
        <v>14</v>
      </c>
      <c r="BN21">
        <v>2</v>
      </c>
    </row>
    <row r="22" spans="1:66">
      <c r="A22" t="s">
        <v>325</v>
      </c>
      <c r="B22" t="s">
        <v>83</v>
      </c>
      <c r="C22" t="s">
        <v>237</v>
      </c>
      <c r="D22">
        <v>619792014</v>
      </c>
      <c r="E22" t="s">
        <v>314</v>
      </c>
      <c r="F22" t="s">
        <v>241</v>
      </c>
      <c r="G22" t="s">
        <v>315</v>
      </c>
      <c r="H22" t="s">
        <v>316</v>
      </c>
      <c r="I22" s="1">
        <v>30000</v>
      </c>
      <c r="J22">
        <v>187054694</v>
      </c>
      <c r="K22" t="s">
        <v>318</v>
      </c>
      <c r="L22" t="s">
        <v>243</v>
      </c>
      <c r="M22" t="s">
        <v>64</v>
      </c>
      <c r="N22" t="s">
        <v>65</v>
      </c>
      <c r="O22" t="s">
        <v>244</v>
      </c>
      <c r="P22">
        <v>450</v>
      </c>
      <c r="Q22" s="1">
        <v>1500</v>
      </c>
      <c r="R22" t="s">
        <v>313</v>
      </c>
      <c r="S22">
        <v>64.319999999999993</v>
      </c>
      <c r="U22">
        <v>1095</v>
      </c>
      <c r="V22">
        <v>2</v>
      </c>
      <c r="W22" s="2">
        <v>1.83E-3</v>
      </c>
      <c r="X22">
        <v>58.74</v>
      </c>
      <c r="Y22">
        <v>32.159999999999997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2</v>
      </c>
      <c r="AF22">
        <v>4</v>
      </c>
      <c r="AG22" s="2">
        <v>3.65E-3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9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s="9">
        <v>0</v>
      </c>
      <c r="BB22">
        <v>0</v>
      </c>
      <c r="BC22">
        <v>1087</v>
      </c>
      <c r="BD22">
        <v>1.0069999999999999</v>
      </c>
      <c r="BE22">
        <v>59.17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64.319999999999993</v>
      </c>
      <c r="BM22">
        <v>2</v>
      </c>
      <c r="BN22">
        <v>0</v>
      </c>
    </row>
    <row r="23" spans="1:66">
      <c r="A23" t="s">
        <v>326</v>
      </c>
      <c r="B23" t="s">
        <v>83</v>
      </c>
      <c r="C23" t="s">
        <v>237</v>
      </c>
      <c r="D23">
        <v>619792014</v>
      </c>
      <c r="E23" t="s">
        <v>314</v>
      </c>
      <c r="F23" t="s">
        <v>241</v>
      </c>
      <c r="G23" t="s">
        <v>315</v>
      </c>
      <c r="H23" t="s">
        <v>316</v>
      </c>
      <c r="I23" s="1">
        <v>30000</v>
      </c>
      <c r="J23">
        <v>187053844</v>
      </c>
      <c r="K23" t="s">
        <v>317</v>
      </c>
      <c r="L23" t="s">
        <v>243</v>
      </c>
      <c r="M23" t="s">
        <v>64</v>
      </c>
      <c r="N23" t="s">
        <v>65</v>
      </c>
      <c r="O23" t="s">
        <v>244</v>
      </c>
      <c r="P23">
        <v>900</v>
      </c>
      <c r="Q23" s="1">
        <v>6000</v>
      </c>
      <c r="R23" t="s">
        <v>313</v>
      </c>
      <c r="S23">
        <v>218.74</v>
      </c>
      <c r="U23">
        <v>3784</v>
      </c>
      <c r="V23">
        <v>6</v>
      </c>
      <c r="W23" s="2">
        <v>1.5900000000000001E-3</v>
      </c>
      <c r="X23">
        <v>57.81</v>
      </c>
      <c r="Y23">
        <v>36.46</v>
      </c>
      <c r="Z23">
        <v>4</v>
      </c>
      <c r="AA23">
        <v>0</v>
      </c>
      <c r="AB23">
        <v>2</v>
      </c>
      <c r="AC23">
        <v>0</v>
      </c>
      <c r="AD23">
        <v>16</v>
      </c>
      <c r="AE23">
        <v>22</v>
      </c>
      <c r="AF23">
        <v>29</v>
      </c>
      <c r="AG23" s="2">
        <v>7.6600000000000001E-3</v>
      </c>
      <c r="AH23">
        <v>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s="9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s="9">
        <v>0</v>
      </c>
      <c r="BB23">
        <v>0</v>
      </c>
      <c r="BC23">
        <v>3784</v>
      </c>
      <c r="BD23">
        <v>1</v>
      </c>
      <c r="BE23">
        <v>57.81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218.74</v>
      </c>
      <c r="BM23">
        <v>6</v>
      </c>
      <c r="BN23">
        <v>1</v>
      </c>
    </row>
    <row r="24" spans="1:66">
      <c r="A24" t="s">
        <v>326</v>
      </c>
      <c r="B24" t="s">
        <v>83</v>
      </c>
      <c r="C24" t="s">
        <v>237</v>
      </c>
      <c r="D24">
        <v>619792014</v>
      </c>
      <c r="E24" t="s">
        <v>314</v>
      </c>
      <c r="F24" t="s">
        <v>241</v>
      </c>
      <c r="G24" t="s">
        <v>315</v>
      </c>
      <c r="H24" t="s">
        <v>316</v>
      </c>
      <c r="I24" s="1">
        <v>30000</v>
      </c>
      <c r="J24">
        <v>187054694</v>
      </c>
      <c r="K24" t="s">
        <v>318</v>
      </c>
      <c r="L24" t="s">
        <v>243</v>
      </c>
      <c r="M24" t="s">
        <v>64</v>
      </c>
      <c r="N24" t="s">
        <v>65</v>
      </c>
      <c r="O24" t="s">
        <v>244</v>
      </c>
      <c r="P24">
        <v>450</v>
      </c>
      <c r="Q24" s="1">
        <v>1500</v>
      </c>
      <c r="R24" t="s">
        <v>313</v>
      </c>
      <c r="S24">
        <v>61.99</v>
      </c>
      <c r="U24">
        <v>711</v>
      </c>
      <c r="V24">
        <v>2</v>
      </c>
      <c r="W24" s="2">
        <v>2.81E-3</v>
      </c>
      <c r="X24">
        <v>87.19</v>
      </c>
      <c r="Y24">
        <v>31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2</v>
      </c>
      <c r="AF24">
        <v>5</v>
      </c>
      <c r="AG24" s="2">
        <v>7.0299999999999998E-3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s="9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 s="9">
        <v>0</v>
      </c>
      <c r="BB24">
        <v>0</v>
      </c>
      <c r="BC24">
        <v>693</v>
      </c>
      <c r="BD24">
        <v>1.026</v>
      </c>
      <c r="BE24">
        <v>89.45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61.99</v>
      </c>
      <c r="BM24">
        <v>2</v>
      </c>
      <c r="BN24">
        <v>1</v>
      </c>
    </row>
    <row r="25" spans="1:66">
      <c r="A25" t="s">
        <v>327</v>
      </c>
      <c r="B25" t="s">
        <v>83</v>
      </c>
      <c r="C25" t="s">
        <v>237</v>
      </c>
      <c r="D25">
        <v>619792014</v>
      </c>
      <c r="E25" t="s">
        <v>314</v>
      </c>
      <c r="F25" t="s">
        <v>241</v>
      </c>
      <c r="G25" t="s">
        <v>315</v>
      </c>
      <c r="H25" t="s">
        <v>316</v>
      </c>
      <c r="I25" s="1">
        <v>30000</v>
      </c>
      <c r="J25">
        <v>187053844</v>
      </c>
      <c r="K25" t="s">
        <v>317</v>
      </c>
      <c r="L25" t="s">
        <v>243</v>
      </c>
      <c r="M25" t="s">
        <v>64</v>
      </c>
      <c r="N25" t="s">
        <v>65</v>
      </c>
      <c r="O25" t="s">
        <v>244</v>
      </c>
      <c r="P25">
        <v>900</v>
      </c>
      <c r="Q25" s="1">
        <v>6000</v>
      </c>
      <c r="R25" t="s">
        <v>313</v>
      </c>
      <c r="S25">
        <v>160.16999999999999</v>
      </c>
      <c r="U25">
        <v>3000</v>
      </c>
      <c r="V25">
        <v>14</v>
      </c>
      <c r="W25" s="2">
        <v>4.6699999999999997E-3</v>
      </c>
      <c r="X25">
        <v>53.39</v>
      </c>
      <c r="Y25">
        <v>11.44</v>
      </c>
      <c r="Z25">
        <v>5</v>
      </c>
      <c r="AA25">
        <v>0</v>
      </c>
      <c r="AB25">
        <v>1</v>
      </c>
      <c r="AC25">
        <v>0</v>
      </c>
      <c r="AD25">
        <v>10</v>
      </c>
      <c r="AE25">
        <v>16</v>
      </c>
      <c r="AF25">
        <v>31</v>
      </c>
      <c r="AG25" s="2">
        <v>1.0330000000000001E-2</v>
      </c>
      <c r="AH25">
        <v>5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9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 s="9">
        <v>0</v>
      </c>
      <c r="BB25">
        <v>0</v>
      </c>
      <c r="BC25">
        <v>3000</v>
      </c>
      <c r="BD25">
        <v>1</v>
      </c>
      <c r="BE25">
        <v>53.39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160.16999999999999</v>
      </c>
      <c r="BM25">
        <v>14</v>
      </c>
      <c r="BN25">
        <v>1</v>
      </c>
    </row>
    <row r="26" spans="1:66">
      <c r="A26" t="s">
        <v>327</v>
      </c>
      <c r="B26" t="s">
        <v>83</v>
      </c>
      <c r="C26" t="s">
        <v>237</v>
      </c>
      <c r="D26">
        <v>619792014</v>
      </c>
      <c r="E26" t="s">
        <v>314</v>
      </c>
      <c r="F26" t="s">
        <v>241</v>
      </c>
      <c r="G26" t="s">
        <v>315</v>
      </c>
      <c r="H26" t="s">
        <v>316</v>
      </c>
      <c r="I26" s="1">
        <v>30000</v>
      </c>
      <c r="J26">
        <v>187054694</v>
      </c>
      <c r="K26" t="s">
        <v>318</v>
      </c>
      <c r="L26" t="s">
        <v>243</v>
      </c>
      <c r="M26" t="s">
        <v>64</v>
      </c>
      <c r="N26" t="s">
        <v>65</v>
      </c>
      <c r="O26" t="s">
        <v>244</v>
      </c>
      <c r="P26">
        <v>450</v>
      </c>
      <c r="Q26" s="1">
        <v>1500</v>
      </c>
      <c r="R26" t="s">
        <v>313</v>
      </c>
      <c r="S26">
        <v>45.11</v>
      </c>
      <c r="U26">
        <v>788</v>
      </c>
      <c r="V26">
        <v>0</v>
      </c>
      <c r="W26" s="9">
        <v>0</v>
      </c>
      <c r="X26">
        <v>57.25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3</v>
      </c>
      <c r="AG26" s="2">
        <v>3.81E-3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9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s="9">
        <v>0</v>
      </c>
      <c r="BB26">
        <v>0</v>
      </c>
      <c r="BC26">
        <v>788</v>
      </c>
      <c r="BD26">
        <v>1</v>
      </c>
      <c r="BE26">
        <v>57.25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45.11</v>
      </c>
      <c r="BM26">
        <v>0</v>
      </c>
      <c r="BN26">
        <v>2</v>
      </c>
    </row>
    <row r="27" spans="1:66">
      <c r="A27" t="s">
        <v>328</v>
      </c>
      <c r="B27" t="s">
        <v>83</v>
      </c>
      <c r="C27" t="s">
        <v>237</v>
      </c>
      <c r="D27">
        <v>619792014</v>
      </c>
      <c r="E27" t="s">
        <v>314</v>
      </c>
      <c r="F27" t="s">
        <v>241</v>
      </c>
      <c r="G27" t="s">
        <v>315</v>
      </c>
      <c r="H27" t="s">
        <v>316</v>
      </c>
      <c r="I27" s="1">
        <v>30000</v>
      </c>
      <c r="J27">
        <v>187053844</v>
      </c>
      <c r="K27" t="s">
        <v>317</v>
      </c>
      <c r="L27" t="s">
        <v>243</v>
      </c>
      <c r="M27" t="s">
        <v>64</v>
      </c>
      <c r="N27" t="s">
        <v>65</v>
      </c>
      <c r="O27" t="s">
        <v>244</v>
      </c>
      <c r="P27">
        <v>900</v>
      </c>
      <c r="Q27" s="1">
        <v>6000</v>
      </c>
      <c r="R27" t="s">
        <v>313</v>
      </c>
      <c r="S27">
        <v>147.22</v>
      </c>
      <c r="U27">
        <v>2822</v>
      </c>
      <c r="V27">
        <v>7</v>
      </c>
      <c r="W27" s="2">
        <v>2.48E-3</v>
      </c>
      <c r="X27">
        <v>52.17</v>
      </c>
      <c r="Y27">
        <v>21.03</v>
      </c>
      <c r="Z27">
        <v>5</v>
      </c>
      <c r="AA27">
        <v>0</v>
      </c>
      <c r="AB27">
        <v>0</v>
      </c>
      <c r="AC27">
        <v>0</v>
      </c>
      <c r="AD27">
        <v>17</v>
      </c>
      <c r="AE27">
        <v>22</v>
      </c>
      <c r="AF27">
        <v>30</v>
      </c>
      <c r="AG27" s="2">
        <v>1.0630000000000001E-2</v>
      </c>
      <c r="AH27">
        <v>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s="9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s="9">
        <v>0</v>
      </c>
      <c r="BB27">
        <v>0</v>
      </c>
      <c r="BC27">
        <v>2500</v>
      </c>
      <c r="BD27">
        <v>1.129</v>
      </c>
      <c r="BE27">
        <v>58.89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147.22</v>
      </c>
      <c r="BM27">
        <v>7</v>
      </c>
      <c r="BN27">
        <v>1</v>
      </c>
    </row>
    <row r="28" spans="1:66">
      <c r="A28" t="s">
        <v>328</v>
      </c>
      <c r="B28" t="s">
        <v>83</v>
      </c>
      <c r="C28" t="s">
        <v>237</v>
      </c>
      <c r="D28">
        <v>619792014</v>
      </c>
      <c r="E28" t="s">
        <v>314</v>
      </c>
      <c r="F28" t="s">
        <v>241</v>
      </c>
      <c r="G28" t="s">
        <v>315</v>
      </c>
      <c r="H28" t="s">
        <v>316</v>
      </c>
      <c r="I28" s="1">
        <v>30000</v>
      </c>
      <c r="J28">
        <v>187054694</v>
      </c>
      <c r="K28" t="s">
        <v>318</v>
      </c>
      <c r="L28" t="s">
        <v>243</v>
      </c>
      <c r="M28" t="s">
        <v>64</v>
      </c>
      <c r="N28" t="s">
        <v>65</v>
      </c>
      <c r="O28" t="s">
        <v>244</v>
      </c>
      <c r="P28">
        <v>450</v>
      </c>
      <c r="Q28" s="1">
        <v>1500</v>
      </c>
      <c r="R28" t="s">
        <v>313</v>
      </c>
      <c r="S28">
        <v>41.41</v>
      </c>
      <c r="T28" s="48">
        <f>SUM(S15:S28)</f>
        <v>1841.7</v>
      </c>
      <c r="U28">
        <v>688</v>
      </c>
      <c r="V28">
        <v>2</v>
      </c>
      <c r="W28" s="2">
        <v>2.9099999999999998E-3</v>
      </c>
      <c r="X28">
        <v>60.19</v>
      </c>
      <c r="Y28">
        <v>20.71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2</v>
      </c>
      <c r="AF28">
        <v>4</v>
      </c>
      <c r="AG28" s="2">
        <v>5.8100000000000001E-3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9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 s="9">
        <v>0</v>
      </c>
      <c r="BB28">
        <v>0</v>
      </c>
      <c r="BC28">
        <v>688</v>
      </c>
      <c r="BD28">
        <v>1</v>
      </c>
      <c r="BE28">
        <v>60.19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41.41</v>
      </c>
      <c r="BM28">
        <v>2</v>
      </c>
      <c r="BN28">
        <v>0</v>
      </c>
    </row>
    <row r="29" spans="1:66">
      <c r="A29" t="s">
        <v>329</v>
      </c>
      <c r="B29" t="s">
        <v>83</v>
      </c>
      <c r="C29" t="s">
        <v>237</v>
      </c>
      <c r="D29">
        <v>619792014</v>
      </c>
      <c r="E29" t="s">
        <v>314</v>
      </c>
      <c r="F29" t="s">
        <v>241</v>
      </c>
      <c r="G29" t="s">
        <v>315</v>
      </c>
      <c r="H29" t="s">
        <v>316</v>
      </c>
      <c r="I29" s="1">
        <v>30000</v>
      </c>
      <c r="J29">
        <v>187043544</v>
      </c>
      <c r="K29" t="s">
        <v>330</v>
      </c>
      <c r="L29" t="s">
        <v>243</v>
      </c>
      <c r="M29" t="s">
        <v>64</v>
      </c>
      <c r="N29" t="s">
        <v>65</v>
      </c>
      <c r="O29" t="s">
        <v>244</v>
      </c>
      <c r="P29" s="1">
        <v>1000</v>
      </c>
      <c r="Q29" s="1">
        <v>18000</v>
      </c>
      <c r="R29" t="s">
        <v>329</v>
      </c>
      <c r="S29">
        <v>969.99</v>
      </c>
      <c r="U29">
        <v>12131</v>
      </c>
      <c r="V29">
        <v>31</v>
      </c>
      <c r="W29" s="2">
        <v>2.5600000000000002E-3</v>
      </c>
      <c r="X29">
        <v>79.959999999999994</v>
      </c>
      <c r="Y29">
        <v>31.29</v>
      </c>
      <c r="Z29">
        <v>11</v>
      </c>
      <c r="AA29">
        <v>0</v>
      </c>
      <c r="AB29">
        <v>2</v>
      </c>
      <c r="AC29">
        <v>0</v>
      </c>
      <c r="AD29">
        <v>49</v>
      </c>
      <c r="AE29">
        <v>62</v>
      </c>
      <c r="AF29">
        <v>101</v>
      </c>
      <c r="AG29" s="2">
        <v>8.3300000000000006E-3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s="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 s="9">
        <v>0</v>
      </c>
      <c r="BB29">
        <v>0</v>
      </c>
      <c r="BC29">
        <v>12131</v>
      </c>
      <c r="BD29">
        <v>1</v>
      </c>
      <c r="BE29">
        <v>79.959999999999994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969.99</v>
      </c>
      <c r="BM29">
        <v>31</v>
      </c>
      <c r="BN29">
        <v>8</v>
      </c>
    </row>
    <row r="30" spans="1:66">
      <c r="A30" t="s">
        <v>329</v>
      </c>
      <c r="B30" t="s">
        <v>83</v>
      </c>
      <c r="C30" t="s">
        <v>237</v>
      </c>
      <c r="D30">
        <v>619792014</v>
      </c>
      <c r="E30" t="s">
        <v>314</v>
      </c>
      <c r="F30" t="s">
        <v>241</v>
      </c>
      <c r="G30" t="s">
        <v>315</v>
      </c>
      <c r="H30" t="s">
        <v>316</v>
      </c>
      <c r="I30" s="1">
        <v>30000</v>
      </c>
      <c r="J30">
        <v>187044304</v>
      </c>
      <c r="K30" t="s">
        <v>331</v>
      </c>
      <c r="L30" t="s">
        <v>243</v>
      </c>
      <c r="M30" t="s">
        <v>64</v>
      </c>
      <c r="N30" t="s">
        <v>65</v>
      </c>
      <c r="O30" t="s">
        <v>244</v>
      </c>
      <c r="P30">
        <v>500</v>
      </c>
      <c r="Q30" s="1">
        <v>4500</v>
      </c>
      <c r="R30" t="s">
        <v>329</v>
      </c>
      <c r="S30">
        <v>242.74</v>
      </c>
      <c r="U30">
        <v>1525</v>
      </c>
      <c r="V30">
        <v>12</v>
      </c>
      <c r="W30" s="2">
        <v>7.8700000000000003E-3</v>
      </c>
      <c r="X30">
        <v>159.16999999999999</v>
      </c>
      <c r="Y30">
        <v>20.23</v>
      </c>
      <c r="Z30">
        <v>0</v>
      </c>
      <c r="AA30">
        <v>0</v>
      </c>
      <c r="AB30">
        <v>0</v>
      </c>
      <c r="AC30">
        <v>0</v>
      </c>
      <c r="AD30">
        <v>6</v>
      </c>
      <c r="AE30">
        <v>6</v>
      </c>
      <c r="AF30">
        <v>18</v>
      </c>
      <c r="AG30" s="2">
        <v>1.18E-2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s="9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 s="9">
        <v>0</v>
      </c>
      <c r="BB30">
        <v>0</v>
      </c>
      <c r="BC30">
        <v>1525</v>
      </c>
      <c r="BD30">
        <v>1</v>
      </c>
      <c r="BE30">
        <v>159.16999999999999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242.74</v>
      </c>
      <c r="BM30">
        <v>12</v>
      </c>
      <c r="BN30">
        <v>0</v>
      </c>
    </row>
    <row r="31" spans="1:66">
      <c r="A31" t="s">
        <v>329</v>
      </c>
      <c r="B31" t="s">
        <v>83</v>
      </c>
      <c r="C31" t="s">
        <v>237</v>
      </c>
      <c r="D31">
        <v>619792014</v>
      </c>
      <c r="E31" t="s">
        <v>314</v>
      </c>
      <c r="F31" t="s">
        <v>241</v>
      </c>
      <c r="G31" t="s">
        <v>315</v>
      </c>
      <c r="H31" t="s">
        <v>316</v>
      </c>
      <c r="I31" s="1">
        <v>30000</v>
      </c>
      <c r="J31">
        <v>187053844</v>
      </c>
      <c r="K31" t="s">
        <v>317</v>
      </c>
      <c r="L31" t="s">
        <v>243</v>
      </c>
      <c r="M31" t="s">
        <v>64</v>
      </c>
      <c r="N31" t="s">
        <v>65</v>
      </c>
      <c r="O31" t="s">
        <v>244</v>
      </c>
      <c r="P31">
        <v>900</v>
      </c>
      <c r="Q31" s="1">
        <v>6000</v>
      </c>
      <c r="R31" t="s">
        <v>313</v>
      </c>
      <c r="S31">
        <v>205.3</v>
      </c>
      <c r="U31">
        <v>3315</v>
      </c>
      <c r="V31">
        <v>9</v>
      </c>
      <c r="W31" s="2">
        <v>2.7100000000000002E-3</v>
      </c>
      <c r="X31">
        <v>61.93</v>
      </c>
      <c r="Y31">
        <v>22.81</v>
      </c>
      <c r="Z31">
        <v>5</v>
      </c>
      <c r="AA31">
        <v>0</v>
      </c>
      <c r="AB31">
        <v>1</v>
      </c>
      <c r="AC31">
        <v>0</v>
      </c>
      <c r="AD31">
        <v>17</v>
      </c>
      <c r="AE31">
        <v>23</v>
      </c>
      <c r="AF31">
        <v>35</v>
      </c>
      <c r="AG31" s="2">
        <v>1.056E-2</v>
      </c>
      <c r="AH31">
        <v>14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s="9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s="9">
        <v>0</v>
      </c>
      <c r="BB31">
        <v>0</v>
      </c>
      <c r="BC31">
        <v>3013</v>
      </c>
      <c r="BD31">
        <v>1.1000000000000001</v>
      </c>
      <c r="BE31">
        <v>68.14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205.3</v>
      </c>
      <c r="BM31">
        <v>9</v>
      </c>
      <c r="BN31">
        <v>3</v>
      </c>
    </row>
    <row r="32" spans="1:66">
      <c r="A32" t="s">
        <v>329</v>
      </c>
      <c r="B32" t="s">
        <v>83</v>
      </c>
      <c r="C32" t="s">
        <v>237</v>
      </c>
      <c r="D32">
        <v>619792014</v>
      </c>
      <c r="E32" t="s">
        <v>314</v>
      </c>
      <c r="F32" t="s">
        <v>241</v>
      </c>
      <c r="G32" t="s">
        <v>315</v>
      </c>
      <c r="H32" t="s">
        <v>316</v>
      </c>
      <c r="I32" s="1">
        <v>30000</v>
      </c>
      <c r="J32">
        <v>187054694</v>
      </c>
      <c r="K32" t="s">
        <v>318</v>
      </c>
      <c r="L32" t="s">
        <v>243</v>
      </c>
      <c r="M32" t="s">
        <v>64</v>
      </c>
      <c r="N32" t="s">
        <v>65</v>
      </c>
      <c r="O32" t="s">
        <v>244</v>
      </c>
      <c r="P32">
        <v>450</v>
      </c>
      <c r="Q32" s="1">
        <v>1500</v>
      </c>
      <c r="R32" t="s">
        <v>313</v>
      </c>
      <c r="S32">
        <v>60.85</v>
      </c>
      <c r="U32">
        <v>884</v>
      </c>
      <c r="V32">
        <v>1</v>
      </c>
      <c r="W32" s="2">
        <v>1.1299999999999999E-3</v>
      </c>
      <c r="X32">
        <v>68.83</v>
      </c>
      <c r="Y32">
        <v>60.85</v>
      </c>
      <c r="Z32">
        <v>1</v>
      </c>
      <c r="AA32">
        <v>0</v>
      </c>
      <c r="AB32">
        <v>0</v>
      </c>
      <c r="AC32">
        <v>0</v>
      </c>
      <c r="AD32">
        <v>4</v>
      </c>
      <c r="AE32">
        <v>5</v>
      </c>
      <c r="AF32">
        <v>6</v>
      </c>
      <c r="AG32" s="2">
        <v>6.79E-3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s="9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 s="9">
        <v>0</v>
      </c>
      <c r="BB32">
        <v>0</v>
      </c>
      <c r="BC32">
        <v>884</v>
      </c>
      <c r="BD32">
        <v>1</v>
      </c>
      <c r="BE32">
        <v>68.83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60.85</v>
      </c>
      <c r="BM32">
        <v>1</v>
      </c>
      <c r="BN32">
        <v>0</v>
      </c>
    </row>
    <row r="33" spans="1:66">
      <c r="A33" t="s">
        <v>332</v>
      </c>
      <c r="B33" t="s">
        <v>83</v>
      </c>
      <c r="C33" t="s">
        <v>237</v>
      </c>
      <c r="D33">
        <v>619792014</v>
      </c>
      <c r="E33" t="s">
        <v>314</v>
      </c>
      <c r="F33" t="s">
        <v>241</v>
      </c>
      <c r="G33" t="s">
        <v>315</v>
      </c>
      <c r="H33" t="s">
        <v>316</v>
      </c>
      <c r="I33" s="1">
        <v>30000</v>
      </c>
      <c r="J33">
        <v>187043544</v>
      </c>
      <c r="K33" t="s">
        <v>330</v>
      </c>
      <c r="L33" t="s">
        <v>243</v>
      </c>
      <c r="M33" t="s">
        <v>64</v>
      </c>
      <c r="N33" t="s">
        <v>65</v>
      </c>
      <c r="O33" t="s">
        <v>244</v>
      </c>
      <c r="P33" s="1">
        <v>1000</v>
      </c>
      <c r="Q33" s="1">
        <v>18000</v>
      </c>
      <c r="R33" t="s">
        <v>329</v>
      </c>
      <c r="S33" s="1">
        <v>1025.6199999999999</v>
      </c>
      <c r="T33" s="1"/>
      <c r="U33">
        <v>13421</v>
      </c>
      <c r="V33">
        <v>41</v>
      </c>
      <c r="W33" s="2">
        <v>3.0500000000000002E-3</v>
      </c>
      <c r="X33">
        <v>76.42</v>
      </c>
      <c r="Y33">
        <v>25.02</v>
      </c>
      <c r="Z33">
        <v>12</v>
      </c>
      <c r="AA33">
        <v>0</v>
      </c>
      <c r="AB33">
        <v>1</v>
      </c>
      <c r="AC33">
        <v>0</v>
      </c>
      <c r="AD33">
        <v>67</v>
      </c>
      <c r="AE33">
        <v>80</v>
      </c>
      <c r="AF33">
        <v>137</v>
      </c>
      <c r="AG33" s="2">
        <v>1.021E-2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s="9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 s="9">
        <v>0</v>
      </c>
      <c r="BB33">
        <v>0</v>
      </c>
      <c r="BC33">
        <v>11481</v>
      </c>
      <c r="BD33">
        <v>1.169</v>
      </c>
      <c r="BE33">
        <v>89.33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 s="1">
        <v>1025.6199999999999</v>
      </c>
      <c r="BM33">
        <v>41</v>
      </c>
      <c r="BN33">
        <v>16</v>
      </c>
    </row>
    <row r="34" spans="1:66">
      <c r="A34" t="s">
        <v>332</v>
      </c>
      <c r="B34" t="s">
        <v>83</v>
      </c>
      <c r="C34" t="s">
        <v>237</v>
      </c>
      <c r="D34">
        <v>619792014</v>
      </c>
      <c r="E34" t="s">
        <v>314</v>
      </c>
      <c r="F34" t="s">
        <v>241</v>
      </c>
      <c r="G34" t="s">
        <v>315</v>
      </c>
      <c r="H34" t="s">
        <v>316</v>
      </c>
      <c r="I34" s="1">
        <v>30000</v>
      </c>
      <c r="J34">
        <v>187044304</v>
      </c>
      <c r="K34" t="s">
        <v>331</v>
      </c>
      <c r="L34" t="s">
        <v>243</v>
      </c>
      <c r="M34" t="s">
        <v>64</v>
      </c>
      <c r="N34" t="s">
        <v>65</v>
      </c>
      <c r="O34" t="s">
        <v>244</v>
      </c>
      <c r="P34">
        <v>500</v>
      </c>
      <c r="Q34" s="1">
        <v>4500</v>
      </c>
      <c r="R34" t="s">
        <v>329</v>
      </c>
      <c r="S34">
        <v>256.48</v>
      </c>
      <c r="U34">
        <v>2489</v>
      </c>
      <c r="V34">
        <v>8</v>
      </c>
      <c r="W34" s="2">
        <v>3.2100000000000002E-3</v>
      </c>
      <c r="X34">
        <v>103.05</v>
      </c>
      <c r="Y34">
        <v>32.06</v>
      </c>
      <c r="Z34">
        <v>0</v>
      </c>
      <c r="AA34">
        <v>0</v>
      </c>
      <c r="AB34">
        <v>0</v>
      </c>
      <c r="AC34">
        <v>0</v>
      </c>
      <c r="AD34">
        <v>10</v>
      </c>
      <c r="AE34">
        <v>10</v>
      </c>
      <c r="AF34">
        <v>21</v>
      </c>
      <c r="AG34" s="2">
        <v>8.4399999999999996E-3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9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s="9">
        <v>0</v>
      </c>
      <c r="BB34">
        <v>0</v>
      </c>
      <c r="BC34">
        <v>2236</v>
      </c>
      <c r="BD34">
        <v>1.113</v>
      </c>
      <c r="BE34">
        <v>114.7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256.48</v>
      </c>
      <c r="BM34">
        <v>8</v>
      </c>
      <c r="BN34">
        <v>3</v>
      </c>
    </row>
    <row r="35" spans="1:66">
      <c r="A35" t="s">
        <v>332</v>
      </c>
      <c r="B35" t="s">
        <v>83</v>
      </c>
      <c r="C35" t="s">
        <v>237</v>
      </c>
      <c r="D35">
        <v>619792014</v>
      </c>
      <c r="E35" t="s">
        <v>314</v>
      </c>
      <c r="F35" t="s">
        <v>241</v>
      </c>
      <c r="G35" t="s">
        <v>315</v>
      </c>
      <c r="H35" t="s">
        <v>316</v>
      </c>
      <c r="I35" s="1">
        <v>30000</v>
      </c>
      <c r="J35">
        <v>187053844</v>
      </c>
      <c r="K35" t="s">
        <v>317</v>
      </c>
      <c r="L35" t="s">
        <v>243</v>
      </c>
      <c r="M35" t="s">
        <v>64</v>
      </c>
      <c r="N35" t="s">
        <v>65</v>
      </c>
      <c r="O35" t="s">
        <v>244</v>
      </c>
      <c r="P35">
        <v>900</v>
      </c>
      <c r="Q35" s="1">
        <v>6000</v>
      </c>
      <c r="R35" t="s">
        <v>313</v>
      </c>
      <c r="S35">
        <v>214.73</v>
      </c>
      <c r="U35">
        <v>3587</v>
      </c>
      <c r="V35">
        <v>10</v>
      </c>
      <c r="W35" s="2">
        <v>2.7899999999999999E-3</v>
      </c>
      <c r="X35">
        <v>59.86</v>
      </c>
      <c r="Y35">
        <v>21.47</v>
      </c>
      <c r="Z35">
        <v>1</v>
      </c>
      <c r="AA35">
        <v>0</v>
      </c>
      <c r="AB35">
        <v>0</v>
      </c>
      <c r="AC35">
        <v>0</v>
      </c>
      <c r="AD35">
        <v>11</v>
      </c>
      <c r="AE35">
        <v>12</v>
      </c>
      <c r="AF35">
        <v>23</v>
      </c>
      <c r="AG35" s="2">
        <v>6.4099999999999999E-3</v>
      </c>
      <c r="AH35">
        <v>7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 s="9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 s="9">
        <v>0</v>
      </c>
      <c r="BB35">
        <v>0</v>
      </c>
      <c r="BC35">
        <v>3365</v>
      </c>
      <c r="BD35">
        <v>1.0660000000000001</v>
      </c>
      <c r="BE35">
        <v>63.81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214.73</v>
      </c>
      <c r="BM35">
        <v>10</v>
      </c>
      <c r="BN35">
        <v>1</v>
      </c>
    </row>
    <row r="36" spans="1:66">
      <c r="A36" t="s">
        <v>332</v>
      </c>
      <c r="B36" t="s">
        <v>83</v>
      </c>
      <c r="C36" t="s">
        <v>237</v>
      </c>
      <c r="D36">
        <v>619792014</v>
      </c>
      <c r="E36" t="s">
        <v>314</v>
      </c>
      <c r="F36" t="s">
        <v>241</v>
      </c>
      <c r="G36" t="s">
        <v>315</v>
      </c>
      <c r="H36" t="s">
        <v>316</v>
      </c>
      <c r="I36" s="1">
        <v>30000</v>
      </c>
      <c r="J36">
        <v>187054694</v>
      </c>
      <c r="K36" t="s">
        <v>318</v>
      </c>
      <c r="L36" t="s">
        <v>243</v>
      </c>
      <c r="M36" t="s">
        <v>64</v>
      </c>
      <c r="N36" t="s">
        <v>65</v>
      </c>
      <c r="O36" t="s">
        <v>244</v>
      </c>
      <c r="P36">
        <v>450</v>
      </c>
      <c r="Q36" s="1">
        <v>1500</v>
      </c>
      <c r="R36" t="s">
        <v>313</v>
      </c>
      <c r="S36">
        <v>63.89</v>
      </c>
      <c r="U36">
        <v>735</v>
      </c>
      <c r="V36">
        <v>3</v>
      </c>
      <c r="W36" s="2">
        <v>4.0800000000000003E-3</v>
      </c>
      <c r="X36">
        <v>86.93</v>
      </c>
      <c r="Y36">
        <v>21.3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1</v>
      </c>
      <c r="AF36">
        <v>4</v>
      </c>
      <c r="AG36" s="2">
        <v>5.4400000000000004E-3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9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 s="9">
        <v>0</v>
      </c>
      <c r="BB36">
        <v>0</v>
      </c>
      <c r="BC36">
        <v>732</v>
      </c>
      <c r="BD36">
        <v>1.004</v>
      </c>
      <c r="BE36">
        <v>87.28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63.89</v>
      </c>
      <c r="BM36">
        <v>3</v>
      </c>
      <c r="BN36">
        <v>0</v>
      </c>
    </row>
    <row r="37" spans="1:66">
      <c r="A37" t="s">
        <v>333</v>
      </c>
      <c r="B37" t="s">
        <v>83</v>
      </c>
      <c r="C37" t="s">
        <v>237</v>
      </c>
      <c r="D37">
        <v>619792014</v>
      </c>
      <c r="E37" t="s">
        <v>314</v>
      </c>
      <c r="F37" t="s">
        <v>241</v>
      </c>
      <c r="G37" t="s">
        <v>315</v>
      </c>
      <c r="H37" t="s">
        <v>316</v>
      </c>
      <c r="I37" s="1">
        <v>30000</v>
      </c>
      <c r="J37">
        <v>187043544</v>
      </c>
      <c r="K37" t="s">
        <v>330</v>
      </c>
      <c r="L37" t="s">
        <v>243</v>
      </c>
      <c r="M37" t="s">
        <v>64</v>
      </c>
      <c r="N37" t="s">
        <v>65</v>
      </c>
      <c r="O37" t="s">
        <v>244</v>
      </c>
      <c r="P37" s="1">
        <v>1000</v>
      </c>
      <c r="Q37" s="1">
        <v>18000</v>
      </c>
      <c r="R37" t="s">
        <v>329</v>
      </c>
      <c r="S37" s="1">
        <v>1023.45</v>
      </c>
      <c r="T37" s="1"/>
      <c r="U37">
        <v>12683</v>
      </c>
      <c r="V37">
        <v>50</v>
      </c>
      <c r="W37" s="2">
        <v>3.9399999999999999E-3</v>
      </c>
      <c r="X37">
        <v>80.69</v>
      </c>
      <c r="Y37">
        <v>20.47</v>
      </c>
      <c r="Z37">
        <v>13</v>
      </c>
      <c r="AA37">
        <v>0</v>
      </c>
      <c r="AB37">
        <v>1</v>
      </c>
      <c r="AC37">
        <v>0</v>
      </c>
      <c r="AD37">
        <v>66</v>
      </c>
      <c r="AE37">
        <v>80</v>
      </c>
      <c r="AF37">
        <v>140</v>
      </c>
      <c r="AG37" s="2">
        <v>1.1039999999999999E-2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s="9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s="9">
        <v>0</v>
      </c>
      <c r="BB37">
        <v>0</v>
      </c>
      <c r="BC37">
        <v>12570</v>
      </c>
      <c r="BD37">
        <v>1.0089999999999999</v>
      </c>
      <c r="BE37">
        <v>81.42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 s="1">
        <v>1023.45</v>
      </c>
      <c r="BM37">
        <v>50</v>
      </c>
      <c r="BN37">
        <v>10</v>
      </c>
    </row>
    <row r="38" spans="1:66">
      <c r="A38" t="s">
        <v>333</v>
      </c>
      <c r="B38" t="s">
        <v>83</v>
      </c>
      <c r="C38" t="s">
        <v>237</v>
      </c>
      <c r="D38">
        <v>619792014</v>
      </c>
      <c r="E38" t="s">
        <v>314</v>
      </c>
      <c r="F38" t="s">
        <v>241</v>
      </c>
      <c r="G38" t="s">
        <v>315</v>
      </c>
      <c r="H38" t="s">
        <v>316</v>
      </c>
      <c r="I38" s="1">
        <v>30000</v>
      </c>
      <c r="J38">
        <v>187044304</v>
      </c>
      <c r="K38" t="s">
        <v>331</v>
      </c>
      <c r="L38" t="s">
        <v>243</v>
      </c>
      <c r="M38" t="s">
        <v>64</v>
      </c>
      <c r="N38" t="s">
        <v>65</v>
      </c>
      <c r="O38" t="s">
        <v>244</v>
      </c>
      <c r="P38">
        <v>500</v>
      </c>
      <c r="Q38" s="1">
        <v>4500</v>
      </c>
      <c r="R38" t="s">
        <v>329</v>
      </c>
      <c r="S38">
        <v>257.79000000000002</v>
      </c>
      <c r="U38">
        <v>2939</v>
      </c>
      <c r="V38">
        <v>11</v>
      </c>
      <c r="W38" s="2">
        <v>3.7399999999999998E-3</v>
      </c>
      <c r="X38">
        <v>87.71</v>
      </c>
      <c r="Y38">
        <v>23.44</v>
      </c>
      <c r="Z38">
        <v>1</v>
      </c>
      <c r="AA38">
        <v>0</v>
      </c>
      <c r="AB38">
        <v>0</v>
      </c>
      <c r="AC38">
        <v>0</v>
      </c>
      <c r="AD38">
        <v>8</v>
      </c>
      <c r="AE38">
        <v>9</v>
      </c>
      <c r="AF38">
        <v>21</v>
      </c>
      <c r="AG38" s="2">
        <v>7.1500000000000001E-3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s="9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 s="9">
        <v>0</v>
      </c>
      <c r="BB38">
        <v>0</v>
      </c>
      <c r="BC38">
        <v>2589</v>
      </c>
      <c r="BD38">
        <v>1.135</v>
      </c>
      <c r="BE38">
        <v>99.57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257.79000000000002</v>
      </c>
      <c r="BM38">
        <v>11</v>
      </c>
      <c r="BN38">
        <v>1</v>
      </c>
    </row>
    <row r="39" spans="1:66">
      <c r="A39" t="s">
        <v>333</v>
      </c>
      <c r="B39" t="s">
        <v>83</v>
      </c>
      <c r="C39" t="s">
        <v>237</v>
      </c>
      <c r="D39">
        <v>619792014</v>
      </c>
      <c r="E39" t="s">
        <v>314</v>
      </c>
      <c r="F39" t="s">
        <v>241</v>
      </c>
      <c r="G39" t="s">
        <v>315</v>
      </c>
      <c r="H39" t="s">
        <v>316</v>
      </c>
      <c r="I39" s="1">
        <v>30000</v>
      </c>
      <c r="J39">
        <v>187053844</v>
      </c>
      <c r="K39" t="s">
        <v>317</v>
      </c>
      <c r="L39" t="s">
        <v>243</v>
      </c>
      <c r="M39" t="s">
        <v>64</v>
      </c>
      <c r="N39" t="s">
        <v>65</v>
      </c>
      <c r="O39" t="s">
        <v>244</v>
      </c>
      <c r="P39">
        <v>900</v>
      </c>
      <c r="Q39" s="1">
        <v>6000</v>
      </c>
      <c r="R39" t="s">
        <v>313</v>
      </c>
      <c r="S39">
        <v>216.54</v>
      </c>
      <c r="U39">
        <v>3477</v>
      </c>
      <c r="V39">
        <v>9</v>
      </c>
      <c r="W39" s="2">
        <v>2.5899999999999999E-3</v>
      </c>
      <c r="X39">
        <v>62.28</v>
      </c>
      <c r="Y39">
        <v>24.06</v>
      </c>
      <c r="Z39">
        <v>5</v>
      </c>
      <c r="AA39">
        <v>0</v>
      </c>
      <c r="AB39">
        <v>1</v>
      </c>
      <c r="AC39">
        <v>0</v>
      </c>
      <c r="AD39">
        <v>14</v>
      </c>
      <c r="AE39">
        <v>20</v>
      </c>
      <c r="AF39">
        <v>29</v>
      </c>
      <c r="AG39" s="2">
        <v>8.3400000000000002E-3</v>
      </c>
      <c r="AH39">
        <v>4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s="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 s="9">
        <v>0</v>
      </c>
      <c r="BB39">
        <v>0</v>
      </c>
      <c r="BC39">
        <v>3384</v>
      </c>
      <c r="BD39">
        <v>1.0269999999999999</v>
      </c>
      <c r="BE39">
        <v>63.99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216.54</v>
      </c>
      <c r="BM39">
        <v>9</v>
      </c>
      <c r="BN39">
        <v>0</v>
      </c>
    </row>
    <row r="40" spans="1:66">
      <c r="A40" t="s">
        <v>333</v>
      </c>
      <c r="B40" t="s">
        <v>83</v>
      </c>
      <c r="C40" t="s">
        <v>237</v>
      </c>
      <c r="D40">
        <v>619792014</v>
      </c>
      <c r="E40" t="s">
        <v>314</v>
      </c>
      <c r="F40" t="s">
        <v>241</v>
      </c>
      <c r="G40" t="s">
        <v>315</v>
      </c>
      <c r="H40" t="s">
        <v>316</v>
      </c>
      <c r="I40" s="1">
        <v>30000</v>
      </c>
      <c r="J40">
        <v>187054694</v>
      </c>
      <c r="K40" t="s">
        <v>318</v>
      </c>
      <c r="L40" t="s">
        <v>243</v>
      </c>
      <c r="M40" t="s">
        <v>64</v>
      </c>
      <c r="N40" t="s">
        <v>65</v>
      </c>
      <c r="O40" t="s">
        <v>244</v>
      </c>
      <c r="P40">
        <v>450</v>
      </c>
      <c r="Q40" s="1">
        <v>1500</v>
      </c>
      <c r="R40" t="s">
        <v>313</v>
      </c>
      <c r="S40">
        <v>64.52</v>
      </c>
      <c r="T40" s="48">
        <f>SUM(S29:S40)</f>
        <v>4601.9000000000005</v>
      </c>
      <c r="U40">
        <v>825</v>
      </c>
      <c r="V40">
        <v>3</v>
      </c>
      <c r="W40" s="2">
        <v>3.64E-3</v>
      </c>
      <c r="X40">
        <v>78.209999999999994</v>
      </c>
      <c r="Y40">
        <v>21.51</v>
      </c>
      <c r="Z40">
        <v>0</v>
      </c>
      <c r="AA40">
        <v>0</v>
      </c>
      <c r="AB40">
        <v>0</v>
      </c>
      <c r="AC40">
        <v>0</v>
      </c>
      <c r="AD40">
        <v>4</v>
      </c>
      <c r="AE40">
        <v>4</v>
      </c>
      <c r="AF40">
        <v>7</v>
      </c>
      <c r="AG40" s="2">
        <v>8.4799999999999997E-3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s="9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 s="9">
        <v>0</v>
      </c>
      <c r="BB40">
        <v>0</v>
      </c>
      <c r="BC40">
        <v>766</v>
      </c>
      <c r="BD40">
        <v>1.077</v>
      </c>
      <c r="BE40">
        <v>84.23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64.52</v>
      </c>
      <c r="BM40">
        <v>3</v>
      </c>
      <c r="BN40">
        <v>0</v>
      </c>
    </row>
    <row r="41" spans="1:66">
      <c r="A41" t="s">
        <v>334</v>
      </c>
      <c r="B41" t="s">
        <v>83</v>
      </c>
      <c r="C41" t="s">
        <v>237</v>
      </c>
      <c r="D41">
        <v>619792014</v>
      </c>
      <c r="E41" t="s">
        <v>314</v>
      </c>
      <c r="F41" t="s">
        <v>241</v>
      </c>
      <c r="G41" t="s">
        <v>315</v>
      </c>
      <c r="H41" t="s">
        <v>316</v>
      </c>
      <c r="I41" s="1">
        <v>30000</v>
      </c>
      <c r="J41">
        <v>187043544</v>
      </c>
      <c r="K41" t="s">
        <v>330</v>
      </c>
      <c r="L41" t="s">
        <v>243</v>
      </c>
      <c r="M41" t="s">
        <v>64</v>
      </c>
      <c r="N41" t="s">
        <v>65</v>
      </c>
      <c r="O41" t="s">
        <v>244</v>
      </c>
      <c r="P41" s="1">
        <v>1000</v>
      </c>
      <c r="Q41" s="1">
        <v>18000</v>
      </c>
      <c r="R41" t="s">
        <v>329</v>
      </c>
      <c r="S41">
        <v>945.25</v>
      </c>
      <c r="U41">
        <v>12386</v>
      </c>
      <c r="V41">
        <v>22</v>
      </c>
      <c r="W41" s="2">
        <v>1.7799999999999999E-3</v>
      </c>
      <c r="X41">
        <v>76.319999999999993</v>
      </c>
      <c r="Y41">
        <v>42.97</v>
      </c>
      <c r="Z41">
        <v>4</v>
      </c>
      <c r="AA41">
        <v>0</v>
      </c>
      <c r="AB41">
        <v>1</v>
      </c>
      <c r="AC41">
        <v>0</v>
      </c>
      <c r="AD41">
        <v>41</v>
      </c>
      <c r="AE41">
        <v>46</v>
      </c>
      <c r="AF41">
        <v>71</v>
      </c>
      <c r="AG41" s="2">
        <v>5.7299999999999999E-3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 s="9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 s="9">
        <v>0</v>
      </c>
      <c r="BB41">
        <v>0</v>
      </c>
      <c r="BC41">
        <v>10502</v>
      </c>
      <c r="BD41">
        <v>1.179</v>
      </c>
      <c r="BE41">
        <v>90.01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945.25</v>
      </c>
      <c r="BM41">
        <v>22</v>
      </c>
      <c r="BN41">
        <v>3</v>
      </c>
    </row>
    <row r="42" spans="1:66">
      <c r="A42" t="s">
        <v>334</v>
      </c>
      <c r="B42" t="s">
        <v>83</v>
      </c>
      <c r="C42" t="s">
        <v>237</v>
      </c>
      <c r="D42">
        <v>619792014</v>
      </c>
      <c r="E42" t="s">
        <v>314</v>
      </c>
      <c r="F42" t="s">
        <v>241</v>
      </c>
      <c r="G42" t="s">
        <v>315</v>
      </c>
      <c r="H42" t="s">
        <v>316</v>
      </c>
      <c r="I42" s="1">
        <v>30000</v>
      </c>
      <c r="J42">
        <v>187044304</v>
      </c>
      <c r="K42" t="s">
        <v>331</v>
      </c>
      <c r="L42" t="s">
        <v>243</v>
      </c>
      <c r="M42" t="s">
        <v>64</v>
      </c>
      <c r="N42" t="s">
        <v>65</v>
      </c>
      <c r="O42" t="s">
        <v>244</v>
      </c>
      <c r="P42">
        <v>500</v>
      </c>
      <c r="Q42" s="1">
        <v>4500</v>
      </c>
      <c r="R42" t="s">
        <v>329</v>
      </c>
      <c r="S42">
        <v>252.89</v>
      </c>
      <c r="U42">
        <v>2070</v>
      </c>
      <c r="V42">
        <v>8</v>
      </c>
      <c r="W42" s="2">
        <v>3.8600000000000001E-3</v>
      </c>
      <c r="X42">
        <v>122.17</v>
      </c>
      <c r="Y42">
        <v>31.61</v>
      </c>
      <c r="Z42">
        <v>2</v>
      </c>
      <c r="AA42">
        <v>0</v>
      </c>
      <c r="AB42">
        <v>0</v>
      </c>
      <c r="AC42">
        <v>0</v>
      </c>
      <c r="AD42">
        <v>6</v>
      </c>
      <c r="AE42">
        <v>8</v>
      </c>
      <c r="AF42">
        <v>19</v>
      </c>
      <c r="AG42" s="2">
        <v>9.1800000000000007E-3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s="9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 s="9">
        <v>0</v>
      </c>
      <c r="BB42">
        <v>0</v>
      </c>
      <c r="BC42">
        <v>1938</v>
      </c>
      <c r="BD42">
        <v>1.0680000000000001</v>
      </c>
      <c r="BE42">
        <v>130.49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252.89</v>
      </c>
      <c r="BM42">
        <v>8</v>
      </c>
      <c r="BN42">
        <v>3</v>
      </c>
    </row>
    <row r="43" spans="1:66">
      <c r="A43" t="s">
        <v>335</v>
      </c>
      <c r="B43" t="s">
        <v>83</v>
      </c>
      <c r="C43" t="s">
        <v>237</v>
      </c>
      <c r="D43">
        <v>619792014</v>
      </c>
      <c r="E43" t="s">
        <v>314</v>
      </c>
      <c r="F43" t="s">
        <v>241</v>
      </c>
      <c r="G43" t="s">
        <v>315</v>
      </c>
      <c r="H43" t="s">
        <v>316</v>
      </c>
      <c r="I43" s="1">
        <v>30000</v>
      </c>
      <c r="J43">
        <v>187043544</v>
      </c>
      <c r="K43" t="s">
        <v>330</v>
      </c>
      <c r="L43" t="s">
        <v>243</v>
      </c>
      <c r="M43" t="s">
        <v>64</v>
      </c>
      <c r="N43" t="s">
        <v>65</v>
      </c>
      <c r="O43" t="s">
        <v>244</v>
      </c>
      <c r="P43" s="1">
        <v>1000</v>
      </c>
      <c r="Q43" s="1">
        <v>18000</v>
      </c>
      <c r="R43" t="s">
        <v>329</v>
      </c>
      <c r="S43">
        <v>690.59</v>
      </c>
      <c r="U43">
        <v>10176</v>
      </c>
      <c r="V43">
        <v>19</v>
      </c>
      <c r="W43" s="2">
        <v>1.8699999999999999E-3</v>
      </c>
      <c r="X43">
        <v>67.86</v>
      </c>
      <c r="Y43">
        <v>36.35</v>
      </c>
      <c r="Z43">
        <v>9</v>
      </c>
      <c r="AA43">
        <v>0</v>
      </c>
      <c r="AB43">
        <v>0</v>
      </c>
      <c r="AC43">
        <v>0</v>
      </c>
      <c r="AD43">
        <v>35</v>
      </c>
      <c r="AE43">
        <v>44</v>
      </c>
      <c r="AF43">
        <v>77</v>
      </c>
      <c r="AG43" s="2">
        <v>7.5700000000000003E-3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9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 s="9">
        <v>0</v>
      </c>
      <c r="BB43">
        <v>0</v>
      </c>
      <c r="BC43">
        <v>9416</v>
      </c>
      <c r="BD43">
        <v>1.081</v>
      </c>
      <c r="BE43">
        <v>73.34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690.59</v>
      </c>
      <c r="BM43">
        <v>19</v>
      </c>
      <c r="BN43">
        <v>14</v>
      </c>
    </row>
    <row r="44" spans="1:66">
      <c r="A44" t="s">
        <v>335</v>
      </c>
      <c r="B44" t="s">
        <v>83</v>
      </c>
      <c r="C44" t="s">
        <v>237</v>
      </c>
      <c r="D44">
        <v>619792014</v>
      </c>
      <c r="E44" t="s">
        <v>314</v>
      </c>
      <c r="F44" t="s">
        <v>241</v>
      </c>
      <c r="G44" t="s">
        <v>315</v>
      </c>
      <c r="H44" t="s">
        <v>316</v>
      </c>
      <c r="I44" s="1">
        <v>30000</v>
      </c>
      <c r="J44">
        <v>187044304</v>
      </c>
      <c r="K44" t="s">
        <v>331</v>
      </c>
      <c r="L44" t="s">
        <v>243</v>
      </c>
      <c r="M44" t="s">
        <v>64</v>
      </c>
      <c r="N44" t="s">
        <v>65</v>
      </c>
      <c r="O44" t="s">
        <v>244</v>
      </c>
      <c r="P44">
        <v>500</v>
      </c>
      <c r="Q44" s="1">
        <v>4500</v>
      </c>
      <c r="R44" t="s">
        <v>329</v>
      </c>
      <c r="S44">
        <v>173.76</v>
      </c>
      <c r="U44">
        <v>1679</v>
      </c>
      <c r="V44">
        <v>6</v>
      </c>
      <c r="W44" s="2">
        <v>3.5699999999999998E-3</v>
      </c>
      <c r="X44">
        <v>103.49</v>
      </c>
      <c r="Y44">
        <v>28.96</v>
      </c>
      <c r="Z44">
        <v>0</v>
      </c>
      <c r="AA44">
        <v>0</v>
      </c>
      <c r="AB44">
        <v>1</v>
      </c>
      <c r="AC44">
        <v>0</v>
      </c>
      <c r="AD44">
        <v>7</v>
      </c>
      <c r="AE44">
        <v>8</v>
      </c>
      <c r="AF44">
        <v>17</v>
      </c>
      <c r="AG44" s="2">
        <v>1.013E-2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s="9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 s="9">
        <v>0</v>
      </c>
      <c r="BB44">
        <v>0</v>
      </c>
      <c r="BC44">
        <v>1519</v>
      </c>
      <c r="BD44">
        <v>1.105</v>
      </c>
      <c r="BE44">
        <v>114.39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173.76</v>
      </c>
      <c r="BM44">
        <v>6</v>
      </c>
      <c r="BN44">
        <v>3</v>
      </c>
    </row>
    <row r="45" spans="1:66">
      <c r="A45" t="s">
        <v>336</v>
      </c>
      <c r="B45" t="s">
        <v>83</v>
      </c>
      <c r="C45" t="s">
        <v>237</v>
      </c>
      <c r="D45">
        <v>619792014</v>
      </c>
      <c r="E45" t="s">
        <v>314</v>
      </c>
      <c r="F45" t="s">
        <v>241</v>
      </c>
      <c r="G45" t="s">
        <v>315</v>
      </c>
      <c r="H45" t="s">
        <v>316</v>
      </c>
      <c r="I45" s="1">
        <v>30000</v>
      </c>
      <c r="J45">
        <v>187043544</v>
      </c>
      <c r="K45" t="s">
        <v>330</v>
      </c>
      <c r="L45" t="s">
        <v>243</v>
      </c>
      <c r="M45" t="s">
        <v>64</v>
      </c>
      <c r="N45" t="s">
        <v>65</v>
      </c>
      <c r="O45" t="s">
        <v>244</v>
      </c>
      <c r="P45" s="1">
        <v>1000</v>
      </c>
      <c r="Q45" s="1">
        <v>18000</v>
      </c>
      <c r="R45" t="s">
        <v>329</v>
      </c>
      <c r="S45">
        <v>633.91</v>
      </c>
      <c r="U45">
        <v>9034</v>
      </c>
      <c r="V45">
        <v>23</v>
      </c>
      <c r="W45" s="2">
        <v>2.5500000000000002E-3</v>
      </c>
      <c r="X45">
        <v>70.17</v>
      </c>
      <c r="Y45">
        <v>27.56</v>
      </c>
      <c r="Z45">
        <v>7</v>
      </c>
      <c r="AA45">
        <v>0</v>
      </c>
      <c r="AB45">
        <v>0</v>
      </c>
      <c r="AC45">
        <v>0</v>
      </c>
      <c r="AD45">
        <v>31</v>
      </c>
      <c r="AE45">
        <v>38</v>
      </c>
      <c r="AF45">
        <v>70</v>
      </c>
      <c r="AG45" s="2">
        <v>7.7499999999999999E-3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s="9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 s="9">
        <v>0</v>
      </c>
      <c r="BB45">
        <v>0</v>
      </c>
      <c r="BC45">
        <v>8099</v>
      </c>
      <c r="BD45">
        <v>1.115</v>
      </c>
      <c r="BE45">
        <v>78.27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633.91</v>
      </c>
      <c r="BM45">
        <v>23</v>
      </c>
      <c r="BN45">
        <v>9</v>
      </c>
    </row>
    <row r="46" spans="1:66">
      <c r="A46" t="s">
        <v>336</v>
      </c>
      <c r="B46" t="s">
        <v>83</v>
      </c>
      <c r="C46" t="s">
        <v>237</v>
      </c>
      <c r="D46">
        <v>619792014</v>
      </c>
      <c r="E46" t="s">
        <v>314</v>
      </c>
      <c r="F46" t="s">
        <v>241</v>
      </c>
      <c r="G46" t="s">
        <v>315</v>
      </c>
      <c r="H46" t="s">
        <v>316</v>
      </c>
      <c r="I46" s="1">
        <v>30000</v>
      </c>
      <c r="J46">
        <v>187044304</v>
      </c>
      <c r="K46" t="s">
        <v>331</v>
      </c>
      <c r="L46" t="s">
        <v>243</v>
      </c>
      <c r="M46" t="s">
        <v>64</v>
      </c>
      <c r="N46" t="s">
        <v>65</v>
      </c>
      <c r="O46" t="s">
        <v>244</v>
      </c>
      <c r="P46">
        <v>500</v>
      </c>
      <c r="Q46" s="1">
        <v>4500</v>
      </c>
      <c r="R46" t="s">
        <v>329</v>
      </c>
      <c r="S46">
        <v>155.41999999999999</v>
      </c>
      <c r="T46" s="48">
        <f>SUM(S41:S46)</f>
        <v>2851.8199999999997</v>
      </c>
      <c r="U46">
        <v>1477</v>
      </c>
      <c r="V46">
        <v>5</v>
      </c>
      <c r="W46" s="2">
        <v>3.3899999999999998E-3</v>
      </c>
      <c r="X46">
        <v>105.23</v>
      </c>
      <c r="Y46">
        <v>31.08</v>
      </c>
      <c r="Z46">
        <v>1</v>
      </c>
      <c r="AA46">
        <v>0</v>
      </c>
      <c r="AB46">
        <v>0</v>
      </c>
      <c r="AC46">
        <v>0</v>
      </c>
      <c r="AD46">
        <v>9</v>
      </c>
      <c r="AE46">
        <v>10</v>
      </c>
      <c r="AF46">
        <v>16</v>
      </c>
      <c r="AG46" s="2">
        <v>1.0829999999999999E-2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s="9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 s="9">
        <v>0</v>
      </c>
      <c r="BB46">
        <v>0</v>
      </c>
      <c r="BC46">
        <v>1331</v>
      </c>
      <c r="BD46">
        <v>1.1100000000000001</v>
      </c>
      <c r="BE46">
        <v>116.77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155.41999999999999</v>
      </c>
      <c r="BM46">
        <v>5</v>
      </c>
      <c r="BN46">
        <v>1</v>
      </c>
    </row>
    <row r="47" spans="1:66">
      <c r="A47" t="s">
        <v>337</v>
      </c>
      <c r="B47" t="s">
        <v>83</v>
      </c>
      <c r="C47" t="s">
        <v>237</v>
      </c>
      <c r="D47">
        <v>619792014</v>
      </c>
      <c r="E47" t="s">
        <v>314</v>
      </c>
      <c r="F47" t="s">
        <v>241</v>
      </c>
      <c r="G47" t="s">
        <v>315</v>
      </c>
      <c r="H47" t="s">
        <v>316</v>
      </c>
      <c r="I47" s="1">
        <v>30000</v>
      </c>
      <c r="J47">
        <v>187043544</v>
      </c>
      <c r="K47" t="s">
        <v>330</v>
      </c>
      <c r="L47" t="s">
        <v>243</v>
      </c>
      <c r="M47" t="s">
        <v>64</v>
      </c>
      <c r="N47" t="s">
        <v>65</v>
      </c>
      <c r="O47" t="s">
        <v>244</v>
      </c>
      <c r="P47" s="1">
        <v>1000</v>
      </c>
      <c r="Q47" s="1">
        <v>18000</v>
      </c>
      <c r="R47" t="s">
        <v>329</v>
      </c>
      <c r="S47">
        <v>904.38</v>
      </c>
      <c r="U47">
        <v>11311</v>
      </c>
      <c r="V47">
        <v>37</v>
      </c>
      <c r="W47" s="2">
        <v>3.2699999999999999E-3</v>
      </c>
      <c r="X47">
        <v>79.959999999999994</v>
      </c>
      <c r="Y47">
        <v>24.44</v>
      </c>
      <c r="Z47">
        <v>12</v>
      </c>
      <c r="AA47">
        <v>0</v>
      </c>
      <c r="AB47">
        <v>0</v>
      </c>
      <c r="AC47">
        <v>0</v>
      </c>
      <c r="AD47">
        <v>41</v>
      </c>
      <c r="AE47">
        <v>53</v>
      </c>
      <c r="AF47">
        <v>98</v>
      </c>
      <c r="AG47" s="2">
        <v>8.6599999999999993E-3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 s="9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 s="9">
        <v>0</v>
      </c>
      <c r="BB47">
        <v>0</v>
      </c>
      <c r="BC47">
        <v>10455</v>
      </c>
      <c r="BD47">
        <v>1.0820000000000001</v>
      </c>
      <c r="BE47">
        <v>86.5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904.38</v>
      </c>
      <c r="BM47">
        <v>37</v>
      </c>
      <c r="BN47">
        <v>8</v>
      </c>
    </row>
    <row r="48" spans="1:66">
      <c r="A48" t="s">
        <v>337</v>
      </c>
      <c r="B48" t="s">
        <v>83</v>
      </c>
      <c r="C48" t="s">
        <v>237</v>
      </c>
      <c r="D48">
        <v>619792014</v>
      </c>
      <c r="E48" t="s">
        <v>314</v>
      </c>
      <c r="F48" t="s">
        <v>241</v>
      </c>
      <c r="G48" t="s">
        <v>315</v>
      </c>
      <c r="H48" t="s">
        <v>316</v>
      </c>
      <c r="I48" s="1">
        <v>30000</v>
      </c>
      <c r="J48">
        <v>187044304</v>
      </c>
      <c r="K48" t="s">
        <v>331</v>
      </c>
      <c r="L48" t="s">
        <v>243</v>
      </c>
      <c r="M48" t="s">
        <v>64</v>
      </c>
      <c r="N48" t="s">
        <v>65</v>
      </c>
      <c r="O48" t="s">
        <v>244</v>
      </c>
      <c r="P48">
        <v>500</v>
      </c>
      <c r="Q48" s="1">
        <v>4500</v>
      </c>
      <c r="R48" t="s">
        <v>329</v>
      </c>
      <c r="S48">
        <v>204.17</v>
      </c>
      <c r="U48">
        <v>2010</v>
      </c>
      <c r="V48">
        <v>3</v>
      </c>
      <c r="W48" s="2">
        <v>1.49E-3</v>
      </c>
      <c r="X48">
        <v>101.58</v>
      </c>
      <c r="Y48">
        <v>68.06</v>
      </c>
      <c r="Z48">
        <v>1</v>
      </c>
      <c r="AA48">
        <v>0</v>
      </c>
      <c r="AB48">
        <v>0</v>
      </c>
      <c r="AC48">
        <v>0</v>
      </c>
      <c r="AD48">
        <v>6</v>
      </c>
      <c r="AE48">
        <v>7</v>
      </c>
      <c r="AF48">
        <v>13</v>
      </c>
      <c r="AG48" s="2">
        <v>6.4700000000000001E-3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s="9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 s="9">
        <v>0</v>
      </c>
      <c r="BB48">
        <v>0</v>
      </c>
      <c r="BC48">
        <v>1745</v>
      </c>
      <c r="BD48">
        <v>1.1519999999999999</v>
      </c>
      <c r="BE48">
        <v>117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204.17</v>
      </c>
      <c r="BM48">
        <v>3</v>
      </c>
      <c r="BN48">
        <v>3</v>
      </c>
    </row>
    <row r="49" spans="1:66">
      <c r="A49" t="s">
        <v>337</v>
      </c>
      <c r="B49" t="s">
        <v>83</v>
      </c>
      <c r="C49" t="s">
        <v>237</v>
      </c>
      <c r="D49">
        <v>619792014</v>
      </c>
      <c r="E49" t="s">
        <v>314</v>
      </c>
      <c r="F49" t="s">
        <v>241</v>
      </c>
      <c r="G49" t="s">
        <v>315</v>
      </c>
      <c r="H49" t="s">
        <v>316</v>
      </c>
      <c r="I49" s="1">
        <v>30000</v>
      </c>
      <c r="J49">
        <v>187053844</v>
      </c>
      <c r="K49" t="s">
        <v>317</v>
      </c>
      <c r="L49" t="s">
        <v>243</v>
      </c>
      <c r="M49" t="s">
        <v>64</v>
      </c>
      <c r="N49" t="s">
        <v>65</v>
      </c>
      <c r="O49" t="s">
        <v>244</v>
      </c>
      <c r="P49">
        <v>900</v>
      </c>
      <c r="Q49" s="1">
        <v>6000</v>
      </c>
      <c r="R49" t="s">
        <v>313</v>
      </c>
      <c r="S49">
        <v>0</v>
      </c>
      <c r="U49">
        <v>0</v>
      </c>
      <c r="V49">
        <v>0</v>
      </c>
      <c r="W49" s="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s="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s="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 s="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>
      <c r="A50" t="s">
        <v>338</v>
      </c>
      <c r="B50" t="s">
        <v>83</v>
      </c>
      <c r="C50" t="s">
        <v>237</v>
      </c>
      <c r="D50">
        <v>619792014</v>
      </c>
      <c r="E50" t="s">
        <v>314</v>
      </c>
      <c r="F50" t="s">
        <v>241</v>
      </c>
      <c r="G50" t="s">
        <v>315</v>
      </c>
      <c r="H50" t="s">
        <v>316</v>
      </c>
      <c r="I50" s="1">
        <v>30000</v>
      </c>
      <c r="J50">
        <v>187043544</v>
      </c>
      <c r="K50" t="s">
        <v>330</v>
      </c>
      <c r="L50" t="s">
        <v>243</v>
      </c>
      <c r="M50" t="s">
        <v>64</v>
      </c>
      <c r="N50" t="s">
        <v>65</v>
      </c>
      <c r="O50" t="s">
        <v>244</v>
      </c>
      <c r="P50" s="1">
        <v>1000</v>
      </c>
      <c r="Q50" s="1">
        <v>18000</v>
      </c>
      <c r="R50" t="s">
        <v>329</v>
      </c>
      <c r="S50">
        <v>976.51</v>
      </c>
      <c r="U50">
        <v>14430</v>
      </c>
      <c r="V50">
        <v>45</v>
      </c>
      <c r="W50" s="2">
        <v>3.1199999999999999E-3</v>
      </c>
      <c r="X50">
        <v>67.67</v>
      </c>
      <c r="Y50">
        <v>21.7</v>
      </c>
      <c r="Z50">
        <v>8</v>
      </c>
      <c r="AA50">
        <v>0</v>
      </c>
      <c r="AB50">
        <v>0</v>
      </c>
      <c r="AC50">
        <v>0</v>
      </c>
      <c r="AD50">
        <v>45</v>
      </c>
      <c r="AE50">
        <v>53</v>
      </c>
      <c r="AF50">
        <v>116</v>
      </c>
      <c r="AG50" s="2">
        <v>8.0400000000000003E-3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s="9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 s="9">
        <v>0</v>
      </c>
      <c r="BB50">
        <v>0</v>
      </c>
      <c r="BC50">
        <v>12967</v>
      </c>
      <c r="BD50">
        <v>1.113</v>
      </c>
      <c r="BE50">
        <v>75.31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976.51</v>
      </c>
      <c r="BM50">
        <v>45</v>
      </c>
      <c r="BN50">
        <v>18</v>
      </c>
    </row>
    <row r="51" spans="1:66">
      <c r="A51" t="s">
        <v>338</v>
      </c>
      <c r="B51" t="s">
        <v>83</v>
      </c>
      <c r="C51" t="s">
        <v>237</v>
      </c>
      <c r="D51">
        <v>619792014</v>
      </c>
      <c r="E51" t="s">
        <v>314</v>
      </c>
      <c r="F51" t="s">
        <v>241</v>
      </c>
      <c r="G51" t="s">
        <v>315</v>
      </c>
      <c r="H51" t="s">
        <v>316</v>
      </c>
      <c r="I51" s="1">
        <v>30000</v>
      </c>
      <c r="J51">
        <v>187044304</v>
      </c>
      <c r="K51" t="s">
        <v>331</v>
      </c>
      <c r="L51" t="s">
        <v>243</v>
      </c>
      <c r="M51" t="s">
        <v>64</v>
      </c>
      <c r="N51" t="s">
        <v>65</v>
      </c>
      <c r="O51" t="s">
        <v>244</v>
      </c>
      <c r="P51">
        <v>500</v>
      </c>
      <c r="Q51" s="1">
        <v>4500</v>
      </c>
      <c r="R51" t="s">
        <v>329</v>
      </c>
      <c r="S51">
        <v>222.43</v>
      </c>
      <c r="U51">
        <v>2252</v>
      </c>
      <c r="V51">
        <v>12</v>
      </c>
      <c r="W51" s="2">
        <v>5.3299999999999997E-3</v>
      </c>
      <c r="X51">
        <v>98.77</v>
      </c>
      <c r="Y51">
        <v>18.54</v>
      </c>
      <c r="Z51">
        <v>1</v>
      </c>
      <c r="AA51">
        <v>0</v>
      </c>
      <c r="AB51">
        <v>0</v>
      </c>
      <c r="AC51">
        <v>0</v>
      </c>
      <c r="AD51">
        <v>7</v>
      </c>
      <c r="AE51">
        <v>8</v>
      </c>
      <c r="AF51">
        <v>22</v>
      </c>
      <c r="AG51" s="2">
        <v>9.7699999999999992E-3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s="9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 s="9">
        <v>0</v>
      </c>
      <c r="BB51">
        <v>0</v>
      </c>
      <c r="BC51">
        <v>2092</v>
      </c>
      <c r="BD51">
        <v>1.0760000000000001</v>
      </c>
      <c r="BE51">
        <v>106.32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222.43</v>
      </c>
      <c r="BM51">
        <v>12</v>
      </c>
      <c r="BN51">
        <v>2</v>
      </c>
    </row>
    <row r="52" spans="1:66">
      <c r="A52" t="s">
        <v>339</v>
      </c>
      <c r="B52" t="s">
        <v>83</v>
      </c>
      <c r="C52" t="s">
        <v>237</v>
      </c>
      <c r="D52">
        <v>619792014</v>
      </c>
      <c r="E52" t="s">
        <v>314</v>
      </c>
      <c r="F52" t="s">
        <v>241</v>
      </c>
      <c r="G52" t="s">
        <v>315</v>
      </c>
      <c r="H52" t="s">
        <v>316</v>
      </c>
      <c r="I52" s="1">
        <v>30000</v>
      </c>
      <c r="J52">
        <v>187043544</v>
      </c>
      <c r="K52" t="s">
        <v>330</v>
      </c>
      <c r="L52" t="s">
        <v>243</v>
      </c>
      <c r="M52" t="s">
        <v>64</v>
      </c>
      <c r="N52" t="s">
        <v>65</v>
      </c>
      <c r="O52" t="s">
        <v>244</v>
      </c>
      <c r="P52" s="1">
        <v>1000</v>
      </c>
      <c r="Q52" s="1">
        <v>18000</v>
      </c>
      <c r="R52" t="s">
        <v>329</v>
      </c>
      <c r="S52">
        <v>971.31</v>
      </c>
      <c r="U52">
        <v>14771</v>
      </c>
      <c r="V52">
        <v>33</v>
      </c>
      <c r="W52" s="2">
        <v>2.2300000000000002E-3</v>
      </c>
      <c r="X52">
        <v>65.760000000000005</v>
      </c>
      <c r="Y52">
        <v>29.43</v>
      </c>
      <c r="Z52">
        <v>11</v>
      </c>
      <c r="AA52">
        <v>0</v>
      </c>
      <c r="AB52">
        <v>0</v>
      </c>
      <c r="AC52">
        <v>0</v>
      </c>
      <c r="AD52">
        <v>31</v>
      </c>
      <c r="AE52">
        <v>42</v>
      </c>
      <c r="AF52">
        <v>85</v>
      </c>
      <c r="AG52" s="2">
        <v>5.7499999999999999E-3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s="9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 s="9">
        <v>0</v>
      </c>
      <c r="BB52">
        <v>0</v>
      </c>
      <c r="BC52">
        <v>13543</v>
      </c>
      <c r="BD52">
        <v>1.091</v>
      </c>
      <c r="BE52">
        <v>71.72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971.31</v>
      </c>
      <c r="BM52">
        <v>33</v>
      </c>
      <c r="BN52">
        <v>10</v>
      </c>
    </row>
    <row r="53" spans="1:66">
      <c r="A53" t="s">
        <v>339</v>
      </c>
      <c r="B53" t="s">
        <v>83</v>
      </c>
      <c r="C53" t="s">
        <v>237</v>
      </c>
      <c r="D53">
        <v>619792014</v>
      </c>
      <c r="E53" t="s">
        <v>314</v>
      </c>
      <c r="F53" t="s">
        <v>241</v>
      </c>
      <c r="G53" t="s">
        <v>315</v>
      </c>
      <c r="H53" t="s">
        <v>316</v>
      </c>
      <c r="I53" s="1">
        <v>30000</v>
      </c>
      <c r="J53">
        <v>187044304</v>
      </c>
      <c r="K53" t="s">
        <v>331</v>
      </c>
      <c r="L53" t="s">
        <v>243</v>
      </c>
      <c r="M53" t="s">
        <v>64</v>
      </c>
      <c r="N53" t="s">
        <v>65</v>
      </c>
      <c r="O53" t="s">
        <v>244</v>
      </c>
      <c r="P53">
        <v>500</v>
      </c>
      <c r="Q53" s="1">
        <v>4500</v>
      </c>
      <c r="R53" t="s">
        <v>329</v>
      </c>
      <c r="S53">
        <v>221.91</v>
      </c>
      <c r="U53">
        <v>2396</v>
      </c>
      <c r="V53">
        <v>11</v>
      </c>
      <c r="W53" s="2">
        <v>4.5900000000000003E-3</v>
      </c>
      <c r="X53">
        <v>92.62</v>
      </c>
      <c r="Y53">
        <v>20.170000000000002</v>
      </c>
      <c r="Z53">
        <v>1</v>
      </c>
      <c r="AA53">
        <v>0</v>
      </c>
      <c r="AB53">
        <v>1</v>
      </c>
      <c r="AC53">
        <v>0</v>
      </c>
      <c r="AD53">
        <v>7</v>
      </c>
      <c r="AE53">
        <v>9</v>
      </c>
      <c r="AF53">
        <v>20</v>
      </c>
      <c r="AG53" s="2">
        <v>8.3499999999999998E-3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 s="9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 s="9">
        <v>0</v>
      </c>
      <c r="BB53">
        <v>0</v>
      </c>
      <c r="BC53">
        <v>2113</v>
      </c>
      <c r="BD53">
        <v>1.1339999999999999</v>
      </c>
      <c r="BE53">
        <v>105.02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221.91</v>
      </c>
      <c r="BM53">
        <v>11</v>
      </c>
      <c r="BN53">
        <v>0</v>
      </c>
    </row>
    <row r="54" spans="1:66">
      <c r="A54" t="s">
        <v>340</v>
      </c>
      <c r="B54" t="s">
        <v>83</v>
      </c>
      <c r="C54" t="s">
        <v>237</v>
      </c>
      <c r="D54">
        <v>619792014</v>
      </c>
      <c r="E54" t="s">
        <v>314</v>
      </c>
      <c r="F54" t="s">
        <v>241</v>
      </c>
      <c r="G54" t="s">
        <v>315</v>
      </c>
      <c r="H54" t="s">
        <v>316</v>
      </c>
      <c r="I54" s="1">
        <v>30000</v>
      </c>
      <c r="J54">
        <v>187043544</v>
      </c>
      <c r="K54" t="s">
        <v>330</v>
      </c>
      <c r="L54" t="s">
        <v>243</v>
      </c>
      <c r="M54" t="s">
        <v>64</v>
      </c>
      <c r="N54" t="s">
        <v>65</v>
      </c>
      <c r="O54" t="s">
        <v>244</v>
      </c>
      <c r="P54" s="1">
        <v>1000</v>
      </c>
      <c r="Q54" s="1">
        <v>18000</v>
      </c>
      <c r="R54" t="s">
        <v>329</v>
      </c>
      <c r="S54">
        <v>978.2</v>
      </c>
      <c r="U54">
        <v>15098</v>
      </c>
      <c r="V54">
        <v>51</v>
      </c>
      <c r="W54" s="2">
        <v>3.3800000000000002E-3</v>
      </c>
      <c r="X54">
        <v>64.790000000000006</v>
      </c>
      <c r="Y54">
        <v>19.18</v>
      </c>
      <c r="Z54">
        <v>3</v>
      </c>
      <c r="AA54">
        <v>0</v>
      </c>
      <c r="AB54">
        <v>0</v>
      </c>
      <c r="AC54">
        <v>0</v>
      </c>
      <c r="AD54">
        <v>47</v>
      </c>
      <c r="AE54">
        <v>50</v>
      </c>
      <c r="AF54">
        <v>122</v>
      </c>
      <c r="AG54" s="2">
        <v>8.0800000000000004E-3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s="9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 s="9">
        <v>0</v>
      </c>
      <c r="BB54">
        <v>0</v>
      </c>
      <c r="BC54">
        <v>13038</v>
      </c>
      <c r="BD54">
        <v>1.1579999999999999</v>
      </c>
      <c r="BE54">
        <v>75.03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978.2</v>
      </c>
      <c r="BM54">
        <v>51</v>
      </c>
      <c r="BN54">
        <v>21</v>
      </c>
    </row>
    <row r="55" spans="1:66">
      <c r="A55" t="s">
        <v>340</v>
      </c>
      <c r="B55" t="s">
        <v>83</v>
      </c>
      <c r="C55" t="s">
        <v>237</v>
      </c>
      <c r="D55">
        <v>619792014</v>
      </c>
      <c r="E55" t="s">
        <v>314</v>
      </c>
      <c r="F55" t="s">
        <v>241</v>
      </c>
      <c r="G55" t="s">
        <v>315</v>
      </c>
      <c r="H55" t="s">
        <v>316</v>
      </c>
      <c r="I55" s="1">
        <v>30000</v>
      </c>
      <c r="J55">
        <v>187044304</v>
      </c>
      <c r="K55" t="s">
        <v>331</v>
      </c>
      <c r="L55" t="s">
        <v>243</v>
      </c>
      <c r="M55" t="s">
        <v>64</v>
      </c>
      <c r="N55" t="s">
        <v>65</v>
      </c>
      <c r="O55" t="s">
        <v>244</v>
      </c>
      <c r="P55">
        <v>500</v>
      </c>
      <c r="Q55" s="1">
        <v>4500</v>
      </c>
      <c r="R55" t="s">
        <v>329</v>
      </c>
      <c r="S55">
        <v>222.24</v>
      </c>
      <c r="U55">
        <v>2447</v>
      </c>
      <c r="V55">
        <v>9</v>
      </c>
      <c r="W55" s="2">
        <v>3.6800000000000001E-3</v>
      </c>
      <c r="X55">
        <v>90.82</v>
      </c>
      <c r="Y55">
        <v>24.69</v>
      </c>
      <c r="Z55">
        <v>0</v>
      </c>
      <c r="AA55">
        <v>0</v>
      </c>
      <c r="AB55">
        <v>0</v>
      </c>
      <c r="AC55">
        <v>0</v>
      </c>
      <c r="AD55">
        <v>10</v>
      </c>
      <c r="AE55">
        <v>10</v>
      </c>
      <c r="AF55">
        <v>22</v>
      </c>
      <c r="AG55" s="2">
        <v>8.9899999999999997E-3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s="9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 s="9">
        <v>0</v>
      </c>
      <c r="BB55">
        <v>0</v>
      </c>
      <c r="BC55">
        <v>1875</v>
      </c>
      <c r="BD55">
        <v>1.3049999999999999</v>
      </c>
      <c r="BE55">
        <v>118.53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222.24</v>
      </c>
      <c r="BM55">
        <v>9</v>
      </c>
      <c r="BN55">
        <v>3</v>
      </c>
    </row>
    <row r="56" spans="1:66">
      <c r="A56" t="s">
        <v>341</v>
      </c>
      <c r="B56" t="s">
        <v>83</v>
      </c>
      <c r="C56" t="s">
        <v>237</v>
      </c>
      <c r="D56">
        <v>619792014</v>
      </c>
      <c r="E56" t="s">
        <v>314</v>
      </c>
      <c r="F56" t="s">
        <v>241</v>
      </c>
      <c r="G56" t="s">
        <v>315</v>
      </c>
      <c r="H56" t="s">
        <v>316</v>
      </c>
      <c r="I56" s="1">
        <v>30000</v>
      </c>
      <c r="J56">
        <v>187043544</v>
      </c>
      <c r="K56" t="s">
        <v>330</v>
      </c>
      <c r="L56" t="s">
        <v>243</v>
      </c>
      <c r="M56" t="s">
        <v>64</v>
      </c>
      <c r="N56" t="s">
        <v>65</v>
      </c>
      <c r="O56" t="s">
        <v>244</v>
      </c>
      <c r="P56" s="1">
        <v>1000</v>
      </c>
      <c r="Q56" s="1">
        <v>18000</v>
      </c>
      <c r="R56" t="s">
        <v>329</v>
      </c>
      <c r="S56">
        <v>953.52</v>
      </c>
      <c r="U56">
        <v>13320</v>
      </c>
      <c r="V56">
        <v>35</v>
      </c>
      <c r="W56" s="2">
        <v>2.63E-3</v>
      </c>
      <c r="X56">
        <v>71.59</v>
      </c>
      <c r="Y56">
        <v>27.24</v>
      </c>
      <c r="Z56">
        <v>12</v>
      </c>
      <c r="AA56">
        <v>0</v>
      </c>
      <c r="AB56">
        <v>2</v>
      </c>
      <c r="AC56">
        <v>0</v>
      </c>
      <c r="AD56">
        <v>42</v>
      </c>
      <c r="AE56">
        <v>56</v>
      </c>
      <c r="AF56">
        <v>100</v>
      </c>
      <c r="AG56" s="2">
        <v>7.5100000000000002E-3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s="9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 s="9">
        <v>0</v>
      </c>
      <c r="BB56">
        <v>0</v>
      </c>
      <c r="BC56">
        <v>11886</v>
      </c>
      <c r="BD56">
        <v>1.121</v>
      </c>
      <c r="BE56">
        <v>80.22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953.52</v>
      </c>
      <c r="BM56">
        <v>35</v>
      </c>
      <c r="BN56">
        <v>9</v>
      </c>
    </row>
    <row r="57" spans="1:66">
      <c r="A57" t="s">
        <v>341</v>
      </c>
      <c r="B57" t="s">
        <v>83</v>
      </c>
      <c r="C57" t="s">
        <v>237</v>
      </c>
      <c r="D57">
        <v>619792014</v>
      </c>
      <c r="E57" t="s">
        <v>314</v>
      </c>
      <c r="F57" t="s">
        <v>241</v>
      </c>
      <c r="G57" t="s">
        <v>315</v>
      </c>
      <c r="H57" t="s">
        <v>316</v>
      </c>
      <c r="I57" s="1">
        <v>30000</v>
      </c>
      <c r="J57">
        <v>187044304</v>
      </c>
      <c r="K57" t="s">
        <v>331</v>
      </c>
      <c r="L57" t="s">
        <v>243</v>
      </c>
      <c r="M57" t="s">
        <v>64</v>
      </c>
      <c r="N57" t="s">
        <v>65</v>
      </c>
      <c r="O57" t="s">
        <v>244</v>
      </c>
      <c r="P57">
        <v>500</v>
      </c>
      <c r="Q57" s="1">
        <v>4500</v>
      </c>
      <c r="R57" t="s">
        <v>329</v>
      </c>
      <c r="S57">
        <v>249.29</v>
      </c>
      <c r="U57">
        <v>2568</v>
      </c>
      <c r="V57">
        <v>3</v>
      </c>
      <c r="W57" s="2">
        <v>1.17E-3</v>
      </c>
      <c r="X57">
        <v>97.08</v>
      </c>
      <c r="Y57">
        <v>83.1</v>
      </c>
      <c r="Z57">
        <v>2</v>
      </c>
      <c r="AA57">
        <v>0</v>
      </c>
      <c r="AB57">
        <v>0</v>
      </c>
      <c r="AC57">
        <v>0</v>
      </c>
      <c r="AD57">
        <v>9</v>
      </c>
      <c r="AE57">
        <v>11</v>
      </c>
      <c r="AF57">
        <v>14</v>
      </c>
      <c r="AG57" s="2">
        <v>5.45E-3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s="9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 s="9">
        <v>0</v>
      </c>
      <c r="BB57">
        <v>0</v>
      </c>
      <c r="BC57">
        <v>2376</v>
      </c>
      <c r="BD57">
        <v>1.081</v>
      </c>
      <c r="BE57">
        <v>104.92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249.29</v>
      </c>
      <c r="BM57">
        <v>3</v>
      </c>
      <c r="BN57">
        <v>0</v>
      </c>
    </row>
    <row r="58" spans="1:66">
      <c r="A58" t="s">
        <v>342</v>
      </c>
      <c r="B58" t="s">
        <v>83</v>
      </c>
      <c r="C58" t="s">
        <v>237</v>
      </c>
      <c r="D58">
        <v>619792014</v>
      </c>
      <c r="E58" t="s">
        <v>314</v>
      </c>
      <c r="F58" t="s">
        <v>241</v>
      </c>
      <c r="G58" t="s">
        <v>315</v>
      </c>
      <c r="H58" t="s">
        <v>316</v>
      </c>
      <c r="I58" s="1">
        <v>30000</v>
      </c>
      <c r="J58">
        <v>187043544</v>
      </c>
      <c r="K58" t="s">
        <v>330</v>
      </c>
      <c r="L58" t="s">
        <v>243</v>
      </c>
      <c r="M58" t="s">
        <v>64</v>
      </c>
      <c r="N58" t="s">
        <v>65</v>
      </c>
      <c r="O58" t="s">
        <v>244</v>
      </c>
      <c r="P58" s="1">
        <v>1000</v>
      </c>
      <c r="Q58" s="1">
        <v>18000</v>
      </c>
      <c r="R58" t="s">
        <v>329</v>
      </c>
      <c r="S58">
        <v>699.43</v>
      </c>
      <c r="U58">
        <v>10568</v>
      </c>
      <c r="V58">
        <v>36</v>
      </c>
      <c r="W58" s="2">
        <v>3.4099999999999998E-3</v>
      </c>
      <c r="X58">
        <v>66.180000000000007</v>
      </c>
      <c r="Y58">
        <v>19.43</v>
      </c>
      <c r="Z58">
        <v>8</v>
      </c>
      <c r="AA58">
        <v>0</v>
      </c>
      <c r="AB58">
        <v>1</v>
      </c>
      <c r="AC58">
        <v>0</v>
      </c>
      <c r="AD58">
        <v>52</v>
      </c>
      <c r="AE58">
        <v>61</v>
      </c>
      <c r="AF58">
        <v>109</v>
      </c>
      <c r="AG58" s="2">
        <v>1.031E-2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 s="9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 s="9">
        <v>0</v>
      </c>
      <c r="BB58">
        <v>0</v>
      </c>
      <c r="BC58">
        <v>10268</v>
      </c>
      <c r="BD58">
        <v>1.0289999999999999</v>
      </c>
      <c r="BE58">
        <v>68.12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699.43</v>
      </c>
      <c r="BM58">
        <v>36</v>
      </c>
      <c r="BN58">
        <v>12</v>
      </c>
    </row>
    <row r="59" spans="1:66">
      <c r="A59" t="s">
        <v>342</v>
      </c>
      <c r="B59" t="s">
        <v>83</v>
      </c>
      <c r="C59" t="s">
        <v>237</v>
      </c>
      <c r="D59">
        <v>619792014</v>
      </c>
      <c r="E59" t="s">
        <v>314</v>
      </c>
      <c r="F59" t="s">
        <v>241</v>
      </c>
      <c r="G59" t="s">
        <v>315</v>
      </c>
      <c r="H59" t="s">
        <v>316</v>
      </c>
      <c r="I59" s="1">
        <v>30000</v>
      </c>
      <c r="J59">
        <v>187044304</v>
      </c>
      <c r="K59" t="s">
        <v>331</v>
      </c>
      <c r="L59" t="s">
        <v>243</v>
      </c>
      <c r="M59" t="s">
        <v>64</v>
      </c>
      <c r="N59" t="s">
        <v>65</v>
      </c>
      <c r="O59" t="s">
        <v>244</v>
      </c>
      <c r="P59">
        <v>500</v>
      </c>
      <c r="Q59" s="1">
        <v>4500</v>
      </c>
      <c r="R59" t="s">
        <v>329</v>
      </c>
      <c r="S59">
        <v>133.13999999999999</v>
      </c>
      <c r="U59">
        <v>1171</v>
      </c>
      <c r="V59">
        <v>3</v>
      </c>
      <c r="W59" s="2">
        <v>2.5600000000000002E-3</v>
      </c>
      <c r="X59">
        <v>113.7</v>
      </c>
      <c r="Y59">
        <v>44.38</v>
      </c>
      <c r="Z59">
        <v>0</v>
      </c>
      <c r="AA59">
        <v>0</v>
      </c>
      <c r="AB59">
        <v>0</v>
      </c>
      <c r="AC59">
        <v>0</v>
      </c>
      <c r="AD59">
        <v>4</v>
      </c>
      <c r="AE59">
        <v>4</v>
      </c>
      <c r="AF59">
        <v>8</v>
      </c>
      <c r="AG59" s="2">
        <v>6.8300000000000001E-3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s="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 s="9">
        <v>0</v>
      </c>
      <c r="BB59">
        <v>0</v>
      </c>
      <c r="BC59">
        <v>1154</v>
      </c>
      <c r="BD59">
        <v>1.0149999999999999</v>
      </c>
      <c r="BE59">
        <v>115.37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133.13999999999999</v>
      </c>
      <c r="BM59">
        <v>3</v>
      </c>
      <c r="BN59">
        <v>1</v>
      </c>
    </row>
    <row r="60" spans="1:66">
      <c r="A60" t="s">
        <v>343</v>
      </c>
      <c r="B60" t="s">
        <v>83</v>
      </c>
      <c r="C60" t="s">
        <v>237</v>
      </c>
      <c r="D60">
        <v>619792014</v>
      </c>
      <c r="E60" t="s">
        <v>314</v>
      </c>
      <c r="F60" t="s">
        <v>241</v>
      </c>
      <c r="G60" t="s">
        <v>315</v>
      </c>
      <c r="H60" t="s">
        <v>316</v>
      </c>
      <c r="I60" s="1">
        <v>30000</v>
      </c>
      <c r="J60">
        <v>187043544</v>
      </c>
      <c r="K60" t="s">
        <v>330</v>
      </c>
      <c r="L60" t="s">
        <v>243</v>
      </c>
      <c r="M60" t="s">
        <v>64</v>
      </c>
      <c r="N60" t="s">
        <v>65</v>
      </c>
      <c r="O60" t="s">
        <v>244</v>
      </c>
      <c r="P60" s="1">
        <v>1000</v>
      </c>
      <c r="Q60" s="1">
        <v>18000</v>
      </c>
      <c r="R60" t="s">
        <v>329</v>
      </c>
      <c r="S60">
        <v>0</v>
      </c>
      <c r="U60">
        <v>8</v>
      </c>
      <c r="V60">
        <v>0</v>
      </c>
      <c r="W60" s="9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1</v>
      </c>
      <c r="AG60" s="2">
        <v>0.125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 s="9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 s="9">
        <v>0</v>
      </c>
      <c r="BB60">
        <v>0</v>
      </c>
      <c r="BC60">
        <v>8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>
      <c r="A61" t="s">
        <v>343</v>
      </c>
      <c r="B61" t="s">
        <v>83</v>
      </c>
      <c r="C61" t="s">
        <v>237</v>
      </c>
      <c r="D61">
        <v>619792014</v>
      </c>
      <c r="E61" t="s">
        <v>314</v>
      </c>
      <c r="F61" t="s">
        <v>241</v>
      </c>
      <c r="G61" t="s">
        <v>315</v>
      </c>
      <c r="H61" t="s">
        <v>316</v>
      </c>
      <c r="I61" s="1">
        <v>30000</v>
      </c>
      <c r="J61">
        <v>187044304</v>
      </c>
      <c r="K61" t="s">
        <v>331</v>
      </c>
      <c r="L61" t="s">
        <v>243</v>
      </c>
      <c r="M61" t="s">
        <v>64</v>
      </c>
      <c r="N61" t="s">
        <v>65</v>
      </c>
      <c r="O61" t="s">
        <v>244</v>
      </c>
      <c r="P61">
        <v>500</v>
      </c>
      <c r="Q61" s="1">
        <v>4500</v>
      </c>
      <c r="R61" t="s">
        <v>329</v>
      </c>
      <c r="S61">
        <v>0</v>
      </c>
      <c r="T61" s="48">
        <f>SUM(S47:S61)</f>
        <v>6736.5300000000007</v>
      </c>
      <c r="U61">
        <v>1</v>
      </c>
      <c r="V61">
        <v>0</v>
      </c>
      <c r="W61" s="9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s="9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 s="9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 s="9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 t="s">
        <v>344</v>
      </c>
      <c r="B62" t="s">
        <v>83</v>
      </c>
      <c r="C62" t="s">
        <v>237</v>
      </c>
      <c r="D62">
        <v>619792014</v>
      </c>
      <c r="E62" t="s">
        <v>314</v>
      </c>
      <c r="F62" t="s">
        <v>241</v>
      </c>
      <c r="G62" t="s">
        <v>315</v>
      </c>
      <c r="H62" t="s">
        <v>316</v>
      </c>
      <c r="I62" s="1">
        <v>30000</v>
      </c>
      <c r="J62">
        <v>187043544</v>
      </c>
      <c r="K62" t="s">
        <v>330</v>
      </c>
      <c r="L62" t="s">
        <v>243</v>
      </c>
      <c r="M62" t="s">
        <v>64</v>
      </c>
      <c r="N62" t="s">
        <v>65</v>
      </c>
      <c r="O62" t="s">
        <v>244</v>
      </c>
      <c r="P62" s="1">
        <v>1000</v>
      </c>
      <c r="Q62" s="1">
        <v>18000</v>
      </c>
      <c r="R62" t="s">
        <v>329</v>
      </c>
      <c r="S62" s="1">
        <v>1041.81</v>
      </c>
      <c r="T62" s="1"/>
      <c r="U62">
        <v>11609</v>
      </c>
      <c r="V62">
        <v>39</v>
      </c>
      <c r="W62" s="2">
        <v>3.3600000000000001E-3</v>
      </c>
      <c r="X62">
        <v>89.74</v>
      </c>
      <c r="Y62">
        <v>26.71</v>
      </c>
      <c r="Z62">
        <v>7</v>
      </c>
      <c r="AA62">
        <v>0</v>
      </c>
      <c r="AB62">
        <v>0</v>
      </c>
      <c r="AC62">
        <v>0</v>
      </c>
      <c r="AD62">
        <v>54</v>
      </c>
      <c r="AE62">
        <v>61</v>
      </c>
      <c r="AF62">
        <v>107</v>
      </c>
      <c r="AG62" s="2">
        <v>9.2200000000000008E-3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 s="9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 s="9">
        <v>0</v>
      </c>
      <c r="BB62">
        <v>0</v>
      </c>
      <c r="BC62">
        <v>9996</v>
      </c>
      <c r="BD62">
        <v>1.161</v>
      </c>
      <c r="BE62">
        <v>104.22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1">
        <v>1041.81</v>
      </c>
      <c r="BM62">
        <v>39</v>
      </c>
      <c r="BN62">
        <v>7</v>
      </c>
    </row>
    <row r="63" spans="1:66">
      <c r="A63" t="s">
        <v>344</v>
      </c>
      <c r="B63" t="s">
        <v>83</v>
      </c>
      <c r="C63" t="s">
        <v>237</v>
      </c>
      <c r="D63">
        <v>619792014</v>
      </c>
      <c r="E63" t="s">
        <v>314</v>
      </c>
      <c r="F63" t="s">
        <v>241</v>
      </c>
      <c r="G63" t="s">
        <v>315</v>
      </c>
      <c r="H63" t="s">
        <v>316</v>
      </c>
      <c r="I63" s="1">
        <v>30000</v>
      </c>
      <c r="J63">
        <v>187044304</v>
      </c>
      <c r="K63" t="s">
        <v>331</v>
      </c>
      <c r="L63" t="s">
        <v>243</v>
      </c>
      <c r="M63" t="s">
        <v>64</v>
      </c>
      <c r="N63" t="s">
        <v>65</v>
      </c>
      <c r="O63" t="s">
        <v>244</v>
      </c>
      <c r="P63">
        <v>500</v>
      </c>
      <c r="Q63" s="1">
        <v>4500</v>
      </c>
      <c r="R63" t="s">
        <v>329</v>
      </c>
      <c r="S63">
        <v>285.13</v>
      </c>
      <c r="U63">
        <v>2960</v>
      </c>
      <c r="V63">
        <v>5</v>
      </c>
      <c r="W63" s="2">
        <v>1.6900000000000001E-3</v>
      </c>
      <c r="X63">
        <v>96.33</v>
      </c>
      <c r="Y63">
        <v>57.03</v>
      </c>
      <c r="Z63">
        <v>2</v>
      </c>
      <c r="AA63">
        <v>0</v>
      </c>
      <c r="AB63">
        <v>0</v>
      </c>
      <c r="AC63">
        <v>0</v>
      </c>
      <c r="AD63">
        <v>11</v>
      </c>
      <c r="AE63">
        <v>13</v>
      </c>
      <c r="AF63">
        <v>19</v>
      </c>
      <c r="AG63" s="2">
        <v>6.4200000000000004E-3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s="9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 s="9">
        <v>0</v>
      </c>
      <c r="BB63">
        <v>0</v>
      </c>
      <c r="BC63">
        <v>2457</v>
      </c>
      <c r="BD63">
        <v>1.2050000000000001</v>
      </c>
      <c r="BE63">
        <v>116.05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285.13</v>
      </c>
      <c r="BM63">
        <v>5</v>
      </c>
      <c r="BN63">
        <v>1</v>
      </c>
    </row>
    <row r="64" spans="1:66">
      <c r="A64" t="s">
        <v>344</v>
      </c>
      <c r="B64" t="s">
        <v>83</v>
      </c>
      <c r="C64" t="s">
        <v>237</v>
      </c>
      <c r="D64">
        <v>619792014</v>
      </c>
      <c r="E64" t="s">
        <v>314</v>
      </c>
      <c r="F64" t="s">
        <v>241</v>
      </c>
      <c r="G64" t="s">
        <v>315</v>
      </c>
      <c r="H64" t="s">
        <v>316</v>
      </c>
      <c r="I64" s="1">
        <v>30000</v>
      </c>
      <c r="J64">
        <v>187053844</v>
      </c>
      <c r="K64" t="s">
        <v>317</v>
      </c>
      <c r="L64" t="s">
        <v>243</v>
      </c>
      <c r="M64" t="s">
        <v>64</v>
      </c>
      <c r="N64" t="s">
        <v>65</v>
      </c>
      <c r="O64" t="s">
        <v>244</v>
      </c>
      <c r="P64">
        <v>900</v>
      </c>
      <c r="Q64" s="1">
        <v>6000</v>
      </c>
      <c r="R64" t="s">
        <v>313</v>
      </c>
      <c r="S64">
        <v>220.98</v>
      </c>
      <c r="U64">
        <v>3185</v>
      </c>
      <c r="V64">
        <v>7</v>
      </c>
      <c r="W64" s="2">
        <v>2.2000000000000001E-3</v>
      </c>
      <c r="X64">
        <v>69.38</v>
      </c>
      <c r="Y64">
        <v>31.57</v>
      </c>
      <c r="Z64">
        <v>1</v>
      </c>
      <c r="AA64">
        <v>0</v>
      </c>
      <c r="AB64">
        <v>0</v>
      </c>
      <c r="AC64">
        <v>0</v>
      </c>
      <c r="AD64">
        <v>19</v>
      </c>
      <c r="AE64">
        <v>20</v>
      </c>
      <c r="AF64">
        <v>29</v>
      </c>
      <c r="AG64" s="2">
        <v>9.11E-3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9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 s="9">
        <v>0</v>
      </c>
      <c r="BB64">
        <v>0</v>
      </c>
      <c r="BC64">
        <v>3185</v>
      </c>
      <c r="BD64">
        <v>1</v>
      </c>
      <c r="BE64">
        <v>69.38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220.98</v>
      </c>
      <c r="BM64">
        <v>7</v>
      </c>
      <c r="BN64">
        <v>2</v>
      </c>
    </row>
    <row r="65" spans="1:66">
      <c r="A65" t="s">
        <v>344</v>
      </c>
      <c r="B65" t="s">
        <v>83</v>
      </c>
      <c r="C65" t="s">
        <v>237</v>
      </c>
      <c r="D65">
        <v>619792014</v>
      </c>
      <c r="E65" t="s">
        <v>314</v>
      </c>
      <c r="F65" t="s">
        <v>241</v>
      </c>
      <c r="G65" t="s">
        <v>315</v>
      </c>
      <c r="H65" t="s">
        <v>316</v>
      </c>
      <c r="I65" s="1">
        <v>30000</v>
      </c>
      <c r="J65">
        <v>187054694</v>
      </c>
      <c r="K65" t="s">
        <v>318</v>
      </c>
      <c r="L65" t="s">
        <v>243</v>
      </c>
      <c r="M65" t="s">
        <v>64</v>
      </c>
      <c r="N65" t="s">
        <v>65</v>
      </c>
      <c r="O65" t="s">
        <v>244</v>
      </c>
      <c r="P65">
        <v>450</v>
      </c>
      <c r="Q65" s="1">
        <v>1500</v>
      </c>
      <c r="R65" t="s">
        <v>313</v>
      </c>
      <c r="S65">
        <v>65.64</v>
      </c>
      <c r="U65">
        <v>962</v>
      </c>
      <c r="V65">
        <v>5</v>
      </c>
      <c r="W65" s="2">
        <v>5.1999999999999998E-3</v>
      </c>
      <c r="X65">
        <v>68.23</v>
      </c>
      <c r="Y65">
        <v>13.13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2</v>
      </c>
      <c r="AF65">
        <v>9</v>
      </c>
      <c r="AG65" s="2">
        <v>9.3600000000000003E-3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 s="9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 s="9">
        <v>0</v>
      </c>
      <c r="BB65">
        <v>0</v>
      </c>
      <c r="BC65">
        <v>950</v>
      </c>
      <c r="BD65">
        <v>1.0129999999999999</v>
      </c>
      <c r="BE65">
        <v>69.09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65.64</v>
      </c>
      <c r="BM65">
        <v>5</v>
      </c>
      <c r="BN65">
        <v>2</v>
      </c>
    </row>
    <row r="66" spans="1:66">
      <c r="A66" t="s">
        <v>345</v>
      </c>
      <c r="B66" t="s">
        <v>83</v>
      </c>
      <c r="C66" t="s">
        <v>237</v>
      </c>
      <c r="D66">
        <v>619792014</v>
      </c>
      <c r="E66" t="s">
        <v>314</v>
      </c>
      <c r="F66" t="s">
        <v>241</v>
      </c>
      <c r="G66" t="s">
        <v>315</v>
      </c>
      <c r="H66" t="s">
        <v>316</v>
      </c>
      <c r="I66" s="1">
        <v>30000</v>
      </c>
      <c r="J66">
        <v>187043544</v>
      </c>
      <c r="K66" t="s">
        <v>330</v>
      </c>
      <c r="L66" t="s">
        <v>243</v>
      </c>
      <c r="M66" t="s">
        <v>64</v>
      </c>
      <c r="N66" t="s">
        <v>65</v>
      </c>
      <c r="O66" t="s">
        <v>244</v>
      </c>
      <c r="P66" s="1">
        <v>1000</v>
      </c>
      <c r="Q66" s="1">
        <v>18000</v>
      </c>
      <c r="R66" t="s">
        <v>329</v>
      </c>
      <c r="S66">
        <v>0</v>
      </c>
      <c r="U66">
        <v>0</v>
      </c>
      <c r="V66">
        <v>0</v>
      </c>
      <c r="W66" s="9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s="9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s="9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 s="9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>
      <c r="A67" t="s">
        <v>346</v>
      </c>
      <c r="B67" t="s">
        <v>83</v>
      </c>
      <c r="C67" t="s">
        <v>237</v>
      </c>
      <c r="D67">
        <v>619792014</v>
      </c>
      <c r="E67" t="s">
        <v>314</v>
      </c>
      <c r="F67" t="s">
        <v>241</v>
      </c>
      <c r="G67" t="s">
        <v>315</v>
      </c>
      <c r="H67" t="s">
        <v>316</v>
      </c>
      <c r="I67" s="1">
        <v>30000</v>
      </c>
      <c r="J67">
        <v>187043544</v>
      </c>
      <c r="K67" t="s">
        <v>330</v>
      </c>
      <c r="L67" t="s">
        <v>243</v>
      </c>
      <c r="M67" t="s">
        <v>64</v>
      </c>
      <c r="N67" t="s">
        <v>65</v>
      </c>
      <c r="O67" t="s">
        <v>244</v>
      </c>
      <c r="P67" s="1">
        <v>1000</v>
      </c>
      <c r="Q67" s="1">
        <v>18000</v>
      </c>
      <c r="R67" t="s">
        <v>329</v>
      </c>
      <c r="S67">
        <v>998.98</v>
      </c>
      <c r="U67">
        <v>12714</v>
      </c>
      <c r="V67">
        <v>41</v>
      </c>
      <c r="W67" s="2">
        <v>3.2200000000000002E-3</v>
      </c>
      <c r="X67">
        <v>78.569999999999993</v>
      </c>
      <c r="Y67">
        <v>24.37</v>
      </c>
      <c r="Z67">
        <v>17</v>
      </c>
      <c r="AA67">
        <v>0</v>
      </c>
      <c r="AB67">
        <v>0</v>
      </c>
      <c r="AC67">
        <v>0</v>
      </c>
      <c r="AD67">
        <v>73</v>
      </c>
      <c r="AE67">
        <v>90</v>
      </c>
      <c r="AF67">
        <v>146</v>
      </c>
      <c r="AG67" s="2">
        <v>1.1480000000000001E-2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s="9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 s="9">
        <v>0</v>
      </c>
      <c r="BB67">
        <v>0</v>
      </c>
      <c r="BC67">
        <v>12051</v>
      </c>
      <c r="BD67">
        <v>1.0549999999999999</v>
      </c>
      <c r="BE67">
        <v>82.9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998.98</v>
      </c>
      <c r="BM67">
        <v>41</v>
      </c>
      <c r="BN67">
        <v>15</v>
      </c>
    </row>
    <row r="68" spans="1:66">
      <c r="A68" t="s">
        <v>346</v>
      </c>
      <c r="B68" t="s">
        <v>83</v>
      </c>
      <c r="C68" t="s">
        <v>237</v>
      </c>
      <c r="D68">
        <v>619792014</v>
      </c>
      <c r="E68" t="s">
        <v>314</v>
      </c>
      <c r="F68" t="s">
        <v>241</v>
      </c>
      <c r="G68" t="s">
        <v>315</v>
      </c>
      <c r="H68" t="s">
        <v>316</v>
      </c>
      <c r="I68" s="1">
        <v>30000</v>
      </c>
      <c r="J68">
        <v>187044304</v>
      </c>
      <c r="K68" t="s">
        <v>331</v>
      </c>
      <c r="L68" t="s">
        <v>243</v>
      </c>
      <c r="M68" t="s">
        <v>64</v>
      </c>
      <c r="N68" t="s">
        <v>65</v>
      </c>
      <c r="O68" t="s">
        <v>244</v>
      </c>
      <c r="P68">
        <v>500</v>
      </c>
      <c r="Q68" s="1">
        <v>4500</v>
      </c>
      <c r="R68" t="s">
        <v>329</v>
      </c>
      <c r="S68">
        <v>278.37</v>
      </c>
      <c r="U68">
        <v>2654</v>
      </c>
      <c r="V68">
        <v>9</v>
      </c>
      <c r="W68" s="2">
        <v>3.3899999999999998E-3</v>
      </c>
      <c r="X68">
        <v>104.89</v>
      </c>
      <c r="Y68">
        <v>30.93</v>
      </c>
      <c r="Z68">
        <v>2</v>
      </c>
      <c r="AA68">
        <v>0</v>
      </c>
      <c r="AB68">
        <v>0</v>
      </c>
      <c r="AC68">
        <v>0</v>
      </c>
      <c r="AD68">
        <v>11</v>
      </c>
      <c r="AE68">
        <v>13</v>
      </c>
      <c r="AF68">
        <v>23</v>
      </c>
      <c r="AG68" s="2">
        <v>8.6700000000000006E-3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 s="9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 s="9">
        <v>0</v>
      </c>
      <c r="BB68">
        <v>0</v>
      </c>
      <c r="BC68">
        <v>2403</v>
      </c>
      <c r="BD68">
        <v>1.1040000000000001</v>
      </c>
      <c r="BE68">
        <v>115.84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278.37</v>
      </c>
      <c r="BM68">
        <v>9</v>
      </c>
      <c r="BN68">
        <v>1</v>
      </c>
    </row>
    <row r="69" spans="1:66">
      <c r="A69" t="s">
        <v>346</v>
      </c>
      <c r="B69" t="s">
        <v>83</v>
      </c>
      <c r="C69" t="s">
        <v>237</v>
      </c>
      <c r="D69">
        <v>619792014</v>
      </c>
      <c r="E69" t="s">
        <v>314</v>
      </c>
      <c r="F69" t="s">
        <v>241</v>
      </c>
      <c r="G69" t="s">
        <v>315</v>
      </c>
      <c r="H69" t="s">
        <v>316</v>
      </c>
      <c r="I69" s="1">
        <v>30000</v>
      </c>
      <c r="J69">
        <v>187053844</v>
      </c>
      <c r="K69" t="s">
        <v>317</v>
      </c>
      <c r="L69" t="s">
        <v>243</v>
      </c>
      <c r="M69" t="s">
        <v>64</v>
      </c>
      <c r="N69" t="s">
        <v>65</v>
      </c>
      <c r="O69" t="s">
        <v>244</v>
      </c>
      <c r="P69">
        <v>900</v>
      </c>
      <c r="Q69" s="1">
        <v>6000</v>
      </c>
      <c r="R69" t="s">
        <v>313</v>
      </c>
      <c r="S69">
        <v>211.8</v>
      </c>
      <c r="U69">
        <v>2758</v>
      </c>
      <c r="V69">
        <v>8</v>
      </c>
      <c r="W69" s="2">
        <v>2.8999999999999998E-3</v>
      </c>
      <c r="X69">
        <v>76.790000000000006</v>
      </c>
      <c r="Y69">
        <v>26.48</v>
      </c>
      <c r="Z69">
        <v>4</v>
      </c>
      <c r="AA69">
        <v>0</v>
      </c>
      <c r="AB69">
        <v>1</v>
      </c>
      <c r="AC69">
        <v>0</v>
      </c>
      <c r="AD69">
        <v>6</v>
      </c>
      <c r="AE69">
        <v>11</v>
      </c>
      <c r="AF69">
        <v>20</v>
      </c>
      <c r="AG69" s="2">
        <v>7.2500000000000004E-3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 s="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 s="9">
        <v>0</v>
      </c>
      <c r="BB69">
        <v>0</v>
      </c>
      <c r="BC69">
        <v>2758</v>
      </c>
      <c r="BD69">
        <v>1</v>
      </c>
      <c r="BE69">
        <v>76.790000000000006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211.8</v>
      </c>
      <c r="BM69">
        <v>8</v>
      </c>
      <c r="BN69">
        <v>1</v>
      </c>
    </row>
    <row r="70" spans="1:66">
      <c r="A70" t="s">
        <v>346</v>
      </c>
      <c r="B70" t="s">
        <v>83</v>
      </c>
      <c r="C70" t="s">
        <v>237</v>
      </c>
      <c r="D70">
        <v>619792014</v>
      </c>
      <c r="E70" t="s">
        <v>314</v>
      </c>
      <c r="F70" t="s">
        <v>241</v>
      </c>
      <c r="G70" t="s">
        <v>315</v>
      </c>
      <c r="H70" t="s">
        <v>316</v>
      </c>
      <c r="I70" s="1">
        <v>30000</v>
      </c>
      <c r="J70">
        <v>187054694</v>
      </c>
      <c r="K70" t="s">
        <v>318</v>
      </c>
      <c r="L70" t="s">
        <v>243</v>
      </c>
      <c r="M70" t="s">
        <v>64</v>
      </c>
      <c r="N70" t="s">
        <v>65</v>
      </c>
      <c r="O70" t="s">
        <v>244</v>
      </c>
      <c r="P70">
        <v>450</v>
      </c>
      <c r="Q70" s="1">
        <v>1500</v>
      </c>
      <c r="R70" t="s">
        <v>313</v>
      </c>
      <c r="S70">
        <v>63.35</v>
      </c>
      <c r="U70">
        <v>549</v>
      </c>
      <c r="V70">
        <v>2</v>
      </c>
      <c r="W70" s="2">
        <v>3.64E-3</v>
      </c>
      <c r="X70">
        <v>115.39</v>
      </c>
      <c r="Y70">
        <v>31.68</v>
      </c>
      <c r="Z70">
        <v>0</v>
      </c>
      <c r="AA70">
        <v>0</v>
      </c>
      <c r="AB70">
        <v>0</v>
      </c>
      <c r="AC70">
        <v>0</v>
      </c>
      <c r="AD70">
        <v>3</v>
      </c>
      <c r="AE70">
        <v>3</v>
      </c>
      <c r="AF70">
        <v>5</v>
      </c>
      <c r="AG70" s="2">
        <v>9.11E-3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9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s="9">
        <v>0</v>
      </c>
      <c r="BB70">
        <v>0</v>
      </c>
      <c r="BC70">
        <v>540</v>
      </c>
      <c r="BD70">
        <v>1.0169999999999999</v>
      </c>
      <c r="BE70">
        <v>117.31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63.35</v>
      </c>
      <c r="BM70">
        <v>2</v>
      </c>
      <c r="BN70">
        <v>0</v>
      </c>
    </row>
    <row r="71" spans="1:66">
      <c r="A71" t="s">
        <v>347</v>
      </c>
      <c r="B71" t="s">
        <v>83</v>
      </c>
      <c r="C71" t="s">
        <v>237</v>
      </c>
      <c r="D71">
        <v>619792014</v>
      </c>
      <c r="E71" t="s">
        <v>314</v>
      </c>
      <c r="F71" t="s">
        <v>241</v>
      </c>
      <c r="G71" t="s">
        <v>315</v>
      </c>
      <c r="H71" t="s">
        <v>316</v>
      </c>
      <c r="I71" s="1">
        <v>30000</v>
      </c>
      <c r="J71">
        <v>187043544</v>
      </c>
      <c r="K71" t="s">
        <v>330</v>
      </c>
      <c r="L71" t="s">
        <v>243</v>
      </c>
      <c r="M71" t="s">
        <v>64</v>
      </c>
      <c r="N71" t="s">
        <v>65</v>
      </c>
      <c r="O71" t="s">
        <v>244</v>
      </c>
      <c r="P71" s="1">
        <v>1000</v>
      </c>
      <c r="Q71" s="1">
        <v>18000</v>
      </c>
      <c r="R71" t="s">
        <v>329</v>
      </c>
      <c r="S71">
        <v>718.75</v>
      </c>
      <c r="U71">
        <v>10322</v>
      </c>
      <c r="V71">
        <v>36</v>
      </c>
      <c r="W71" s="2">
        <v>3.49E-3</v>
      </c>
      <c r="X71">
        <v>69.63</v>
      </c>
      <c r="Y71">
        <v>19.97</v>
      </c>
      <c r="Z71">
        <v>5</v>
      </c>
      <c r="AA71">
        <v>0</v>
      </c>
      <c r="AB71">
        <v>0</v>
      </c>
      <c r="AC71">
        <v>0</v>
      </c>
      <c r="AD71">
        <v>54</v>
      </c>
      <c r="AE71">
        <v>59</v>
      </c>
      <c r="AF71">
        <v>102</v>
      </c>
      <c r="AG71" s="2">
        <v>9.8799999999999999E-3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s="9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s="9">
        <v>0</v>
      </c>
      <c r="BB71">
        <v>0</v>
      </c>
      <c r="BC71">
        <v>9593</v>
      </c>
      <c r="BD71">
        <v>1.0760000000000001</v>
      </c>
      <c r="BE71">
        <v>74.92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718.75</v>
      </c>
      <c r="BM71">
        <v>36</v>
      </c>
      <c r="BN71">
        <v>7</v>
      </c>
    </row>
    <row r="72" spans="1:66">
      <c r="A72" t="s">
        <v>347</v>
      </c>
      <c r="B72" t="s">
        <v>83</v>
      </c>
      <c r="C72" t="s">
        <v>237</v>
      </c>
      <c r="D72">
        <v>619792014</v>
      </c>
      <c r="E72" t="s">
        <v>314</v>
      </c>
      <c r="F72" t="s">
        <v>241</v>
      </c>
      <c r="G72" t="s">
        <v>315</v>
      </c>
      <c r="H72" t="s">
        <v>316</v>
      </c>
      <c r="I72" s="1">
        <v>30000</v>
      </c>
      <c r="J72">
        <v>187044304</v>
      </c>
      <c r="K72" t="s">
        <v>331</v>
      </c>
      <c r="L72" t="s">
        <v>243</v>
      </c>
      <c r="M72" t="s">
        <v>64</v>
      </c>
      <c r="N72" t="s">
        <v>65</v>
      </c>
      <c r="O72" t="s">
        <v>244</v>
      </c>
      <c r="P72">
        <v>500</v>
      </c>
      <c r="Q72" s="1">
        <v>4500</v>
      </c>
      <c r="R72" t="s">
        <v>329</v>
      </c>
      <c r="S72">
        <v>190.25</v>
      </c>
      <c r="U72">
        <v>1820</v>
      </c>
      <c r="V72">
        <v>8</v>
      </c>
      <c r="W72" s="2">
        <v>4.4000000000000003E-3</v>
      </c>
      <c r="X72">
        <v>104.53</v>
      </c>
      <c r="Y72">
        <v>23.78</v>
      </c>
      <c r="Z72">
        <v>2</v>
      </c>
      <c r="AA72">
        <v>0</v>
      </c>
      <c r="AB72">
        <v>0</v>
      </c>
      <c r="AC72">
        <v>0</v>
      </c>
      <c r="AD72">
        <v>14</v>
      </c>
      <c r="AE72">
        <v>16</v>
      </c>
      <c r="AF72">
        <v>27</v>
      </c>
      <c r="AG72" s="2">
        <v>1.4840000000000001E-2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 s="9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 s="9">
        <v>0</v>
      </c>
      <c r="BB72">
        <v>0</v>
      </c>
      <c r="BC72">
        <v>1589</v>
      </c>
      <c r="BD72">
        <v>1.145</v>
      </c>
      <c r="BE72">
        <v>119.73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190.25</v>
      </c>
      <c r="BM72">
        <v>8</v>
      </c>
      <c r="BN72">
        <v>3</v>
      </c>
    </row>
    <row r="73" spans="1:66">
      <c r="A73" t="s">
        <v>347</v>
      </c>
      <c r="B73" t="s">
        <v>83</v>
      </c>
      <c r="C73" t="s">
        <v>237</v>
      </c>
      <c r="D73">
        <v>619792014</v>
      </c>
      <c r="E73" t="s">
        <v>314</v>
      </c>
      <c r="F73" t="s">
        <v>241</v>
      </c>
      <c r="G73" t="s">
        <v>315</v>
      </c>
      <c r="H73" t="s">
        <v>316</v>
      </c>
      <c r="I73" s="1">
        <v>30000</v>
      </c>
      <c r="J73">
        <v>187053844</v>
      </c>
      <c r="K73" t="s">
        <v>317</v>
      </c>
      <c r="L73" t="s">
        <v>243</v>
      </c>
      <c r="M73" t="s">
        <v>64</v>
      </c>
      <c r="N73" t="s">
        <v>65</v>
      </c>
      <c r="O73" t="s">
        <v>244</v>
      </c>
      <c r="P73">
        <v>900</v>
      </c>
      <c r="Q73" s="1">
        <v>6000</v>
      </c>
      <c r="R73" t="s">
        <v>313</v>
      </c>
      <c r="S73">
        <v>152.41</v>
      </c>
      <c r="U73">
        <v>2075</v>
      </c>
      <c r="V73">
        <v>9</v>
      </c>
      <c r="W73" s="2">
        <v>4.3400000000000001E-3</v>
      </c>
      <c r="X73">
        <v>73.45</v>
      </c>
      <c r="Y73">
        <v>16.93</v>
      </c>
      <c r="Z73">
        <v>2</v>
      </c>
      <c r="AA73">
        <v>0</v>
      </c>
      <c r="AB73">
        <v>0</v>
      </c>
      <c r="AC73">
        <v>0</v>
      </c>
      <c r="AD73">
        <v>11</v>
      </c>
      <c r="AE73">
        <v>13</v>
      </c>
      <c r="AF73">
        <v>22</v>
      </c>
      <c r="AG73" s="2">
        <v>1.06E-2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s="9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 s="9">
        <v>0</v>
      </c>
      <c r="BB73">
        <v>0</v>
      </c>
      <c r="BC73">
        <v>2075</v>
      </c>
      <c r="BD73">
        <v>1</v>
      </c>
      <c r="BE73">
        <v>73.45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152.41</v>
      </c>
      <c r="BM73">
        <v>9</v>
      </c>
      <c r="BN73">
        <v>0</v>
      </c>
    </row>
    <row r="74" spans="1:66">
      <c r="A74" t="s">
        <v>347</v>
      </c>
      <c r="B74" t="s">
        <v>83</v>
      </c>
      <c r="C74" t="s">
        <v>237</v>
      </c>
      <c r="D74">
        <v>619792014</v>
      </c>
      <c r="E74" t="s">
        <v>314</v>
      </c>
      <c r="F74" t="s">
        <v>241</v>
      </c>
      <c r="G74" t="s">
        <v>315</v>
      </c>
      <c r="H74" t="s">
        <v>316</v>
      </c>
      <c r="I74" s="1">
        <v>30000</v>
      </c>
      <c r="J74">
        <v>187054694</v>
      </c>
      <c r="K74" t="s">
        <v>318</v>
      </c>
      <c r="L74" t="s">
        <v>243</v>
      </c>
      <c r="M74" t="s">
        <v>64</v>
      </c>
      <c r="N74" t="s">
        <v>65</v>
      </c>
      <c r="O74" t="s">
        <v>244</v>
      </c>
      <c r="P74">
        <v>450</v>
      </c>
      <c r="Q74" s="1">
        <v>1500</v>
      </c>
      <c r="R74" t="s">
        <v>313</v>
      </c>
      <c r="S74">
        <v>45.43</v>
      </c>
      <c r="U74">
        <v>510</v>
      </c>
      <c r="V74">
        <v>2</v>
      </c>
      <c r="W74" s="2">
        <v>3.9199999999999999E-3</v>
      </c>
      <c r="X74">
        <v>89.08</v>
      </c>
      <c r="Y74">
        <v>22.72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3</v>
      </c>
      <c r="AG74" s="2">
        <v>5.8799999999999998E-3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s="9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 s="9">
        <v>0</v>
      </c>
      <c r="BB74">
        <v>0</v>
      </c>
      <c r="BC74">
        <v>469</v>
      </c>
      <c r="BD74">
        <v>1.087</v>
      </c>
      <c r="BE74">
        <v>96.87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45.43</v>
      </c>
      <c r="BM74">
        <v>2</v>
      </c>
      <c r="BN74">
        <v>0</v>
      </c>
    </row>
    <row r="75" spans="1:66">
      <c r="A75" t="s">
        <v>348</v>
      </c>
      <c r="B75" t="s">
        <v>83</v>
      </c>
      <c r="C75" t="s">
        <v>237</v>
      </c>
      <c r="D75">
        <v>619792014</v>
      </c>
      <c r="E75" t="s">
        <v>314</v>
      </c>
      <c r="F75" t="s">
        <v>241</v>
      </c>
      <c r="G75" t="s">
        <v>315</v>
      </c>
      <c r="H75" t="s">
        <v>316</v>
      </c>
      <c r="I75" s="1">
        <v>30000</v>
      </c>
      <c r="J75">
        <v>187043544</v>
      </c>
      <c r="K75" t="s">
        <v>330</v>
      </c>
      <c r="L75" t="s">
        <v>243</v>
      </c>
      <c r="M75" t="s">
        <v>64</v>
      </c>
      <c r="N75" t="s">
        <v>65</v>
      </c>
      <c r="O75" t="s">
        <v>244</v>
      </c>
      <c r="P75" s="1">
        <v>1000</v>
      </c>
      <c r="Q75" s="1">
        <v>18000</v>
      </c>
      <c r="R75" t="s">
        <v>329</v>
      </c>
      <c r="S75">
        <v>661.63</v>
      </c>
      <c r="U75">
        <v>9053</v>
      </c>
      <c r="V75">
        <v>27</v>
      </c>
      <c r="W75" s="2">
        <v>2.98E-3</v>
      </c>
      <c r="X75">
        <v>73.08</v>
      </c>
      <c r="Y75">
        <v>24.5</v>
      </c>
      <c r="Z75">
        <v>7</v>
      </c>
      <c r="AA75">
        <v>0</v>
      </c>
      <c r="AB75">
        <v>0</v>
      </c>
      <c r="AC75">
        <v>0</v>
      </c>
      <c r="AD75">
        <v>54</v>
      </c>
      <c r="AE75">
        <v>61</v>
      </c>
      <c r="AF75">
        <v>93</v>
      </c>
      <c r="AG75" s="2">
        <v>1.027E-2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s="9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 s="9">
        <v>0</v>
      </c>
      <c r="BB75">
        <v>0</v>
      </c>
      <c r="BC75">
        <v>8611</v>
      </c>
      <c r="BD75">
        <v>1.0509999999999999</v>
      </c>
      <c r="BE75">
        <v>76.84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661.63</v>
      </c>
      <c r="BM75">
        <v>27</v>
      </c>
      <c r="BN75">
        <v>5</v>
      </c>
    </row>
    <row r="76" spans="1:66">
      <c r="A76" t="s">
        <v>348</v>
      </c>
      <c r="B76" t="s">
        <v>83</v>
      </c>
      <c r="C76" t="s">
        <v>237</v>
      </c>
      <c r="D76">
        <v>619792014</v>
      </c>
      <c r="E76" t="s">
        <v>314</v>
      </c>
      <c r="F76" t="s">
        <v>241</v>
      </c>
      <c r="G76" t="s">
        <v>315</v>
      </c>
      <c r="H76" t="s">
        <v>316</v>
      </c>
      <c r="I76" s="1">
        <v>30000</v>
      </c>
      <c r="J76">
        <v>187044304</v>
      </c>
      <c r="K76" t="s">
        <v>331</v>
      </c>
      <c r="L76" t="s">
        <v>243</v>
      </c>
      <c r="M76" t="s">
        <v>64</v>
      </c>
      <c r="N76" t="s">
        <v>65</v>
      </c>
      <c r="O76" t="s">
        <v>244</v>
      </c>
      <c r="P76">
        <v>500</v>
      </c>
      <c r="Q76" s="1">
        <v>4500</v>
      </c>
      <c r="R76" t="s">
        <v>329</v>
      </c>
      <c r="S76">
        <v>168.34</v>
      </c>
      <c r="U76">
        <v>1711</v>
      </c>
      <c r="V76">
        <v>4</v>
      </c>
      <c r="W76" s="2">
        <v>2.3400000000000001E-3</v>
      </c>
      <c r="X76">
        <v>98.39</v>
      </c>
      <c r="Y76">
        <v>42.09</v>
      </c>
      <c r="Z76">
        <v>1</v>
      </c>
      <c r="AA76">
        <v>0</v>
      </c>
      <c r="AB76">
        <v>0</v>
      </c>
      <c r="AC76">
        <v>0</v>
      </c>
      <c r="AD76">
        <v>8</v>
      </c>
      <c r="AE76">
        <v>9</v>
      </c>
      <c r="AF76">
        <v>16</v>
      </c>
      <c r="AG76" s="2">
        <v>9.3500000000000007E-3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s="9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s="9">
        <v>0</v>
      </c>
      <c r="BB76">
        <v>0</v>
      </c>
      <c r="BC76">
        <v>1481</v>
      </c>
      <c r="BD76">
        <v>1.155</v>
      </c>
      <c r="BE76">
        <v>113.67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168.34</v>
      </c>
      <c r="BM76">
        <v>4</v>
      </c>
      <c r="BN76">
        <v>3</v>
      </c>
    </row>
    <row r="77" spans="1:66">
      <c r="A77" t="s">
        <v>348</v>
      </c>
      <c r="B77" t="s">
        <v>83</v>
      </c>
      <c r="C77" t="s">
        <v>237</v>
      </c>
      <c r="D77">
        <v>619792014</v>
      </c>
      <c r="E77" t="s">
        <v>314</v>
      </c>
      <c r="F77" t="s">
        <v>241</v>
      </c>
      <c r="G77" t="s">
        <v>315</v>
      </c>
      <c r="H77" t="s">
        <v>316</v>
      </c>
      <c r="I77" s="1">
        <v>30000</v>
      </c>
      <c r="J77">
        <v>187053844</v>
      </c>
      <c r="K77" t="s">
        <v>317</v>
      </c>
      <c r="L77" t="s">
        <v>243</v>
      </c>
      <c r="M77" t="s">
        <v>64</v>
      </c>
      <c r="N77" t="s">
        <v>65</v>
      </c>
      <c r="O77" t="s">
        <v>244</v>
      </c>
      <c r="P77">
        <v>900</v>
      </c>
      <c r="Q77" s="1">
        <v>6000</v>
      </c>
      <c r="R77" t="s">
        <v>313</v>
      </c>
      <c r="S77">
        <v>140.25</v>
      </c>
      <c r="U77">
        <v>1983</v>
      </c>
      <c r="V77">
        <v>10</v>
      </c>
      <c r="W77" s="2">
        <v>5.0400000000000002E-3</v>
      </c>
      <c r="X77">
        <v>70.73</v>
      </c>
      <c r="Y77">
        <v>14.03</v>
      </c>
      <c r="Z77">
        <v>2</v>
      </c>
      <c r="AA77">
        <v>0</v>
      </c>
      <c r="AB77">
        <v>0</v>
      </c>
      <c r="AC77">
        <v>0</v>
      </c>
      <c r="AD77">
        <v>7</v>
      </c>
      <c r="AE77">
        <v>9</v>
      </c>
      <c r="AF77">
        <v>19</v>
      </c>
      <c r="AG77" s="2">
        <v>9.58E-3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 s="9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 s="9">
        <v>0</v>
      </c>
      <c r="BB77">
        <v>0</v>
      </c>
      <c r="BC77">
        <v>1983</v>
      </c>
      <c r="BD77">
        <v>1</v>
      </c>
      <c r="BE77">
        <v>70.73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140.25</v>
      </c>
      <c r="BM77">
        <v>10</v>
      </c>
      <c r="BN77">
        <v>0</v>
      </c>
    </row>
    <row r="78" spans="1:66">
      <c r="A78" t="s">
        <v>348</v>
      </c>
      <c r="B78" t="s">
        <v>83</v>
      </c>
      <c r="C78" t="s">
        <v>237</v>
      </c>
      <c r="D78">
        <v>619792014</v>
      </c>
      <c r="E78" t="s">
        <v>314</v>
      </c>
      <c r="F78" t="s">
        <v>241</v>
      </c>
      <c r="G78" t="s">
        <v>315</v>
      </c>
      <c r="H78" t="s">
        <v>316</v>
      </c>
      <c r="I78" s="1">
        <v>30000</v>
      </c>
      <c r="J78">
        <v>187054694</v>
      </c>
      <c r="K78" t="s">
        <v>318</v>
      </c>
      <c r="L78" t="s">
        <v>243</v>
      </c>
      <c r="M78" t="s">
        <v>64</v>
      </c>
      <c r="N78" t="s">
        <v>65</v>
      </c>
      <c r="O78" t="s">
        <v>244</v>
      </c>
      <c r="P78">
        <v>450</v>
      </c>
      <c r="Q78" s="1">
        <v>1500</v>
      </c>
      <c r="R78" t="s">
        <v>313</v>
      </c>
      <c r="S78">
        <v>41.97</v>
      </c>
      <c r="T78" s="49">
        <f>SUM(S62:S78)</f>
        <v>5285.0900000000011</v>
      </c>
      <c r="U78">
        <v>524</v>
      </c>
      <c r="V78">
        <v>3</v>
      </c>
      <c r="W78" s="2">
        <v>5.7299999999999999E-3</v>
      </c>
      <c r="X78">
        <v>80.099999999999994</v>
      </c>
      <c r="Y78">
        <v>13.99</v>
      </c>
      <c r="Z78">
        <v>0</v>
      </c>
      <c r="AA78">
        <v>0</v>
      </c>
      <c r="AB78">
        <v>0</v>
      </c>
      <c r="AC78">
        <v>0</v>
      </c>
      <c r="AD78">
        <v>4</v>
      </c>
      <c r="AE78">
        <v>4</v>
      </c>
      <c r="AF78">
        <v>7</v>
      </c>
      <c r="AG78" s="2">
        <v>1.336E-2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 s="9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s="9">
        <v>0</v>
      </c>
      <c r="BB78">
        <v>0</v>
      </c>
      <c r="BC78">
        <v>524</v>
      </c>
      <c r="BD78">
        <v>1</v>
      </c>
      <c r="BE78">
        <v>80.099999999999994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41.97</v>
      </c>
      <c r="BM78">
        <v>3</v>
      </c>
      <c r="BN78">
        <v>0</v>
      </c>
    </row>
    <row r="79" spans="1:66">
      <c r="A79" t="s">
        <v>349</v>
      </c>
      <c r="B79" t="s">
        <v>83</v>
      </c>
      <c r="C79" t="s">
        <v>237</v>
      </c>
      <c r="D79">
        <v>619792014</v>
      </c>
      <c r="E79" t="s">
        <v>314</v>
      </c>
      <c r="F79" t="s">
        <v>241</v>
      </c>
      <c r="G79" t="s">
        <v>315</v>
      </c>
      <c r="H79" t="s">
        <v>316</v>
      </c>
      <c r="I79" s="1">
        <v>30000</v>
      </c>
      <c r="J79">
        <v>187043544</v>
      </c>
      <c r="K79" t="s">
        <v>330</v>
      </c>
      <c r="L79" t="s">
        <v>243</v>
      </c>
      <c r="M79" t="s">
        <v>64</v>
      </c>
      <c r="N79" t="s">
        <v>65</v>
      </c>
      <c r="O79" t="s">
        <v>244</v>
      </c>
      <c r="P79" s="1">
        <v>1000</v>
      </c>
      <c r="Q79" s="1">
        <v>18000</v>
      </c>
      <c r="R79" t="s">
        <v>329</v>
      </c>
      <c r="S79">
        <v>893.42</v>
      </c>
      <c r="U79">
        <v>10514</v>
      </c>
      <c r="V79">
        <v>33</v>
      </c>
      <c r="W79" s="2">
        <v>3.14E-3</v>
      </c>
      <c r="X79">
        <v>84.97</v>
      </c>
      <c r="Y79">
        <v>27.07</v>
      </c>
      <c r="Z79">
        <v>2</v>
      </c>
      <c r="AA79">
        <v>0</v>
      </c>
      <c r="AB79">
        <v>0</v>
      </c>
      <c r="AC79">
        <v>0</v>
      </c>
      <c r="AD79">
        <v>52</v>
      </c>
      <c r="AE79">
        <v>54</v>
      </c>
      <c r="AF79">
        <v>95</v>
      </c>
      <c r="AG79" s="2">
        <v>9.0399999999999994E-3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 s="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 s="9">
        <v>0</v>
      </c>
      <c r="BB79">
        <v>0</v>
      </c>
      <c r="BC79">
        <v>9651</v>
      </c>
      <c r="BD79">
        <v>1.089</v>
      </c>
      <c r="BE79">
        <v>92.57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893.42</v>
      </c>
      <c r="BM79">
        <v>33</v>
      </c>
      <c r="BN79">
        <v>8</v>
      </c>
    </row>
    <row r="80" spans="1:66">
      <c r="A80" t="s">
        <v>349</v>
      </c>
      <c r="B80" t="s">
        <v>83</v>
      </c>
      <c r="C80" t="s">
        <v>237</v>
      </c>
      <c r="D80">
        <v>619792014</v>
      </c>
      <c r="E80" t="s">
        <v>314</v>
      </c>
      <c r="F80" t="s">
        <v>241</v>
      </c>
      <c r="G80" t="s">
        <v>315</v>
      </c>
      <c r="H80" t="s">
        <v>316</v>
      </c>
      <c r="I80" s="1">
        <v>30000</v>
      </c>
      <c r="J80">
        <v>187044304</v>
      </c>
      <c r="K80" t="s">
        <v>331</v>
      </c>
      <c r="L80" t="s">
        <v>243</v>
      </c>
      <c r="M80" t="s">
        <v>64</v>
      </c>
      <c r="N80" t="s">
        <v>65</v>
      </c>
      <c r="O80" t="s">
        <v>244</v>
      </c>
      <c r="P80">
        <v>500</v>
      </c>
      <c r="Q80" s="1">
        <v>4500</v>
      </c>
      <c r="R80" t="s">
        <v>329</v>
      </c>
      <c r="S80">
        <v>224.44</v>
      </c>
      <c r="U80">
        <v>1952</v>
      </c>
      <c r="V80">
        <v>11</v>
      </c>
      <c r="W80" s="2">
        <v>5.64E-3</v>
      </c>
      <c r="X80">
        <v>114.98</v>
      </c>
      <c r="Y80">
        <v>20.399999999999999</v>
      </c>
      <c r="Z80">
        <v>5</v>
      </c>
      <c r="AA80">
        <v>0</v>
      </c>
      <c r="AB80">
        <v>0</v>
      </c>
      <c r="AC80">
        <v>0</v>
      </c>
      <c r="AD80">
        <v>5</v>
      </c>
      <c r="AE80">
        <v>10</v>
      </c>
      <c r="AF80">
        <v>22</v>
      </c>
      <c r="AG80" s="2">
        <v>1.1270000000000001E-2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s="9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 s="9">
        <v>0</v>
      </c>
      <c r="BB80">
        <v>0</v>
      </c>
      <c r="BC80">
        <v>1839</v>
      </c>
      <c r="BD80">
        <v>1.0609999999999999</v>
      </c>
      <c r="BE80">
        <v>122.04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224.44</v>
      </c>
      <c r="BM80">
        <v>11</v>
      </c>
      <c r="BN80">
        <v>1</v>
      </c>
    </row>
    <row r="81" spans="1:66">
      <c r="A81" t="s">
        <v>349</v>
      </c>
      <c r="B81" t="s">
        <v>83</v>
      </c>
      <c r="C81" t="s">
        <v>237</v>
      </c>
      <c r="D81">
        <v>619792014</v>
      </c>
      <c r="E81" t="s">
        <v>314</v>
      </c>
      <c r="F81" t="s">
        <v>241</v>
      </c>
      <c r="G81" t="s">
        <v>315</v>
      </c>
      <c r="H81" t="s">
        <v>316</v>
      </c>
      <c r="I81" s="1">
        <v>30000</v>
      </c>
      <c r="J81">
        <v>187053844</v>
      </c>
      <c r="K81" t="s">
        <v>317</v>
      </c>
      <c r="L81" t="s">
        <v>243</v>
      </c>
      <c r="M81" t="s">
        <v>64</v>
      </c>
      <c r="N81" t="s">
        <v>65</v>
      </c>
      <c r="O81" t="s">
        <v>244</v>
      </c>
      <c r="P81">
        <v>900</v>
      </c>
      <c r="Q81" s="1">
        <v>6000</v>
      </c>
      <c r="R81" t="s">
        <v>313</v>
      </c>
      <c r="S81">
        <v>772.89</v>
      </c>
      <c r="U81">
        <v>11452</v>
      </c>
      <c r="V81">
        <v>33</v>
      </c>
      <c r="W81" s="2">
        <v>2.8800000000000002E-3</v>
      </c>
      <c r="X81">
        <v>67.489999999999995</v>
      </c>
      <c r="Y81">
        <v>23.42</v>
      </c>
      <c r="Z81">
        <v>4</v>
      </c>
      <c r="AA81">
        <v>0</v>
      </c>
      <c r="AB81">
        <v>1</v>
      </c>
      <c r="AC81">
        <v>0</v>
      </c>
      <c r="AD81">
        <v>41</v>
      </c>
      <c r="AE81">
        <v>46</v>
      </c>
      <c r="AF81">
        <v>92</v>
      </c>
      <c r="AG81" s="2">
        <v>8.0300000000000007E-3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s="9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 s="9">
        <v>0</v>
      </c>
      <c r="BB81">
        <v>0</v>
      </c>
      <c r="BC81">
        <v>9278</v>
      </c>
      <c r="BD81">
        <v>1.234</v>
      </c>
      <c r="BE81">
        <v>83.3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772.89</v>
      </c>
      <c r="BM81">
        <v>33</v>
      </c>
      <c r="BN81">
        <v>13</v>
      </c>
    </row>
    <row r="82" spans="1:66">
      <c r="A82" t="s">
        <v>349</v>
      </c>
      <c r="B82" t="s">
        <v>83</v>
      </c>
      <c r="C82" t="s">
        <v>237</v>
      </c>
      <c r="D82">
        <v>619792014</v>
      </c>
      <c r="E82" t="s">
        <v>314</v>
      </c>
      <c r="F82" t="s">
        <v>241</v>
      </c>
      <c r="G82" t="s">
        <v>315</v>
      </c>
      <c r="H82" t="s">
        <v>316</v>
      </c>
      <c r="I82" s="1">
        <v>30000</v>
      </c>
      <c r="J82">
        <v>187054694</v>
      </c>
      <c r="K82" t="s">
        <v>318</v>
      </c>
      <c r="L82" t="s">
        <v>243</v>
      </c>
      <c r="M82" t="s">
        <v>64</v>
      </c>
      <c r="N82" t="s">
        <v>65</v>
      </c>
      <c r="O82" t="s">
        <v>244</v>
      </c>
      <c r="P82">
        <v>450</v>
      </c>
      <c r="Q82" s="1">
        <v>1500</v>
      </c>
      <c r="R82" t="s">
        <v>313</v>
      </c>
      <c r="S82">
        <v>224.05</v>
      </c>
      <c r="U82">
        <v>3114</v>
      </c>
      <c r="V82">
        <v>8</v>
      </c>
      <c r="W82" s="2">
        <v>2.5699999999999998E-3</v>
      </c>
      <c r="X82">
        <v>71.95</v>
      </c>
      <c r="Y82">
        <v>28.01</v>
      </c>
      <c r="Z82">
        <v>0</v>
      </c>
      <c r="AA82">
        <v>0</v>
      </c>
      <c r="AB82">
        <v>0</v>
      </c>
      <c r="AC82">
        <v>0</v>
      </c>
      <c r="AD82">
        <v>9</v>
      </c>
      <c r="AE82">
        <v>9</v>
      </c>
      <c r="AF82">
        <v>17</v>
      </c>
      <c r="AG82" s="2">
        <v>5.4599999999999996E-3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s="9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 s="9">
        <v>0</v>
      </c>
      <c r="BB82">
        <v>0</v>
      </c>
      <c r="BC82">
        <v>3114</v>
      </c>
      <c r="BD82">
        <v>1</v>
      </c>
      <c r="BE82">
        <v>71.95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224.05</v>
      </c>
      <c r="BM82">
        <v>8</v>
      </c>
      <c r="BN82">
        <v>0</v>
      </c>
    </row>
    <row r="83" spans="1:66">
      <c r="A83" t="s">
        <v>350</v>
      </c>
      <c r="B83" t="s">
        <v>83</v>
      </c>
      <c r="C83" t="s">
        <v>237</v>
      </c>
      <c r="D83">
        <v>619792014</v>
      </c>
      <c r="E83" t="s">
        <v>314</v>
      </c>
      <c r="F83" t="s">
        <v>241</v>
      </c>
      <c r="G83" t="s">
        <v>315</v>
      </c>
      <c r="H83" t="s">
        <v>316</v>
      </c>
      <c r="I83" s="1">
        <v>30000</v>
      </c>
      <c r="J83">
        <v>187043544</v>
      </c>
      <c r="K83" t="s">
        <v>330</v>
      </c>
      <c r="L83" t="s">
        <v>243</v>
      </c>
      <c r="M83" t="s">
        <v>64</v>
      </c>
      <c r="N83" t="s">
        <v>65</v>
      </c>
      <c r="O83" t="s">
        <v>244</v>
      </c>
      <c r="P83" s="1">
        <v>1000</v>
      </c>
      <c r="Q83" s="1">
        <v>18000</v>
      </c>
      <c r="R83" t="s">
        <v>329</v>
      </c>
      <c r="S83">
        <v>977.42</v>
      </c>
      <c r="U83">
        <v>12508</v>
      </c>
      <c r="V83">
        <v>25</v>
      </c>
      <c r="W83" s="2">
        <v>2E-3</v>
      </c>
      <c r="X83">
        <v>78.14</v>
      </c>
      <c r="Y83">
        <v>39.1</v>
      </c>
      <c r="Z83">
        <v>3</v>
      </c>
      <c r="AA83">
        <v>0</v>
      </c>
      <c r="AB83">
        <v>0</v>
      </c>
      <c r="AC83">
        <v>0</v>
      </c>
      <c r="AD83">
        <v>55</v>
      </c>
      <c r="AE83">
        <v>58</v>
      </c>
      <c r="AF83">
        <v>95</v>
      </c>
      <c r="AG83" s="2">
        <v>7.6E-3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 s="9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 s="9">
        <v>0</v>
      </c>
      <c r="BB83">
        <v>0</v>
      </c>
      <c r="BC83">
        <v>11496</v>
      </c>
      <c r="BD83">
        <v>1.0880000000000001</v>
      </c>
      <c r="BE83">
        <v>85.02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977.42</v>
      </c>
      <c r="BM83">
        <v>25</v>
      </c>
      <c r="BN83">
        <v>12</v>
      </c>
    </row>
    <row r="84" spans="1:66">
      <c r="A84" t="s">
        <v>350</v>
      </c>
      <c r="B84" t="s">
        <v>83</v>
      </c>
      <c r="C84" t="s">
        <v>237</v>
      </c>
      <c r="D84">
        <v>619792014</v>
      </c>
      <c r="E84" t="s">
        <v>314</v>
      </c>
      <c r="F84" t="s">
        <v>241</v>
      </c>
      <c r="G84" t="s">
        <v>315</v>
      </c>
      <c r="H84" t="s">
        <v>316</v>
      </c>
      <c r="I84" s="1">
        <v>30000</v>
      </c>
      <c r="J84">
        <v>187044304</v>
      </c>
      <c r="K84" t="s">
        <v>331</v>
      </c>
      <c r="L84" t="s">
        <v>243</v>
      </c>
      <c r="M84" t="s">
        <v>64</v>
      </c>
      <c r="N84" t="s">
        <v>65</v>
      </c>
      <c r="O84" t="s">
        <v>244</v>
      </c>
      <c r="P84">
        <v>500</v>
      </c>
      <c r="Q84" s="1">
        <v>4500</v>
      </c>
      <c r="R84" t="s">
        <v>329</v>
      </c>
      <c r="S84">
        <v>251.93</v>
      </c>
      <c r="U84">
        <v>2339</v>
      </c>
      <c r="V84">
        <v>7</v>
      </c>
      <c r="W84" s="2">
        <v>2.99E-3</v>
      </c>
      <c r="X84">
        <v>107.71</v>
      </c>
      <c r="Y84">
        <v>35.99</v>
      </c>
      <c r="Z84">
        <v>1</v>
      </c>
      <c r="AA84">
        <v>0</v>
      </c>
      <c r="AB84">
        <v>0</v>
      </c>
      <c r="AC84">
        <v>0</v>
      </c>
      <c r="AD84">
        <v>4</v>
      </c>
      <c r="AE84">
        <v>5</v>
      </c>
      <c r="AF84">
        <v>17</v>
      </c>
      <c r="AG84" s="2">
        <v>7.2700000000000004E-3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 s="9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 s="9">
        <v>0</v>
      </c>
      <c r="BB84">
        <v>0</v>
      </c>
      <c r="BC84">
        <v>2056</v>
      </c>
      <c r="BD84">
        <v>1.1379999999999999</v>
      </c>
      <c r="BE84">
        <v>122.53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251.93</v>
      </c>
      <c r="BM84">
        <v>7</v>
      </c>
      <c r="BN84">
        <v>5</v>
      </c>
    </row>
    <row r="85" spans="1:66">
      <c r="A85" t="s">
        <v>350</v>
      </c>
      <c r="B85" t="s">
        <v>83</v>
      </c>
      <c r="C85" t="s">
        <v>237</v>
      </c>
      <c r="D85">
        <v>619792014</v>
      </c>
      <c r="E85" t="s">
        <v>314</v>
      </c>
      <c r="F85" t="s">
        <v>241</v>
      </c>
      <c r="G85" t="s">
        <v>315</v>
      </c>
      <c r="H85" t="s">
        <v>316</v>
      </c>
      <c r="I85" s="1">
        <v>30000</v>
      </c>
      <c r="J85">
        <v>187053844</v>
      </c>
      <c r="K85" t="s">
        <v>317</v>
      </c>
      <c r="L85" t="s">
        <v>243</v>
      </c>
      <c r="M85" t="s">
        <v>64</v>
      </c>
      <c r="N85" t="s">
        <v>65</v>
      </c>
      <c r="O85" t="s">
        <v>244</v>
      </c>
      <c r="P85">
        <v>900</v>
      </c>
      <c r="Q85" s="1">
        <v>6000</v>
      </c>
      <c r="R85" t="s">
        <v>313</v>
      </c>
      <c r="S85">
        <v>843.64</v>
      </c>
      <c r="U85">
        <v>11322</v>
      </c>
      <c r="V85">
        <v>33</v>
      </c>
      <c r="W85" s="2">
        <v>2.9099999999999998E-3</v>
      </c>
      <c r="X85">
        <v>74.510000000000005</v>
      </c>
      <c r="Y85">
        <v>25.56</v>
      </c>
      <c r="Z85">
        <v>12</v>
      </c>
      <c r="AA85">
        <v>0</v>
      </c>
      <c r="AB85">
        <v>0</v>
      </c>
      <c r="AC85">
        <v>0</v>
      </c>
      <c r="AD85">
        <v>46</v>
      </c>
      <c r="AE85">
        <v>58</v>
      </c>
      <c r="AF85">
        <v>101</v>
      </c>
      <c r="AG85" s="2">
        <v>8.9200000000000008E-3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 s="9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s="9">
        <v>0</v>
      </c>
      <c r="BB85">
        <v>0</v>
      </c>
      <c r="BC85">
        <v>11171</v>
      </c>
      <c r="BD85">
        <v>1.014</v>
      </c>
      <c r="BE85">
        <v>75.52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843.64</v>
      </c>
      <c r="BM85">
        <v>33</v>
      </c>
      <c r="BN85">
        <v>10</v>
      </c>
    </row>
    <row r="86" spans="1:66">
      <c r="A86" t="s">
        <v>350</v>
      </c>
      <c r="B86" t="s">
        <v>83</v>
      </c>
      <c r="C86" t="s">
        <v>237</v>
      </c>
      <c r="D86">
        <v>619792014</v>
      </c>
      <c r="E86" t="s">
        <v>314</v>
      </c>
      <c r="F86" t="s">
        <v>241</v>
      </c>
      <c r="G86" t="s">
        <v>315</v>
      </c>
      <c r="H86" t="s">
        <v>316</v>
      </c>
      <c r="I86" s="1">
        <v>30000</v>
      </c>
      <c r="J86">
        <v>187054694</v>
      </c>
      <c r="K86" t="s">
        <v>318</v>
      </c>
      <c r="L86" t="s">
        <v>243</v>
      </c>
      <c r="M86" t="s">
        <v>64</v>
      </c>
      <c r="N86" t="s">
        <v>65</v>
      </c>
      <c r="O86" t="s">
        <v>244</v>
      </c>
      <c r="P86">
        <v>450</v>
      </c>
      <c r="Q86" s="1">
        <v>1500</v>
      </c>
      <c r="R86" t="s">
        <v>313</v>
      </c>
      <c r="S86">
        <v>244.05</v>
      </c>
      <c r="U86">
        <v>3093</v>
      </c>
      <c r="V86">
        <v>8</v>
      </c>
      <c r="W86" s="2">
        <v>2.5899999999999999E-3</v>
      </c>
      <c r="X86">
        <v>78.900000000000006</v>
      </c>
      <c r="Y86">
        <v>30.51</v>
      </c>
      <c r="Z86">
        <v>3</v>
      </c>
      <c r="AA86">
        <v>0</v>
      </c>
      <c r="AB86">
        <v>0</v>
      </c>
      <c r="AC86">
        <v>0</v>
      </c>
      <c r="AD86">
        <v>12</v>
      </c>
      <c r="AE86">
        <v>15</v>
      </c>
      <c r="AF86">
        <v>27</v>
      </c>
      <c r="AG86" s="2">
        <v>8.7299999999999999E-3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s="9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 s="9">
        <v>0</v>
      </c>
      <c r="BB86">
        <v>0</v>
      </c>
      <c r="BC86">
        <v>3093</v>
      </c>
      <c r="BD86">
        <v>1</v>
      </c>
      <c r="BE86">
        <v>78.900000000000006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244.05</v>
      </c>
      <c r="BM86">
        <v>8</v>
      </c>
      <c r="BN86">
        <v>4</v>
      </c>
    </row>
    <row r="87" spans="1:66">
      <c r="A87" t="s">
        <v>351</v>
      </c>
      <c r="B87" t="s">
        <v>83</v>
      </c>
      <c r="C87" t="s">
        <v>237</v>
      </c>
      <c r="D87">
        <v>619792014</v>
      </c>
      <c r="E87" t="s">
        <v>314</v>
      </c>
      <c r="F87" t="s">
        <v>241</v>
      </c>
      <c r="G87" t="s">
        <v>315</v>
      </c>
      <c r="H87" t="s">
        <v>316</v>
      </c>
      <c r="I87" s="1">
        <v>30000</v>
      </c>
      <c r="J87">
        <v>187043544</v>
      </c>
      <c r="K87" t="s">
        <v>330</v>
      </c>
      <c r="L87" t="s">
        <v>243</v>
      </c>
      <c r="M87" t="s">
        <v>64</v>
      </c>
      <c r="N87" t="s">
        <v>65</v>
      </c>
      <c r="O87" t="s">
        <v>244</v>
      </c>
      <c r="P87" s="1">
        <v>1000</v>
      </c>
      <c r="Q87" s="1">
        <v>18000</v>
      </c>
      <c r="R87" t="s">
        <v>329</v>
      </c>
      <c r="S87">
        <v>967.39</v>
      </c>
      <c r="U87">
        <v>12370</v>
      </c>
      <c r="V87">
        <v>29</v>
      </c>
      <c r="W87" s="2">
        <v>2.3400000000000001E-3</v>
      </c>
      <c r="X87">
        <v>78.2</v>
      </c>
      <c r="Y87">
        <v>33.36</v>
      </c>
      <c r="Z87">
        <v>7</v>
      </c>
      <c r="AA87">
        <v>0</v>
      </c>
      <c r="AB87">
        <v>0</v>
      </c>
      <c r="AC87">
        <v>0</v>
      </c>
      <c r="AD87">
        <v>61</v>
      </c>
      <c r="AE87">
        <v>68</v>
      </c>
      <c r="AF87">
        <v>107</v>
      </c>
      <c r="AG87" s="2">
        <v>8.6499999999999997E-3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 s="9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 s="9">
        <v>0</v>
      </c>
      <c r="BB87">
        <v>0</v>
      </c>
      <c r="BC87">
        <v>11856</v>
      </c>
      <c r="BD87">
        <v>1.0429999999999999</v>
      </c>
      <c r="BE87">
        <v>81.59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967.39</v>
      </c>
      <c r="BM87">
        <v>29</v>
      </c>
      <c r="BN87">
        <v>10</v>
      </c>
    </row>
    <row r="88" spans="1:66">
      <c r="A88" t="s">
        <v>351</v>
      </c>
      <c r="B88" t="s">
        <v>83</v>
      </c>
      <c r="C88" t="s">
        <v>237</v>
      </c>
      <c r="D88">
        <v>619792014</v>
      </c>
      <c r="E88" t="s">
        <v>314</v>
      </c>
      <c r="F88" t="s">
        <v>241</v>
      </c>
      <c r="G88" t="s">
        <v>315</v>
      </c>
      <c r="H88" t="s">
        <v>316</v>
      </c>
      <c r="I88" s="1">
        <v>30000</v>
      </c>
      <c r="J88">
        <v>187044304</v>
      </c>
      <c r="K88" t="s">
        <v>331</v>
      </c>
      <c r="L88" t="s">
        <v>243</v>
      </c>
      <c r="M88" t="s">
        <v>64</v>
      </c>
      <c r="N88" t="s">
        <v>65</v>
      </c>
      <c r="O88" t="s">
        <v>244</v>
      </c>
      <c r="P88">
        <v>500</v>
      </c>
      <c r="Q88" s="1">
        <v>4500</v>
      </c>
      <c r="R88" t="s">
        <v>329</v>
      </c>
      <c r="S88">
        <v>253.5</v>
      </c>
      <c r="U88">
        <v>2535</v>
      </c>
      <c r="V88">
        <v>7</v>
      </c>
      <c r="W88" s="2">
        <v>2.7599999999999999E-3</v>
      </c>
      <c r="X88">
        <v>100</v>
      </c>
      <c r="Y88">
        <v>36.21</v>
      </c>
      <c r="Z88">
        <v>0</v>
      </c>
      <c r="AA88">
        <v>0</v>
      </c>
      <c r="AB88">
        <v>0</v>
      </c>
      <c r="AC88">
        <v>0</v>
      </c>
      <c r="AD88">
        <v>11</v>
      </c>
      <c r="AE88">
        <v>11</v>
      </c>
      <c r="AF88">
        <v>23</v>
      </c>
      <c r="AG88" s="2">
        <v>9.0699999999999999E-3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s="9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9">
        <v>0</v>
      </c>
      <c r="BB88">
        <v>0</v>
      </c>
      <c r="BC88">
        <v>2161</v>
      </c>
      <c r="BD88">
        <v>1.173</v>
      </c>
      <c r="BE88">
        <v>117.31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253.5</v>
      </c>
      <c r="BM88">
        <v>7</v>
      </c>
      <c r="BN88">
        <v>5</v>
      </c>
    </row>
    <row r="89" spans="1:66">
      <c r="A89" t="s">
        <v>351</v>
      </c>
      <c r="B89" t="s">
        <v>83</v>
      </c>
      <c r="C89" t="s">
        <v>237</v>
      </c>
      <c r="D89">
        <v>619792014</v>
      </c>
      <c r="E89" t="s">
        <v>314</v>
      </c>
      <c r="F89" t="s">
        <v>241</v>
      </c>
      <c r="G89" t="s">
        <v>315</v>
      </c>
      <c r="H89" t="s">
        <v>316</v>
      </c>
      <c r="I89" s="1">
        <v>30000</v>
      </c>
      <c r="J89">
        <v>187053844</v>
      </c>
      <c r="K89" t="s">
        <v>317</v>
      </c>
      <c r="L89" t="s">
        <v>243</v>
      </c>
      <c r="M89" t="s">
        <v>64</v>
      </c>
      <c r="N89" t="s">
        <v>65</v>
      </c>
      <c r="O89" t="s">
        <v>244</v>
      </c>
      <c r="P89">
        <v>900</v>
      </c>
      <c r="Q89" s="1">
        <v>6000</v>
      </c>
      <c r="R89" t="s">
        <v>313</v>
      </c>
      <c r="S89">
        <v>832.4</v>
      </c>
      <c r="U89">
        <v>11366</v>
      </c>
      <c r="V89">
        <v>39</v>
      </c>
      <c r="W89" s="2">
        <v>3.4299999999999999E-3</v>
      </c>
      <c r="X89">
        <v>73.239999999999995</v>
      </c>
      <c r="Y89">
        <v>21.34</v>
      </c>
      <c r="Z89">
        <v>4</v>
      </c>
      <c r="AA89">
        <v>0</v>
      </c>
      <c r="AB89">
        <v>0</v>
      </c>
      <c r="AC89">
        <v>0</v>
      </c>
      <c r="AD89">
        <v>35</v>
      </c>
      <c r="AE89">
        <v>39</v>
      </c>
      <c r="AF89">
        <v>84</v>
      </c>
      <c r="AG89" s="2">
        <v>7.3899999999999999E-3</v>
      </c>
      <c r="AH89">
        <v>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 s="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 s="9">
        <v>0</v>
      </c>
      <c r="BB89">
        <v>0</v>
      </c>
      <c r="BC89">
        <v>9832</v>
      </c>
      <c r="BD89">
        <v>1.1559999999999999</v>
      </c>
      <c r="BE89">
        <v>84.66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832.4</v>
      </c>
      <c r="BM89">
        <v>39</v>
      </c>
      <c r="BN89">
        <v>6</v>
      </c>
    </row>
    <row r="90" spans="1:66">
      <c r="A90" t="s">
        <v>351</v>
      </c>
      <c r="B90" t="s">
        <v>83</v>
      </c>
      <c r="C90" t="s">
        <v>237</v>
      </c>
      <c r="D90">
        <v>619792014</v>
      </c>
      <c r="E90" t="s">
        <v>314</v>
      </c>
      <c r="F90" t="s">
        <v>241</v>
      </c>
      <c r="G90" t="s">
        <v>315</v>
      </c>
      <c r="H90" t="s">
        <v>316</v>
      </c>
      <c r="I90" s="1">
        <v>30000</v>
      </c>
      <c r="J90">
        <v>187054694</v>
      </c>
      <c r="K90" t="s">
        <v>318</v>
      </c>
      <c r="L90" t="s">
        <v>243</v>
      </c>
      <c r="M90" t="s">
        <v>64</v>
      </c>
      <c r="N90" t="s">
        <v>65</v>
      </c>
      <c r="O90" t="s">
        <v>244</v>
      </c>
      <c r="P90">
        <v>450</v>
      </c>
      <c r="Q90" s="1">
        <v>1500</v>
      </c>
      <c r="R90" t="s">
        <v>313</v>
      </c>
      <c r="S90">
        <v>0</v>
      </c>
      <c r="U90">
        <v>4</v>
      </c>
      <c r="V90">
        <v>0</v>
      </c>
      <c r="W90" s="9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 s="9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 s="9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 s="9">
        <v>0</v>
      </c>
      <c r="BB90">
        <v>0</v>
      </c>
      <c r="BC90">
        <v>4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</row>
    <row r="91" spans="1:66">
      <c r="A91" t="s">
        <v>352</v>
      </c>
      <c r="B91" t="s">
        <v>83</v>
      </c>
      <c r="C91" t="s">
        <v>237</v>
      </c>
      <c r="D91">
        <v>619792014</v>
      </c>
      <c r="E91" t="s">
        <v>314</v>
      </c>
      <c r="F91" t="s">
        <v>241</v>
      </c>
      <c r="G91" t="s">
        <v>315</v>
      </c>
      <c r="H91" t="s">
        <v>316</v>
      </c>
      <c r="I91" s="1">
        <v>30000</v>
      </c>
      <c r="J91">
        <v>187043544</v>
      </c>
      <c r="K91" t="s">
        <v>330</v>
      </c>
      <c r="L91" t="s">
        <v>243</v>
      </c>
      <c r="M91" t="s">
        <v>64</v>
      </c>
      <c r="N91" t="s">
        <v>65</v>
      </c>
      <c r="O91" t="s">
        <v>244</v>
      </c>
      <c r="P91" s="1">
        <v>1000</v>
      </c>
      <c r="Q91" s="1">
        <v>18000</v>
      </c>
      <c r="R91" t="s">
        <v>329</v>
      </c>
      <c r="S91">
        <v>968.44</v>
      </c>
      <c r="U91">
        <v>13687</v>
      </c>
      <c r="V91">
        <v>40</v>
      </c>
      <c r="W91" s="2">
        <v>2.9199999999999999E-3</v>
      </c>
      <c r="X91">
        <v>70.760000000000005</v>
      </c>
      <c r="Y91">
        <v>24.21</v>
      </c>
      <c r="Z91">
        <v>2</v>
      </c>
      <c r="AA91">
        <v>0</v>
      </c>
      <c r="AB91">
        <v>0</v>
      </c>
      <c r="AC91">
        <v>0</v>
      </c>
      <c r="AD91">
        <v>57</v>
      </c>
      <c r="AE91">
        <v>59</v>
      </c>
      <c r="AF91">
        <v>104</v>
      </c>
      <c r="AG91" s="2">
        <v>7.6E-3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s="9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s="9">
        <v>0</v>
      </c>
      <c r="BB91">
        <v>0</v>
      </c>
      <c r="BC91">
        <v>13687</v>
      </c>
      <c r="BD91">
        <v>1</v>
      </c>
      <c r="BE91">
        <v>70.760000000000005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968.44</v>
      </c>
      <c r="BM91">
        <v>40</v>
      </c>
      <c r="BN91">
        <v>5</v>
      </c>
    </row>
    <row r="92" spans="1:66">
      <c r="A92" t="s">
        <v>352</v>
      </c>
      <c r="B92" t="s">
        <v>83</v>
      </c>
      <c r="C92" t="s">
        <v>237</v>
      </c>
      <c r="D92">
        <v>619792014</v>
      </c>
      <c r="E92" t="s">
        <v>314</v>
      </c>
      <c r="F92" t="s">
        <v>241</v>
      </c>
      <c r="G92" t="s">
        <v>315</v>
      </c>
      <c r="H92" t="s">
        <v>316</v>
      </c>
      <c r="I92" s="1">
        <v>30000</v>
      </c>
      <c r="J92">
        <v>187044304</v>
      </c>
      <c r="K92" t="s">
        <v>331</v>
      </c>
      <c r="L92" t="s">
        <v>243</v>
      </c>
      <c r="M92" t="s">
        <v>64</v>
      </c>
      <c r="N92" t="s">
        <v>65</v>
      </c>
      <c r="O92" t="s">
        <v>244</v>
      </c>
      <c r="P92">
        <v>500</v>
      </c>
      <c r="Q92" s="1">
        <v>4500</v>
      </c>
      <c r="R92" t="s">
        <v>329</v>
      </c>
      <c r="S92">
        <v>255.78</v>
      </c>
      <c r="U92">
        <v>2484</v>
      </c>
      <c r="V92">
        <v>10</v>
      </c>
      <c r="W92" s="2">
        <v>4.0299999999999997E-3</v>
      </c>
      <c r="X92">
        <v>102.97</v>
      </c>
      <c r="Y92">
        <v>25.58</v>
      </c>
      <c r="Z92">
        <v>0</v>
      </c>
      <c r="AA92">
        <v>0</v>
      </c>
      <c r="AB92">
        <v>0</v>
      </c>
      <c r="AC92">
        <v>0</v>
      </c>
      <c r="AD92">
        <v>9</v>
      </c>
      <c r="AE92">
        <v>9</v>
      </c>
      <c r="AF92">
        <v>22</v>
      </c>
      <c r="AG92" s="2">
        <v>8.8599999999999998E-3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 s="9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 s="9">
        <v>0</v>
      </c>
      <c r="BB92">
        <v>0</v>
      </c>
      <c r="BC92">
        <v>2282</v>
      </c>
      <c r="BD92">
        <v>1.089</v>
      </c>
      <c r="BE92">
        <v>112.09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255.78</v>
      </c>
      <c r="BM92">
        <v>10</v>
      </c>
      <c r="BN92">
        <v>3</v>
      </c>
    </row>
    <row r="93" spans="1:66">
      <c r="A93" t="s">
        <v>352</v>
      </c>
      <c r="B93" t="s">
        <v>83</v>
      </c>
      <c r="C93" t="s">
        <v>237</v>
      </c>
      <c r="D93">
        <v>619792014</v>
      </c>
      <c r="E93" t="s">
        <v>314</v>
      </c>
      <c r="F93" t="s">
        <v>241</v>
      </c>
      <c r="G93" t="s">
        <v>315</v>
      </c>
      <c r="H93" t="s">
        <v>316</v>
      </c>
      <c r="I93" s="1">
        <v>30000</v>
      </c>
      <c r="J93">
        <v>187053844</v>
      </c>
      <c r="K93" t="s">
        <v>317</v>
      </c>
      <c r="L93" t="s">
        <v>243</v>
      </c>
      <c r="M93" t="s">
        <v>64</v>
      </c>
      <c r="N93" t="s">
        <v>65</v>
      </c>
      <c r="O93" t="s">
        <v>244</v>
      </c>
      <c r="P93">
        <v>900</v>
      </c>
      <c r="Q93" s="1">
        <v>6000</v>
      </c>
      <c r="R93" t="s">
        <v>313</v>
      </c>
      <c r="S93">
        <v>0.78</v>
      </c>
      <c r="T93" s="48">
        <f>SUM(S79:S93)</f>
        <v>7710.1299999999992</v>
      </c>
      <c r="U93">
        <v>24</v>
      </c>
      <c r="V93">
        <v>0</v>
      </c>
      <c r="W93" s="9">
        <v>0</v>
      </c>
      <c r="X93">
        <v>32.5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1</v>
      </c>
      <c r="AG93" s="2">
        <v>4.1669999999999999E-2</v>
      </c>
      <c r="AH93">
        <v>2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 s="9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 s="9">
        <v>0</v>
      </c>
      <c r="BB93">
        <v>0</v>
      </c>
      <c r="BC93">
        <v>24</v>
      </c>
      <c r="BD93">
        <v>1</v>
      </c>
      <c r="BE93">
        <v>32.5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0.78</v>
      </c>
      <c r="BM93">
        <v>0</v>
      </c>
      <c r="BN93">
        <v>0</v>
      </c>
    </row>
  </sheetData>
  <sortState xmlns:xlrd2="http://schemas.microsoft.com/office/spreadsheetml/2017/richdata2" ref="A7:BN93">
    <sortCondition ref="A7:A93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eb3fe3-8d7f-4146-847b-ef1e105aa28b">
      <Terms xmlns="http://schemas.microsoft.com/office/infopath/2007/PartnerControls"/>
    </lcf76f155ced4ddcb4097134ff3c332f>
    <TaxCatchAll xmlns="02d12187-754c-41a9-9e93-c3e1cfacc15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xcel 2010" ma:contentTypeID="0x0101003BE0C19F45A8D24795B84D65547CC3FB00AAB4451DF2503B47ABF74F969540CCA0" ma:contentTypeVersion="28" ma:contentTypeDescription="Create a new Excel 2010" ma:contentTypeScope="" ma:versionID="4d4c1b671a68942fb7c133927fcc1b6b">
  <xsd:schema xmlns:xsd="http://www.w3.org/2001/XMLSchema" xmlns:xs="http://www.w3.org/2001/XMLSchema" xmlns:p="http://schemas.microsoft.com/office/2006/metadata/properties" xmlns:ns2="eceb3fe3-8d7f-4146-847b-ef1e105aa28b" xmlns:ns3="697a717e-e977-4bde-ba6b-40f25cc29d11" xmlns:ns4="02d12187-754c-41a9-9e93-c3e1cfacc155" targetNamespace="http://schemas.microsoft.com/office/2006/metadata/properties" ma:root="true" ma:fieldsID="fd9b0ccaa45123cbf0ef3fb92dac80c3" ns2:_="" ns3:_="" ns4:_="">
    <xsd:import namespace="eceb3fe3-8d7f-4146-847b-ef1e105aa28b"/>
    <xsd:import namespace="697a717e-e977-4bde-ba6b-40f25cc29d11"/>
    <xsd:import namespace="02d12187-754c-41a9-9e93-c3e1cfacc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b3fe3-8d7f-4146-847b-ef1e105aa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a257fb-28f5-49c4-92c3-d49665e8e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a717e-e977-4bde-ba6b-40f25cc29d1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d12187-754c-41a9-9e93-c3e1cfacc15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8aaf619-68da-4eda-82c2-1015638378fa}" ma:internalName="TaxCatchAll" ma:showField="CatchAllData" ma:web="697a717e-e977-4bde-ba6b-40f25cc29d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F78535-6213-471B-8B97-D052C9336F27}">
  <ds:schemaRefs>
    <ds:schemaRef ds:uri="http://schemas.microsoft.com/office/2006/metadata/properties"/>
    <ds:schemaRef ds:uri="http://schemas.microsoft.com/office/infopath/2007/PartnerControls"/>
    <ds:schemaRef ds:uri="eceb3fe3-8d7f-4146-847b-ef1e105aa28b"/>
    <ds:schemaRef ds:uri="02d12187-754c-41a9-9e93-c3e1cfacc155"/>
  </ds:schemaRefs>
</ds:datastoreItem>
</file>

<file path=customXml/itemProps2.xml><?xml version="1.0" encoding="utf-8"?>
<ds:datastoreItem xmlns:ds="http://schemas.openxmlformats.org/officeDocument/2006/customXml" ds:itemID="{D6A717E7-0C40-48A0-B17E-369BFE0ED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eb3fe3-8d7f-4146-847b-ef1e105aa28b"/>
    <ds:schemaRef ds:uri="697a717e-e977-4bde-ba6b-40f25cc29d11"/>
    <ds:schemaRef ds:uri="02d12187-754c-41a9-9e93-c3e1cfacc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B5609A-C059-4C5E-885B-C22BF19886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 Weekly Plan</vt:lpstr>
      <vt:lpstr>Summary Daily Plan</vt:lpstr>
      <vt:lpstr>Interac 1.0 linkedin RAW</vt:lpstr>
      <vt:lpstr>Working Whiteboard </vt:lpstr>
      <vt:lpstr>RAW Daily</vt:lpstr>
      <vt:lpstr>Interac 1.0 TW RAW</vt:lpstr>
      <vt:lpstr>Interac 2.0 LI RAW</vt:lpstr>
      <vt:lpstr>Interac 2.0 TW RAW</vt:lpstr>
      <vt:lpstr>FY22 BRS IMT Launch RAW</vt:lpstr>
      <vt:lpstr>FY22 BRS posts LI RAW</vt:lpstr>
      <vt:lpstr>Roynat Raw</vt:lpstr>
      <vt:lpstr>FY21 BRS LI RAW</vt:lpstr>
      <vt:lpstr>RAW Monthly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Kristen Li</dc:creator>
  <cp:keywords/>
  <dc:description/>
  <cp:lastModifiedBy>Yihao Fang</cp:lastModifiedBy>
  <cp:revision/>
  <dcterms:created xsi:type="dcterms:W3CDTF">2022-07-05T16:49:56Z</dcterms:created>
  <dcterms:modified xsi:type="dcterms:W3CDTF">2022-08-04T16:12:26Z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0x0101003BE0C19F45A8D24795B84D65547CC3FB00AAB4451DF2503B47ABF74F969540CCA0</vt:lpwstr>
  </property>
  <property fmtid="{D5CDD505-2E9C-101B-9397-08002B2CF9AE}" pid="3" name="MediaServiceImageTags">
    <vt:lpwstr/>
  </property>
  <property fmtid="{D5CDD505-2E9C-101B-9397-08002B2CF9AE}" pid="4" name="a6545bddbe37469dbf5c6d48b8615e0a">
    <vt:lpwstr/>
  </property>
  <property fmtid="{D5CDD505-2E9C-101B-9397-08002B2CF9AE}" pid="5" name="Document_x0020_Type">
    <vt:lpwstr/>
  </property>
  <property fmtid="{D5CDD505-2E9C-101B-9397-08002B2CF9AE}" pid="6" name="g6bf496c26a748e8b3119daa8e0188b8">
    <vt:lpwstr/>
  </property>
  <property fmtid="{D5CDD505-2E9C-101B-9397-08002B2CF9AE}" pid="7" name="j0f862378baf42c994ff9cc6c45542a5">
    <vt:lpwstr/>
  </property>
  <property fmtid="{D5CDD505-2E9C-101B-9397-08002B2CF9AE}" pid="8" name="Country_x0020_of_x0020_Operation">
    <vt:lpwstr/>
  </property>
  <property fmtid="{D5CDD505-2E9C-101B-9397-08002B2CF9AE}" pid="9" name="j7183e2ec97748f79a93335cc20a8085">
    <vt:lpwstr/>
  </property>
  <property fmtid="{D5CDD505-2E9C-101B-9397-08002B2CF9AE}" pid="10" name="Project_x0020_Name">
    <vt:lpwstr/>
  </property>
  <property fmtid="{D5CDD505-2E9C-101B-9397-08002B2CF9AE}" pid="11" name="dd626594c5064ca09d11fa013fb2ef93">
    <vt:lpwstr/>
  </property>
  <property fmtid="{D5CDD505-2E9C-101B-9397-08002B2CF9AE}" pid="12" name="Supplier">
    <vt:lpwstr/>
  </property>
  <property fmtid="{D5CDD505-2E9C-101B-9397-08002B2CF9AE}" pid="13" name="Venue">
    <vt:lpwstr/>
  </property>
  <property fmtid="{D5CDD505-2E9C-101B-9397-08002B2CF9AE}" pid="14" name="l78b65e9625446558a986d034baba0ca">
    <vt:lpwstr/>
  </property>
  <property fmtid="{D5CDD505-2E9C-101B-9397-08002B2CF9AE}" pid="15" name="Job_x0020_Number">
    <vt:lpwstr/>
  </property>
  <property fmtid="{D5CDD505-2E9C-101B-9397-08002B2CF9AE}" pid="16" name="od89820d328c4fe6987bc546c6ebce3c">
    <vt:lpwstr/>
  </property>
  <property fmtid="{D5CDD505-2E9C-101B-9397-08002B2CF9AE}" pid="17" name="Brand">
    <vt:lpwstr/>
  </property>
  <property fmtid="{D5CDD505-2E9C-101B-9397-08002B2CF9AE}" pid="18" name="oba619ecd4ec4d0a9a92f9d2a994402f">
    <vt:lpwstr/>
  </property>
  <property fmtid="{D5CDD505-2E9C-101B-9397-08002B2CF9AE}" pid="19" name="g48bb26ade0042aebcbce025d577b638">
    <vt:lpwstr/>
  </property>
  <property fmtid="{D5CDD505-2E9C-101B-9397-08002B2CF9AE}" pid="20" name="Type_x0020_of_x0020_Work">
    <vt:lpwstr/>
  </property>
  <property fmtid="{D5CDD505-2E9C-101B-9397-08002B2CF9AE}" pid="21" name="Client">
    <vt:lpwstr/>
  </property>
  <property fmtid="{D5CDD505-2E9C-101B-9397-08002B2CF9AE}" pid="22" name="Sector">
    <vt:lpwstr/>
  </property>
  <property fmtid="{D5CDD505-2E9C-101B-9397-08002B2CF9AE}" pid="23" name="la07b37066a44bc58186dbcd2c34b316">
    <vt:lpwstr/>
  </property>
  <property fmtid="{D5CDD505-2E9C-101B-9397-08002B2CF9AE}" pid="24" name="Type of Work">
    <vt:lpwstr/>
  </property>
  <property fmtid="{D5CDD505-2E9C-101B-9397-08002B2CF9AE}" pid="25" name="Country of Operation">
    <vt:lpwstr/>
  </property>
  <property fmtid="{D5CDD505-2E9C-101B-9397-08002B2CF9AE}" pid="26" name="Job Number">
    <vt:lpwstr/>
  </property>
  <property fmtid="{D5CDD505-2E9C-101B-9397-08002B2CF9AE}" pid="27" name="Document Type">
    <vt:lpwstr/>
  </property>
  <property fmtid="{D5CDD505-2E9C-101B-9397-08002B2CF9AE}" pid="28" name="Project Name">
    <vt:lpwstr/>
  </property>
</Properties>
</file>