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ao Fang\Dropbox\Customer Funnel Project\Data\Spending\"/>
    </mc:Choice>
  </mc:AlternateContent>
  <xr:revisionPtr revIDLastSave="0" documentId="13_ncr:1_{B7E8729C-1E9B-483D-8FE7-34D17F64B7ED}" xr6:coauthVersionLast="47" xr6:coauthVersionMax="47" xr10:uidLastSave="{00000000-0000-0000-0000-000000000000}"/>
  <bookViews>
    <workbookView xWindow="-120" yWindow="-120" windowWidth="29040" windowHeight="15840" firstSheet="4" activeTab="6" xr2:uid="{4EB3AA3D-1AB1-42DB-BB4B-E771D50694EB}"/>
  </bookViews>
  <sheets>
    <sheet name="438603_SMB_MMM_2021_20210825_17" sheetId="8" state="hidden" r:id="rId1"/>
    <sheet name="Insertions" sheetId="15" state="hidden" r:id="rId2"/>
    <sheet name="TV May 2022" sheetId="14" state="hidden" r:id="rId3"/>
    <sheet name="Radio May 22" sheetId="13" state="hidden" r:id="rId4"/>
    <sheet name="REF" sheetId="1" r:id="rId5"/>
    <sheet name="ONLINE Detailed FY21 - FY22" sheetId="11" r:id="rId6"/>
    <sheet name="Twitter FY20-22" sheetId="12" r:id="rId7"/>
    <sheet name="Online Detailed FY19-20" sheetId="3" r:id="rId8"/>
    <sheet name="Offline Spend Detailed" sheetId="2" r:id="rId9"/>
    <sheet name="Facebook 18-19 Weekly" sheetId="4" r:id="rId10"/>
    <sheet name="Twitter Weekly" sheetId="9" state="hidden" r:id="rId11"/>
    <sheet name="Direct Weekly" sheetId="7" r:id="rId12"/>
    <sheet name="DKMT FY20" sheetId="16" r:id="rId13"/>
    <sheet name="DKMT FY21" sheetId="17" r:id="rId14"/>
    <sheet name="DKMT FY22" sheetId="18" r:id="rId15"/>
  </sheets>
  <definedNames>
    <definedName name="_xlnm._FilterDatabase" localSheetId="0" hidden="1">'438603_SMB_MMM_2021_20210825_17'!$A$14:$I$79</definedName>
    <definedName name="_xlnm._FilterDatabase" localSheetId="14" hidden="1">'DKMT FY22'!$A$3:$E$447</definedName>
    <definedName name="_xlnm._FilterDatabase" localSheetId="3" hidden="1">'Radio May 22'!$A$1:$R$1</definedName>
    <definedName name="_xlnm._FilterDatabase" localSheetId="2" hidden="1">'TV May 2022'!$A$1:$L$6</definedName>
    <definedName name="_xlnm._FilterDatabase" localSheetId="10" hidden="1">'Twitter Weekly'!$A$1:$J$22</definedName>
    <definedName name="_xlnm.Print_Titles" localSheetId="1">Insertions!$1:$2</definedName>
  </definedNames>
  <calcPr calcId="191028"/>
  <pivotCaches>
    <pivotCache cacheId="0" r:id="rId16"/>
    <pivotCache cacheId="1" r:id="rId17"/>
    <pivotCache cacheId="2" r:id="rId18"/>
    <pivotCache cacheId="3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1" l="1"/>
  <c r="O8" i="11"/>
  <c r="Y47" i="11" l="1"/>
  <c r="X47" i="11"/>
  <c r="V47" i="11"/>
  <c r="U47" i="11"/>
  <c r="S47" i="11"/>
  <c r="Q47" i="11"/>
  <c r="O47" i="11"/>
  <c r="M47" i="11"/>
  <c r="L47" i="11"/>
  <c r="R47" i="11" s="1"/>
  <c r="Z46" i="11"/>
  <c r="W46" i="11"/>
  <c r="R46" i="11"/>
  <c r="P46" i="11"/>
  <c r="N46" i="11"/>
  <c r="Z45" i="11"/>
  <c r="W45" i="11"/>
  <c r="R45" i="11"/>
  <c r="P45" i="11"/>
  <c r="N45" i="11"/>
  <c r="Z44" i="11"/>
  <c r="W44" i="11"/>
  <c r="R44" i="11"/>
  <c r="P44" i="11"/>
  <c r="N44" i="11"/>
  <c r="M38" i="11"/>
  <c r="L38" i="11"/>
  <c r="P34" i="11" s="1"/>
  <c r="N37" i="11"/>
  <c r="N36" i="11"/>
  <c r="N35" i="11"/>
  <c r="N34" i="11"/>
  <c r="N38" i="11" l="1"/>
  <c r="N47" i="11"/>
  <c r="W47" i="11"/>
  <c r="AB47" i="11"/>
  <c r="P47" i="11"/>
  <c r="Z47" i="11" s="1"/>
  <c r="H3" i="3"/>
  <c r="D282" i="3"/>
  <c r="F806" i="3"/>
  <c r="G806" i="3"/>
  <c r="H806" i="3"/>
  <c r="F807" i="3"/>
  <c r="G807" i="3"/>
  <c r="H807" i="3"/>
  <c r="F808" i="3"/>
  <c r="G808" i="3"/>
  <c r="H808" i="3"/>
  <c r="F809" i="3"/>
  <c r="G809" i="3"/>
  <c r="H809" i="3"/>
  <c r="F810" i="3"/>
  <c r="G810" i="3"/>
  <c r="H810" i="3"/>
  <c r="F811" i="3"/>
  <c r="G811" i="3"/>
  <c r="H811" i="3"/>
  <c r="F812" i="3"/>
  <c r="G812" i="3"/>
  <c r="H812" i="3"/>
  <c r="F813" i="3"/>
  <c r="G813" i="3"/>
  <c r="H813" i="3"/>
  <c r="F814" i="3"/>
  <c r="G814" i="3"/>
  <c r="H814" i="3"/>
  <c r="F815" i="3"/>
  <c r="G815" i="3"/>
  <c r="H815" i="3"/>
  <c r="F816" i="3"/>
  <c r="G816" i="3"/>
  <c r="H816" i="3"/>
  <c r="F817" i="3"/>
  <c r="G817" i="3"/>
  <c r="H817" i="3"/>
  <c r="F818" i="3"/>
  <c r="G818" i="3"/>
  <c r="H818" i="3"/>
  <c r="F819" i="3"/>
  <c r="G819" i="3"/>
  <c r="H819" i="3"/>
  <c r="F820" i="3"/>
  <c r="G820" i="3"/>
  <c r="H820" i="3"/>
  <c r="F821" i="3"/>
  <c r="G821" i="3"/>
  <c r="H821" i="3"/>
  <c r="F822" i="3"/>
  <c r="G822" i="3"/>
  <c r="H822" i="3"/>
  <c r="F823" i="3"/>
  <c r="G823" i="3"/>
  <c r="H823" i="3"/>
  <c r="F824" i="3"/>
  <c r="G824" i="3"/>
  <c r="H824" i="3"/>
  <c r="F825" i="3"/>
  <c r="G825" i="3"/>
  <c r="H825" i="3"/>
  <c r="F826" i="3"/>
  <c r="G826" i="3"/>
  <c r="H826" i="3"/>
  <c r="F827" i="3"/>
  <c r="G827" i="3"/>
  <c r="H827" i="3"/>
  <c r="F828" i="3"/>
  <c r="G828" i="3"/>
  <c r="H828" i="3"/>
  <c r="F829" i="3"/>
  <c r="G829" i="3"/>
  <c r="H829" i="3"/>
  <c r="F830" i="3"/>
  <c r="G830" i="3"/>
  <c r="H830" i="3"/>
  <c r="F831" i="3"/>
  <c r="G831" i="3"/>
  <c r="H831" i="3"/>
  <c r="F832" i="3"/>
  <c r="G832" i="3"/>
  <c r="H832" i="3"/>
  <c r="F833" i="3"/>
  <c r="G833" i="3"/>
  <c r="H833" i="3"/>
  <c r="F834" i="3"/>
  <c r="G834" i="3"/>
  <c r="H834" i="3"/>
  <c r="F835" i="3"/>
  <c r="G835" i="3"/>
  <c r="H835" i="3"/>
  <c r="H805" i="3"/>
  <c r="G805" i="3"/>
  <c r="F805" i="3"/>
  <c r="H77" i="2"/>
  <c r="I199" i="2"/>
  <c r="C642" i="3"/>
  <c r="C643" i="3"/>
  <c r="C644" i="3"/>
  <c r="C645" i="3"/>
  <c r="C646" i="3"/>
  <c r="C647" i="3"/>
  <c r="B647" i="3"/>
  <c r="B646" i="3"/>
  <c r="B645" i="3"/>
  <c r="B644" i="3"/>
  <c r="B643" i="3"/>
  <c r="B642" i="3"/>
  <c r="B641" i="3"/>
  <c r="B77" i="1"/>
  <c r="C77" i="1"/>
  <c r="C76" i="1"/>
  <c r="B76" i="1"/>
  <c r="D206" i="3" l="1"/>
  <c r="D205" i="3"/>
  <c r="D204" i="3"/>
  <c r="D203" i="3"/>
  <c r="D202" i="3"/>
  <c r="D201" i="3"/>
  <c r="D695" i="3"/>
  <c r="C695" i="3"/>
  <c r="B695" i="3"/>
  <c r="D694" i="3"/>
  <c r="C694" i="3"/>
  <c r="B694" i="3"/>
  <c r="D693" i="3"/>
  <c r="C693" i="3"/>
  <c r="B693" i="3"/>
  <c r="D692" i="3"/>
  <c r="C692" i="3"/>
  <c r="B692" i="3"/>
  <c r="D691" i="3"/>
  <c r="C691" i="3"/>
  <c r="B691" i="3"/>
  <c r="D690" i="3"/>
  <c r="C690" i="3"/>
  <c r="B690" i="3"/>
  <c r="D689" i="3"/>
  <c r="C689" i="3"/>
  <c r="B689" i="3"/>
  <c r="D688" i="3"/>
  <c r="C688" i="3"/>
  <c r="B688" i="3"/>
  <c r="D687" i="3"/>
  <c r="C687" i="3"/>
  <c r="B687" i="3"/>
  <c r="D686" i="3"/>
  <c r="C686" i="3"/>
  <c r="B686" i="3"/>
  <c r="D685" i="3"/>
  <c r="C685" i="3"/>
  <c r="B685" i="3"/>
  <c r="D684" i="3"/>
  <c r="C684" i="3"/>
  <c r="B684" i="3"/>
  <c r="D683" i="3"/>
  <c r="C683" i="3"/>
  <c r="B683" i="3"/>
  <c r="D682" i="3"/>
  <c r="C682" i="3"/>
  <c r="B682" i="3"/>
  <c r="D681" i="3"/>
  <c r="C681" i="3"/>
  <c r="B681" i="3"/>
  <c r="D680" i="3"/>
  <c r="C680" i="3"/>
  <c r="B680" i="3"/>
  <c r="D679" i="3"/>
  <c r="C679" i="3"/>
  <c r="B679" i="3"/>
  <c r="D678" i="3"/>
  <c r="C678" i="3"/>
  <c r="B678" i="3"/>
  <c r="D677" i="3"/>
  <c r="C677" i="3"/>
  <c r="B677" i="3"/>
  <c r="D676" i="3"/>
  <c r="C676" i="3"/>
  <c r="B676" i="3"/>
  <c r="D675" i="3"/>
  <c r="C675" i="3"/>
  <c r="B675" i="3"/>
  <c r="D674" i="3"/>
  <c r="C674" i="3"/>
  <c r="B674" i="3"/>
  <c r="D673" i="3"/>
  <c r="C673" i="3"/>
  <c r="B673" i="3"/>
  <c r="D672" i="3"/>
  <c r="C672" i="3"/>
  <c r="B672" i="3"/>
  <c r="D671" i="3"/>
  <c r="C671" i="3"/>
  <c r="B671" i="3"/>
  <c r="D670" i="3"/>
  <c r="C670" i="3"/>
  <c r="B670" i="3"/>
  <c r="D669" i="3"/>
  <c r="C669" i="3"/>
  <c r="B669" i="3"/>
  <c r="D668" i="3"/>
  <c r="C668" i="3"/>
  <c r="B668" i="3"/>
  <c r="D667" i="3"/>
  <c r="C667" i="3"/>
  <c r="B667" i="3"/>
  <c r="D666" i="3"/>
  <c r="C666" i="3"/>
  <c r="B666" i="3"/>
  <c r="D665" i="3"/>
  <c r="C665" i="3"/>
  <c r="B665" i="3"/>
  <c r="D664" i="3"/>
  <c r="C664" i="3"/>
  <c r="B664" i="3"/>
  <c r="D663" i="3"/>
  <c r="C663" i="3"/>
  <c r="B663" i="3"/>
  <c r="D662" i="3"/>
  <c r="C662" i="3"/>
  <c r="B662" i="3"/>
  <c r="D661" i="3"/>
  <c r="C661" i="3"/>
  <c r="B661" i="3"/>
  <c r="D660" i="3"/>
  <c r="C660" i="3"/>
  <c r="B660" i="3"/>
  <c r="D659" i="3"/>
  <c r="C659" i="3"/>
  <c r="B659" i="3"/>
  <c r="D658" i="3"/>
  <c r="C658" i="3"/>
  <c r="B658" i="3"/>
  <c r="D657" i="3"/>
  <c r="C657" i="3"/>
  <c r="B657" i="3"/>
  <c r="D656" i="3"/>
  <c r="C656" i="3"/>
  <c r="B656" i="3"/>
  <c r="D655" i="3"/>
  <c r="C655" i="3"/>
  <c r="B655" i="3"/>
  <c r="D654" i="3"/>
  <c r="C654" i="3"/>
  <c r="B654" i="3"/>
  <c r="D653" i="3"/>
  <c r="C653" i="3"/>
  <c r="B653" i="3"/>
  <c r="D652" i="3"/>
  <c r="C652" i="3"/>
  <c r="B652" i="3"/>
  <c r="D651" i="3"/>
  <c r="C651" i="3"/>
  <c r="B651" i="3"/>
  <c r="D650" i="3"/>
  <c r="C650" i="3"/>
  <c r="B650" i="3"/>
  <c r="D649" i="3"/>
  <c r="C649" i="3"/>
  <c r="B649" i="3"/>
  <c r="D648" i="3"/>
  <c r="C648" i="3"/>
  <c r="B648" i="3"/>
  <c r="D647" i="3"/>
  <c r="D646" i="3"/>
  <c r="D645" i="3"/>
  <c r="D644" i="3"/>
  <c r="D643" i="3"/>
  <c r="D642" i="3"/>
  <c r="D641" i="3"/>
  <c r="C641" i="3"/>
  <c r="D640" i="3"/>
  <c r="C640" i="3"/>
  <c r="B640" i="3"/>
  <c r="D639" i="3"/>
  <c r="C639" i="3"/>
  <c r="B639" i="3"/>
  <c r="D638" i="3"/>
  <c r="C638" i="3"/>
  <c r="B638" i="3"/>
  <c r="D637" i="3"/>
  <c r="C637" i="3"/>
  <c r="B637" i="3"/>
  <c r="D636" i="3"/>
  <c r="C636" i="3"/>
  <c r="B636" i="3"/>
  <c r="D629" i="3"/>
  <c r="C629" i="3"/>
  <c r="B629" i="3"/>
  <c r="D628" i="3"/>
  <c r="C628" i="3"/>
  <c r="B628" i="3"/>
  <c r="D627" i="3"/>
  <c r="C627" i="3"/>
  <c r="B627" i="3"/>
  <c r="D626" i="3"/>
  <c r="C626" i="3"/>
  <c r="B626" i="3"/>
  <c r="D625" i="3"/>
  <c r="C625" i="3"/>
  <c r="B625" i="3"/>
  <c r="D624" i="3"/>
  <c r="C624" i="3"/>
  <c r="B624" i="3"/>
  <c r="D623" i="3"/>
  <c r="C623" i="3"/>
  <c r="B623" i="3"/>
  <c r="D622" i="3"/>
  <c r="C622" i="3"/>
  <c r="B622" i="3"/>
  <c r="D621" i="3"/>
  <c r="C621" i="3"/>
  <c r="B621" i="3"/>
  <c r="D620" i="3"/>
  <c r="C620" i="3"/>
  <c r="B620" i="3"/>
  <c r="D619" i="3"/>
  <c r="C619" i="3"/>
  <c r="B619" i="3"/>
  <c r="D618" i="3"/>
  <c r="C618" i="3"/>
  <c r="B618" i="3"/>
  <c r="D617" i="3"/>
  <c r="C617" i="3"/>
  <c r="B617" i="3"/>
  <c r="D616" i="3"/>
  <c r="C616" i="3"/>
  <c r="B616" i="3"/>
  <c r="D615" i="3"/>
  <c r="C615" i="3"/>
  <c r="B615" i="3"/>
  <c r="D614" i="3"/>
  <c r="C614" i="3"/>
  <c r="B614" i="3"/>
  <c r="D613" i="3"/>
  <c r="C613" i="3"/>
  <c r="B613" i="3"/>
  <c r="D612" i="3"/>
  <c r="C612" i="3"/>
  <c r="B612" i="3"/>
  <c r="D611" i="3"/>
  <c r="C611" i="3"/>
  <c r="B611" i="3"/>
  <c r="D610" i="3"/>
  <c r="C610" i="3"/>
  <c r="B610" i="3"/>
  <c r="D609" i="3"/>
  <c r="C609" i="3"/>
  <c r="B609" i="3"/>
  <c r="D608" i="3"/>
  <c r="C608" i="3"/>
  <c r="B608" i="3"/>
  <c r="D607" i="3"/>
  <c r="C607" i="3"/>
  <c r="B607" i="3"/>
  <c r="D606" i="3"/>
  <c r="C606" i="3"/>
  <c r="B606" i="3"/>
  <c r="D605" i="3"/>
  <c r="C605" i="3"/>
  <c r="B605" i="3"/>
  <c r="D604" i="3"/>
  <c r="C604" i="3"/>
  <c r="B604" i="3"/>
  <c r="D603" i="3"/>
  <c r="C603" i="3"/>
  <c r="B603" i="3"/>
  <c r="D602" i="3"/>
  <c r="C602" i="3"/>
  <c r="B602" i="3"/>
  <c r="D601" i="3"/>
  <c r="C601" i="3"/>
  <c r="B601" i="3"/>
  <c r="D600" i="3"/>
  <c r="C600" i="3"/>
  <c r="B600" i="3"/>
  <c r="D599" i="3"/>
  <c r="C599" i="3"/>
  <c r="B599" i="3"/>
  <c r="D598" i="3"/>
  <c r="C598" i="3"/>
  <c r="B598" i="3"/>
  <c r="D597" i="3"/>
  <c r="C597" i="3"/>
  <c r="B597" i="3"/>
  <c r="D596" i="3"/>
  <c r="C596" i="3"/>
  <c r="B596" i="3"/>
  <c r="D595" i="3"/>
  <c r="C595" i="3"/>
  <c r="B595" i="3"/>
  <c r="D594" i="3"/>
  <c r="C594" i="3"/>
  <c r="B594" i="3"/>
  <c r="D593" i="3"/>
  <c r="C593" i="3"/>
  <c r="B593" i="3"/>
  <c r="D592" i="3"/>
  <c r="C592" i="3"/>
  <c r="B592" i="3"/>
  <c r="D591" i="3"/>
  <c r="C591" i="3"/>
  <c r="B591" i="3"/>
  <c r="D590" i="3"/>
  <c r="C590" i="3"/>
  <c r="B590" i="3"/>
  <c r="D589" i="3"/>
  <c r="C589" i="3"/>
  <c r="B589" i="3"/>
  <c r="D588" i="3"/>
  <c r="C588" i="3"/>
  <c r="B588" i="3"/>
  <c r="D587" i="3"/>
  <c r="C587" i="3"/>
  <c r="B587" i="3"/>
  <c r="D586" i="3"/>
  <c r="C586" i="3"/>
  <c r="B586" i="3"/>
  <c r="D585" i="3"/>
  <c r="C585" i="3"/>
  <c r="B585" i="3"/>
  <c r="D584" i="3"/>
  <c r="C584" i="3"/>
  <c r="B584" i="3"/>
  <c r="D583" i="3"/>
  <c r="C583" i="3"/>
  <c r="B583" i="3"/>
  <c r="D582" i="3"/>
  <c r="C582" i="3"/>
  <c r="B582" i="3"/>
  <c r="D581" i="3"/>
  <c r="C581" i="3"/>
  <c r="B581" i="3"/>
  <c r="D580" i="3"/>
  <c r="C580" i="3"/>
  <c r="B580" i="3"/>
  <c r="D579" i="3"/>
  <c r="C579" i="3"/>
  <c r="B579" i="3"/>
  <c r="D578" i="3"/>
  <c r="C578" i="3"/>
  <c r="B578" i="3"/>
  <c r="D577" i="3"/>
  <c r="C577" i="3"/>
  <c r="B577" i="3"/>
  <c r="D576" i="3"/>
  <c r="C576" i="3"/>
  <c r="B576" i="3"/>
  <c r="D575" i="3"/>
  <c r="C575" i="3"/>
  <c r="B575" i="3"/>
  <c r="D574" i="3"/>
  <c r="C574" i="3"/>
  <c r="B574" i="3"/>
  <c r="D573" i="3"/>
  <c r="C573" i="3"/>
  <c r="B573" i="3"/>
  <c r="D572" i="3"/>
  <c r="C572" i="3"/>
  <c r="B572" i="3"/>
  <c r="D571" i="3"/>
  <c r="C571" i="3"/>
  <c r="B571" i="3"/>
  <c r="D570" i="3"/>
  <c r="C570" i="3"/>
  <c r="B570" i="3"/>
  <c r="D569" i="3"/>
  <c r="C569" i="3"/>
  <c r="B569" i="3"/>
  <c r="D568" i="3"/>
  <c r="C568" i="3"/>
  <c r="B568" i="3"/>
  <c r="D567" i="3"/>
  <c r="C567" i="3"/>
  <c r="B567" i="3"/>
  <c r="D566" i="3"/>
  <c r="C566" i="3"/>
  <c r="B566" i="3"/>
  <c r="A566" i="3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D565" i="3"/>
  <c r="C565" i="3"/>
  <c r="B565" i="3"/>
  <c r="D557" i="3"/>
  <c r="C557" i="3"/>
  <c r="B557" i="3"/>
  <c r="D556" i="3"/>
  <c r="C556" i="3"/>
  <c r="B556" i="3"/>
  <c r="D555" i="3"/>
  <c r="C555" i="3"/>
  <c r="B555" i="3"/>
  <c r="D554" i="3"/>
  <c r="C554" i="3"/>
  <c r="B554" i="3"/>
  <c r="D553" i="3"/>
  <c r="C553" i="3"/>
  <c r="B553" i="3"/>
  <c r="D552" i="3"/>
  <c r="C552" i="3"/>
  <c r="B552" i="3"/>
  <c r="D551" i="3"/>
  <c r="C551" i="3"/>
  <c r="B551" i="3"/>
  <c r="D550" i="3"/>
  <c r="C550" i="3"/>
  <c r="B550" i="3"/>
  <c r="D549" i="3"/>
  <c r="C549" i="3"/>
  <c r="B549" i="3"/>
  <c r="D548" i="3"/>
  <c r="C548" i="3"/>
  <c r="B548" i="3"/>
  <c r="D547" i="3"/>
  <c r="C547" i="3"/>
  <c r="B547" i="3"/>
  <c r="D546" i="3"/>
  <c r="C546" i="3"/>
  <c r="B546" i="3"/>
  <c r="D545" i="3"/>
  <c r="C545" i="3"/>
  <c r="B545" i="3"/>
  <c r="D544" i="3"/>
  <c r="C544" i="3"/>
  <c r="B544" i="3"/>
  <c r="D543" i="3"/>
  <c r="C543" i="3"/>
  <c r="B543" i="3"/>
  <c r="D542" i="3"/>
  <c r="C542" i="3"/>
  <c r="B542" i="3"/>
  <c r="D541" i="3"/>
  <c r="C541" i="3"/>
  <c r="B541" i="3"/>
  <c r="D540" i="3"/>
  <c r="C540" i="3"/>
  <c r="B540" i="3"/>
  <c r="D539" i="3"/>
  <c r="C539" i="3"/>
  <c r="B539" i="3"/>
  <c r="D538" i="3"/>
  <c r="C538" i="3"/>
  <c r="B538" i="3"/>
  <c r="D537" i="3"/>
  <c r="C537" i="3"/>
  <c r="B537" i="3"/>
  <c r="D536" i="3"/>
  <c r="C536" i="3"/>
  <c r="B536" i="3"/>
  <c r="D535" i="3"/>
  <c r="C535" i="3"/>
  <c r="B535" i="3"/>
  <c r="D534" i="3"/>
  <c r="C534" i="3"/>
  <c r="B534" i="3"/>
  <c r="D533" i="3"/>
  <c r="C533" i="3"/>
  <c r="B533" i="3"/>
  <c r="D532" i="3"/>
  <c r="C532" i="3"/>
  <c r="B532" i="3"/>
  <c r="D531" i="3"/>
  <c r="C531" i="3"/>
  <c r="B531" i="3"/>
  <c r="D530" i="3"/>
  <c r="C530" i="3"/>
  <c r="B530" i="3"/>
  <c r="D529" i="3"/>
  <c r="C529" i="3"/>
  <c r="B529" i="3"/>
  <c r="D528" i="3"/>
  <c r="C528" i="3"/>
  <c r="B528" i="3"/>
  <c r="D527" i="3"/>
  <c r="C527" i="3"/>
  <c r="B527" i="3"/>
  <c r="D526" i="3"/>
  <c r="C526" i="3"/>
  <c r="B526" i="3"/>
  <c r="D525" i="3"/>
  <c r="C525" i="3"/>
  <c r="B525" i="3"/>
  <c r="D524" i="3"/>
  <c r="C524" i="3"/>
  <c r="B524" i="3"/>
  <c r="D523" i="3"/>
  <c r="C523" i="3"/>
  <c r="B523" i="3"/>
  <c r="D522" i="3"/>
  <c r="C522" i="3"/>
  <c r="B522" i="3"/>
  <c r="D521" i="3"/>
  <c r="C521" i="3"/>
  <c r="B521" i="3"/>
  <c r="D520" i="3"/>
  <c r="C520" i="3"/>
  <c r="B520" i="3"/>
  <c r="D519" i="3"/>
  <c r="C519" i="3"/>
  <c r="B519" i="3"/>
  <c r="D518" i="3"/>
  <c r="C518" i="3"/>
  <c r="B518" i="3"/>
  <c r="D517" i="3"/>
  <c r="C517" i="3"/>
  <c r="B517" i="3"/>
  <c r="D516" i="3"/>
  <c r="C516" i="3"/>
  <c r="B516" i="3"/>
  <c r="D515" i="3"/>
  <c r="C515" i="3"/>
  <c r="B515" i="3"/>
  <c r="D514" i="3"/>
  <c r="C514" i="3"/>
  <c r="B514" i="3"/>
  <c r="D513" i="3"/>
  <c r="C513" i="3"/>
  <c r="B513" i="3"/>
  <c r="D512" i="3"/>
  <c r="C512" i="3"/>
  <c r="B512" i="3"/>
  <c r="D511" i="3"/>
  <c r="C511" i="3"/>
  <c r="B511" i="3"/>
  <c r="D510" i="3"/>
  <c r="C510" i="3"/>
  <c r="B510" i="3"/>
  <c r="D509" i="3"/>
  <c r="C509" i="3"/>
  <c r="B509" i="3"/>
  <c r="D508" i="3"/>
  <c r="C508" i="3"/>
  <c r="B508" i="3"/>
  <c r="D507" i="3"/>
  <c r="C507" i="3"/>
  <c r="B507" i="3"/>
  <c r="D506" i="3"/>
  <c r="C506" i="3"/>
  <c r="B506" i="3"/>
  <c r="D505" i="3"/>
  <c r="C505" i="3"/>
  <c r="B505" i="3"/>
  <c r="D504" i="3"/>
  <c r="C504" i="3"/>
  <c r="B504" i="3"/>
  <c r="D503" i="3"/>
  <c r="C503" i="3"/>
  <c r="B503" i="3"/>
  <c r="D502" i="3"/>
  <c r="C502" i="3"/>
  <c r="B502" i="3"/>
  <c r="D501" i="3"/>
  <c r="C501" i="3"/>
  <c r="B501" i="3"/>
  <c r="D500" i="3"/>
  <c r="C500" i="3"/>
  <c r="B500" i="3"/>
  <c r="D499" i="3"/>
  <c r="C499" i="3"/>
  <c r="B499" i="3"/>
  <c r="D498" i="3"/>
  <c r="C498" i="3"/>
  <c r="B498" i="3"/>
  <c r="D497" i="3"/>
  <c r="C497" i="3"/>
  <c r="B497" i="3"/>
  <c r="D496" i="3"/>
  <c r="C496" i="3"/>
  <c r="B496" i="3"/>
  <c r="D495" i="3"/>
  <c r="C495" i="3"/>
  <c r="B495" i="3"/>
  <c r="D494" i="3"/>
  <c r="C494" i="3"/>
  <c r="B494" i="3"/>
  <c r="D493" i="3"/>
  <c r="C493" i="3"/>
  <c r="B493" i="3"/>
  <c r="D492" i="3"/>
  <c r="C492" i="3"/>
  <c r="B492" i="3"/>
  <c r="D491" i="3"/>
  <c r="C491" i="3"/>
  <c r="B491" i="3"/>
  <c r="D490" i="3"/>
  <c r="C490" i="3"/>
  <c r="B490" i="3"/>
  <c r="D489" i="3"/>
  <c r="C489" i="3"/>
  <c r="B489" i="3"/>
  <c r="D488" i="3"/>
  <c r="C488" i="3"/>
  <c r="B488" i="3"/>
  <c r="D487" i="3"/>
  <c r="C487" i="3"/>
  <c r="B487" i="3"/>
  <c r="D486" i="3"/>
  <c r="C486" i="3"/>
  <c r="B486" i="3"/>
  <c r="D485" i="3"/>
  <c r="C485" i="3"/>
  <c r="B485" i="3"/>
  <c r="D484" i="3"/>
  <c r="C484" i="3"/>
  <c r="B484" i="3"/>
  <c r="D483" i="3"/>
  <c r="C483" i="3"/>
  <c r="B483" i="3"/>
  <c r="D482" i="3"/>
  <c r="C482" i="3"/>
  <c r="B482" i="3"/>
  <c r="D481" i="3"/>
  <c r="C481" i="3"/>
  <c r="B481" i="3"/>
  <c r="D480" i="3"/>
  <c r="C480" i="3"/>
  <c r="B480" i="3"/>
  <c r="D479" i="3"/>
  <c r="C479" i="3"/>
  <c r="B479" i="3"/>
  <c r="D478" i="3"/>
  <c r="C478" i="3"/>
  <c r="B478" i="3"/>
  <c r="D477" i="3"/>
  <c r="C477" i="3"/>
  <c r="B477" i="3"/>
  <c r="D476" i="3"/>
  <c r="C476" i="3"/>
  <c r="B476" i="3"/>
  <c r="D475" i="3"/>
  <c r="C475" i="3"/>
  <c r="B475" i="3"/>
  <c r="D474" i="3"/>
  <c r="C474" i="3"/>
  <c r="B474" i="3"/>
  <c r="D473" i="3"/>
  <c r="C473" i="3"/>
  <c r="B473" i="3"/>
  <c r="D472" i="3"/>
  <c r="C472" i="3"/>
  <c r="B472" i="3"/>
  <c r="D471" i="3"/>
  <c r="C471" i="3"/>
  <c r="B471" i="3"/>
  <c r="D470" i="3"/>
  <c r="C470" i="3"/>
  <c r="B470" i="3"/>
  <c r="D469" i="3"/>
  <c r="C469" i="3"/>
  <c r="B469" i="3"/>
  <c r="D468" i="3"/>
  <c r="C468" i="3"/>
  <c r="B468" i="3"/>
  <c r="D467" i="3"/>
  <c r="C467" i="3"/>
  <c r="B467" i="3"/>
  <c r="D466" i="3"/>
  <c r="C466" i="3"/>
  <c r="B466" i="3"/>
  <c r="D465" i="3"/>
  <c r="C465" i="3"/>
  <c r="B465" i="3"/>
  <c r="D464" i="3"/>
  <c r="C464" i="3"/>
  <c r="B464" i="3"/>
  <c r="D463" i="3"/>
  <c r="C463" i="3"/>
  <c r="B463" i="3"/>
  <c r="D462" i="3"/>
  <c r="C462" i="3"/>
  <c r="B462" i="3"/>
  <c r="D461" i="3"/>
  <c r="C461" i="3"/>
  <c r="B461" i="3"/>
  <c r="D460" i="3"/>
  <c r="C460" i="3"/>
  <c r="B460" i="3"/>
  <c r="D459" i="3"/>
  <c r="C459" i="3"/>
  <c r="B459" i="3"/>
  <c r="D458" i="3"/>
  <c r="C458" i="3"/>
  <c r="B458" i="3"/>
  <c r="D457" i="3"/>
  <c r="C457" i="3"/>
  <c r="B457" i="3"/>
  <c r="D456" i="3"/>
  <c r="C456" i="3"/>
  <c r="B456" i="3"/>
  <c r="D455" i="3"/>
  <c r="C455" i="3"/>
  <c r="B455" i="3"/>
  <c r="D454" i="3"/>
  <c r="C454" i="3"/>
  <c r="B454" i="3"/>
  <c r="D453" i="3"/>
  <c r="C453" i="3"/>
  <c r="B453" i="3"/>
  <c r="D452" i="3"/>
  <c r="C452" i="3"/>
  <c r="B452" i="3"/>
  <c r="D451" i="3"/>
  <c r="C451" i="3"/>
  <c r="B451" i="3"/>
  <c r="D450" i="3"/>
  <c r="C450" i="3"/>
  <c r="B450" i="3"/>
  <c r="D449" i="3"/>
  <c r="C449" i="3"/>
  <c r="B449" i="3"/>
  <c r="D448" i="3"/>
  <c r="C448" i="3"/>
  <c r="B448" i="3"/>
  <c r="D447" i="3"/>
  <c r="C447" i="3"/>
  <c r="B447" i="3"/>
  <c r="D446" i="3"/>
  <c r="C446" i="3"/>
  <c r="B446" i="3"/>
  <c r="D445" i="3"/>
  <c r="C445" i="3"/>
  <c r="B445" i="3"/>
  <c r="D444" i="3"/>
  <c r="C444" i="3"/>
  <c r="B444" i="3"/>
  <c r="D443" i="3"/>
  <c r="C443" i="3"/>
  <c r="B443" i="3"/>
  <c r="D442" i="3"/>
  <c r="C442" i="3"/>
  <c r="B442" i="3"/>
  <c r="D441" i="3"/>
  <c r="C441" i="3"/>
  <c r="B441" i="3"/>
  <c r="D440" i="3"/>
  <c r="C440" i="3"/>
  <c r="B440" i="3"/>
  <c r="D439" i="3"/>
  <c r="C439" i="3"/>
  <c r="B439" i="3"/>
  <c r="D438" i="3"/>
  <c r="C438" i="3"/>
  <c r="B438" i="3"/>
  <c r="D437" i="3"/>
  <c r="C437" i="3"/>
  <c r="B437" i="3"/>
  <c r="D436" i="3"/>
  <c r="C436" i="3"/>
  <c r="B436" i="3"/>
  <c r="D435" i="3"/>
  <c r="C435" i="3"/>
  <c r="B435" i="3"/>
  <c r="D434" i="3"/>
  <c r="C434" i="3"/>
  <c r="B434" i="3"/>
  <c r="D433" i="3"/>
  <c r="C433" i="3"/>
  <c r="B433" i="3"/>
  <c r="D432" i="3"/>
  <c r="C432" i="3"/>
  <c r="B432" i="3"/>
  <c r="D431" i="3"/>
  <c r="C431" i="3"/>
  <c r="B431" i="3"/>
  <c r="D430" i="3"/>
  <c r="C430" i="3"/>
  <c r="B430" i="3"/>
  <c r="D429" i="3"/>
  <c r="C429" i="3"/>
  <c r="B429" i="3"/>
  <c r="D428" i="3"/>
  <c r="C428" i="3"/>
  <c r="B428" i="3"/>
  <c r="A428" i="3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D427" i="3"/>
  <c r="C427" i="3"/>
  <c r="B427" i="3"/>
  <c r="H7" i="3" l="1"/>
  <c r="D696" i="3"/>
  <c r="H6" i="3" s="1"/>
  <c r="C696" i="3"/>
  <c r="B696" i="3"/>
  <c r="D558" i="3"/>
  <c r="H5" i="3" s="1"/>
  <c r="C558" i="3"/>
  <c r="B558" i="3"/>
  <c r="D419" i="3" l="1"/>
  <c r="C419" i="3"/>
  <c r="B419" i="3"/>
  <c r="D418" i="3"/>
  <c r="C418" i="3"/>
  <c r="B418" i="3"/>
  <c r="D417" i="3"/>
  <c r="C417" i="3"/>
  <c r="B417" i="3"/>
  <c r="D416" i="3"/>
  <c r="C416" i="3"/>
  <c r="B416" i="3"/>
  <c r="D415" i="3"/>
  <c r="C415" i="3"/>
  <c r="B415" i="3"/>
  <c r="D414" i="3"/>
  <c r="C414" i="3"/>
  <c r="B414" i="3"/>
  <c r="D413" i="3"/>
  <c r="C413" i="3"/>
  <c r="B413" i="3"/>
  <c r="D412" i="3"/>
  <c r="C412" i="3"/>
  <c r="B412" i="3"/>
  <c r="D411" i="3"/>
  <c r="C411" i="3"/>
  <c r="B411" i="3"/>
  <c r="D410" i="3"/>
  <c r="C410" i="3"/>
  <c r="B410" i="3"/>
  <c r="D409" i="3"/>
  <c r="C409" i="3"/>
  <c r="B409" i="3"/>
  <c r="D408" i="3"/>
  <c r="C408" i="3"/>
  <c r="B408" i="3"/>
  <c r="D407" i="3"/>
  <c r="C407" i="3"/>
  <c r="B407" i="3"/>
  <c r="D406" i="3"/>
  <c r="C406" i="3"/>
  <c r="B406" i="3"/>
  <c r="D405" i="3"/>
  <c r="C405" i="3"/>
  <c r="B405" i="3"/>
  <c r="D404" i="3"/>
  <c r="C404" i="3"/>
  <c r="B404" i="3"/>
  <c r="D403" i="3"/>
  <c r="C403" i="3"/>
  <c r="B403" i="3"/>
  <c r="D402" i="3"/>
  <c r="C402" i="3"/>
  <c r="B402" i="3"/>
  <c r="D401" i="3"/>
  <c r="C401" i="3"/>
  <c r="B401" i="3"/>
  <c r="D400" i="3"/>
  <c r="C400" i="3"/>
  <c r="B400" i="3"/>
  <c r="D399" i="3"/>
  <c r="C399" i="3"/>
  <c r="B399" i="3"/>
  <c r="D398" i="3"/>
  <c r="C398" i="3"/>
  <c r="B398" i="3"/>
  <c r="D397" i="3"/>
  <c r="C397" i="3"/>
  <c r="B397" i="3"/>
  <c r="D396" i="3"/>
  <c r="C396" i="3"/>
  <c r="B396" i="3"/>
  <c r="D395" i="3"/>
  <c r="C395" i="3"/>
  <c r="B395" i="3"/>
  <c r="D394" i="3"/>
  <c r="D393" i="3"/>
  <c r="C393" i="3"/>
  <c r="B393" i="3"/>
  <c r="D392" i="3"/>
  <c r="C392" i="3"/>
  <c r="B392" i="3"/>
  <c r="D391" i="3"/>
  <c r="C391" i="3"/>
  <c r="B391" i="3"/>
  <c r="D390" i="3"/>
  <c r="C390" i="3"/>
  <c r="B390" i="3"/>
  <c r="D389" i="3"/>
  <c r="C389" i="3"/>
  <c r="B389" i="3"/>
  <c r="D388" i="3"/>
  <c r="C388" i="3"/>
  <c r="B388" i="3"/>
  <c r="D387" i="3"/>
  <c r="C387" i="3"/>
  <c r="B387" i="3"/>
  <c r="D386" i="3"/>
  <c r="C386" i="3"/>
  <c r="B386" i="3"/>
  <c r="D385" i="3"/>
  <c r="C385" i="3"/>
  <c r="B385" i="3"/>
  <c r="D384" i="3"/>
  <c r="C384" i="3"/>
  <c r="B384" i="3"/>
  <c r="D383" i="3"/>
  <c r="C383" i="3"/>
  <c r="B383" i="3"/>
  <c r="D382" i="3"/>
  <c r="C382" i="3"/>
  <c r="B382" i="3"/>
  <c r="D381" i="3"/>
  <c r="C381" i="3"/>
  <c r="B381" i="3"/>
  <c r="D380" i="3"/>
  <c r="C380" i="3"/>
  <c r="B380" i="3"/>
  <c r="D379" i="3"/>
  <c r="C379" i="3"/>
  <c r="B379" i="3"/>
  <c r="D378" i="3"/>
  <c r="C378" i="3"/>
  <c r="B378" i="3"/>
  <c r="D377" i="3"/>
  <c r="C377" i="3"/>
  <c r="B377" i="3"/>
  <c r="D376" i="3"/>
  <c r="C376" i="3"/>
  <c r="B376" i="3"/>
  <c r="D375" i="3"/>
  <c r="C375" i="3"/>
  <c r="B375" i="3"/>
  <c r="D374" i="3"/>
  <c r="C374" i="3"/>
  <c r="B374" i="3"/>
  <c r="D373" i="3"/>
  <c r="C373" i="3"/>
  <c r="B373" i="3"/>
  <c r="D372" i="3"/>
  <c r="C372" i="3"/>
  <c r="B372" i="3"/>
  <c r="D371" i="3"/>
  <c r="C371" i="3"/>
  <c r="B371" i="3"/>
  <c r="D370" i="3"/>
  <c r="C370" i="3"/>
  <c r="B370" i="3"/>
  <c r="D369" i="3"/>
  <c r="C369" i="3"/>
  <c r="B369" i="3"/>
  <c r="D368" i="3"/>
  <c r="C368" i="3"/>
  <c r="B368" i="3"/>
  <c r="D367" i="3"/>
  <c r="C367" i="3"/>
  <c r="B367" i="3"/>
  <c r="D366" i="3"/>
  <c r="C366" i="3"/>
  <c r="B366" i="3"/>
  <c r="D365" i="3"/>
  <c r="C365" i="3"/>
  <c r="B365" i="3"/>
  <c r="D364" i="3"/>
  <c r="C364" i="3"/>
  <c r="B364" i="3"/>
  <c r="D363" i="3"/>
  <c r="C363" i="3"/>
  <c r="B363" i="3"/>
  <c r="D362" i="3"/>
  <c r="C362" i="3"/>
  <c r="B362" i="3"/>
  <c r="D361" i="3"/>
  <c r="C361" i="3"/>
  <c r="B361" i="3"/>
  <c r="D360" i="3"/>
  <c r="C360" i="3"/>
  <c r="B360" i="3"/>
  <c r="D359" i="3"/>
  <c r="C359" i="3"/>
  <c r="B359" i="3"/>
  <c r="D358" i="3"/>
  <c r="C358" i="3"/>
  <c r="B358" i="3"/>
  <c r="D357" i="3"/>
  <c r="C357" i="3"/>
  <c r="B357" i="3"/>
  <c r="D356" i="3"/>
  <c r="C356" i="3"/>
  <c r="B356" i="3"/>
  <c r="D355" i="3"/>
  <c r="C355" i="3"/>
  <c r="B355" i="3"/>
  <c r="D354" i="3"/>
  <c r="C354" i="3"/>
  <c r="B354" i="3"/>
  <c r="D353" i="3"/>
  <c r="C353" i="3"/>
  <c r="B353" i="3"/>
  <c r="D352" i="3"/>
  <c r="C352" i="3"/>
  <c r="B352" i="3"/>
  <c r="D351" i="3"/>
  <c r="C351" i="3"/>
  <c r="B351" i="3"/>
  <c r="D350" i="3"/>
  <c r="C350" i="3"/>
  <c r="B350" i="3"/>
  <c r="D349" i="3"/>
  <c r="C349" i="3"/>
  <c r="B349" i="3"/>
  <c r="D348" i="3"/>
  <c r="C348" i="3"/>
  <c r="B348" i="3"/>
  <c r="D347" i="3"/>
  <c r="C347" i="3"/>
  <c r="B347" i="3"/>
  <c r="D346" i="3"/>
  <c r="C346" i="3"/>
  <c r="B346" i="3"/>
  <c r="D345" i="3"/>
  <c r="C345" i="3"/>
  <c r="B345" i="3"/>
  <c r="D344" i="3"/>
  <c r="C344" i="3"/>
  <c r="B344" i="3"/>
  <c r="D343" i="3"/>
  <c r="C343" i="3"/>
  <c r="B343" i="3"/>
  <c r="D342" i="3"/>
  <c r="C342" i="3"/>
  <c r="B342" i="3"/>
  <c r="D341" i="3"/>
  <c r="C341" i="3"/>
  <c r="B341" i="3"/>
  <c r="D340" i="3"/>
  <c r="C340" i="3"/>
  <c r="B340" i="3"/>
  <c r="D339" i="3"/>
  <c r="C339" i="3"/>
  <c r="B339" i="3"/>
  <c r="D338" i="3"/>
  <c r="C338" i="3"/>
  <c r="B338" i="3"/>
  <c r="D337" i="3"/>
  <c r="C337" i="3"/>
  <c r="B337" i="3"/>
  <c r="D336" i="3"/>
  <c r="C336" i="3"/>
  <c r="B336" i="3"/>
  <c r="D335" i="3"/>
  <c r="C335" i="3"/>
  <c r="B335" i="3"/>
  <c r="D334" i="3"/>
  <c r="C334" i="3"/>
  <c r="B334" i="3"/>
  <c r="D333" i="3"/>
  <c r="C333" i="3"/>
  <c r="B333" i="3"/>
  <c r="D332" i="3"/>
  <c r="C332" i="3"/>
  <c r="B332" i="3"/>
  <c r="D331" i="3"/>
  <c r="C331" i="3"/>
  <c r="B331" i="3"/>
  <c r="D330" i="3"/>
  <c r="C330" i="3"/>
  <c r="B330" i="3"/>
  <c r="D329" i="3"/>
  <c r="C329" i="3"/>
  <c r="B329" i="3"/>
  <c r="D328" i="3"/>
  <c r="C328" i="3"/>
  <c r="B328" i="3"/>
  <c r="D327" i="3"/>
  <c r="C327" i="3"/>
  <c r="B327" i="3"/>
  <c r="D326" i="3"/>
  <c r="C326" i="3"/>
  <c r="B326" i="3"/>
  <c r="D325" i="3"/>
  <c r="C325" i="3"/>
  <c r="B325" i="3"/>
  <c r="D324" i="3"/>
  <c r="C324" i="3"/>
  <c r="B324" i="3"/>
  <c r="D323" i="3"/>
  <c r="C323" i="3"/>
  <c r="B323" i="3"/>
  <c r="D322" i="3"/>
  <c r="C322" i="3"/>
  <c r="B322" i="3"/>
  <c r="D321" i="3"/>
  <c r="C321" i="3"/>
  <c r="B321" i="3"/>
  <c r="D320" i="3"/>
  <c r="C320" i="3"/>
  <c r="B320" i="3"/>
  <c r="D319" i="3"/>
  <c r="C319" i="3"/>
  <c r="B319" i="3"/>
  <c r="D318" i="3"/>
  <c r="C318" i="3"/>
  <c r="B318" i="3"/>
  <c r="D317" i="3"/>
  <c r="C317" i="3"/>
  <c r="B317" i="3"/>
  <c r="D316" i="3"/>
  <c r="C316" i="3"/>
  <c r="B316" i="3"/>
  <c r="D315" i="3"/>
  <c r="C315" i="3"/>
  <c r="B315" i="3"/>
  <c r="D314" i="3"/>
  <c r="C314" i="3"/>
  <c r="B314" i="3"/>
  <c r="D313" i="3"/>
  <c r="C313" i="3"/>
  <c r="B313" i="3"/>
  <c r="D312" i="3"/>
  <c r="C312" i="3"/>
  <c r="B312" i="3"/>
  <c r="D311" i="3"/>
  <c r="C311" i="3"/>
  <c r="B311" i="3"/>
  <c r="D310" i="3"/>
  <c r="C310" i="3"/>
  <c r="B310" i="3"/>
  <c r="D309" i="3"/>
  <c r="C309" i="3"/>
  <c r="B309" i="3"/>
  <c r="D308" i="3"/>
  <c r="C308" i="3"/>
  <c r="B308" i="3"/>
  <c r="D307" i="3"/>
  <c r="C307" i="3"/>
  <c r="B307" i="3"/>
  <c r="D306" i="3"/>
  <c r="C306" i="3"/>
  <c r="B306" i="3"/>
  <c r="D305" i="3"/>
  <c r="C305" i="3"/>
  <c r="B305" i="3"/>
  <c r="D304" i="3"/>
  <c r="C304" i="3"/>
  <c r="B304" i="3"/>
  <c r="D303" i="3"/>
  <c r="C303" i="3"/>
  <c r="B303" i="3"/>
  <c r="D302" i="3"/>
  <c r="C302" i="3"/>
  <c r="B302" i="3"/>
  <c r="D301" i="3"/>
  <c r="C301" i="3"/>
  <c r="B301" i="3"/>
  <c r="D300" i="3"/>
  <c r="C300" i="3"/>
  <c r="B300" i="3"/>
  <c r="D299" i="3"/>
  <c r="C299" i="3"/>
  <c r="B299" i="3"/>
  <c r="D298" i="3"/>
  <c r="C298" i="3"/>
  <c r="B298" i="3"/>
  <c r="D297" i="3"/>
  <c r="C297" i="3"/>
  <c r="B297" i="3"/>
  <c r="D296" i="3"/>
  <c r="C296" i="3"/>
  <c r="B296" i="3"/>
  <c r="D295" i="3"/>
  <c r="C295" i="3"/>
  <c r="B295" i="3"/>
  <c r="D294" i="3"/>
  <c r="C294" i="3"/>
  <c r="B294" i="3"/>
  <c r="D293" i="3"/>
  <c r="C293" i="3"/>
  <c r="B293" i="3"/>
  <c r="D292" i="3"/>
  <c r="C292" i="3"/>
  <c r="B292" i="3"/>
  <c r="D291" i="3"/>
  <c r="C291" i="3"/>
  <c r="B291" i="3"/>
  <c r="D290" i="3"/>
  <c r="C290" i="3"/>
  <c r="B290" i="3"/>
  <c r="A290" i="3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D289" i="3"/>
  <c r="C289" i="3"/>
  <c r="B289" i="3"/>
  <c r="C203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C206" i="3"/>
  <c r="B206" i="3"/>
  <c r="C205" i="3"/>
  <c r="B205" i="3"/>
  <c r="C204" i="3"/>
  <c r="B204" i="3"/>
  <c r="B203" i="3"/>
  <c r="C202" i="3"/>
  <c r="B202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A152" i="3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D151" i="3"/>
  <c r="C151" i="3"/>
  <c r="B151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" i="3"/>
  <c r="B15" i="3"/>
  <c r="B16" i="3"/>
  <c r="B17" i="3"/>
  <c r="B18" i="3"/>
  <c r="B19" i="3"/>
  <c r="B20" i="3"/>
  <c r="D13" i="3"/>
  <c r="C13" i="3"/>
  <c r="B13" i="3"/>
  <c r="F19" i="4"/>
  <c r="G19" i="4"/>
  <c r="F20" i="4"/>
  <c r="G20" i="4"/>
  <c r="F21" i="4"/>
  <c r="G21" i="4"/>
  <c r="F22" i="4"/>
  <c r="G22" i="4"/>
  <c r="F23" i="4"/>
  <c r="G23" i="4"/>
  <c r="E22" i="4"/>
  <c r="E23" i="4"/>
  <c r="E21" i="4"/>
  <c r="E20" i="4"/>
  <c r="E19" i="4"/>
  <c r="B21" i="4"/>
  <c r="B22" i="4"/>
  <c r="B23" i="4"/>
  <c r="B20" i="4"/>
  <c r="B19" i="4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B420" i="3" l="1"/>
  <c r="C420" i="3"/>
  <c r="D420" i="3"/>
  <c r="H4" i="3" s="1"/>
  <c r="D144" i="3"/>
  <c r="H2" i="3" s="1"/>
  <c r="B144" i="3"/>
  <c r="C144" i="3"/>
  <c r="B282" i="3"/>
  <c r="C282" i="3"/>
  <c r="E30" i="7" l="1"/>
  <c r="E29" i="7"/>
  <c r="E32" i="7"/>
  <c r="E31" i="7"/>
  <c r="E27" i="7"/>
  <c r="E28" i="7"/>
</calcChain>
</file>

<file path=xl/sharedStrings.xml><?xml version="1.0" encoding="utf-8"?>
<sst xmlns="http://schemas.openxmlformats.org/spreadsheetml/2006/main" count="8134" uniqueCount="1375">
  <si>
    <t>SMB MMM 2021</t>
  </si>
  <si>
    <t>Date/Time Generated</t>
  </si>
  <si>
    <t>8/25/21 5:05 PM</t>
  </si>
  <si>
    <t>Report Time Zone</t>
  </si>
  <si>
    <t>America/New_York</t>
  </si>
  <si>
    <t>Account ID</t>
  </si>
  <si>
    <t>Date Range</t>
  </si>
  <si>
    <t>9/1/19 - 4/30/21</t>
  </si>
  <si>
    <t>Campaign</t>
  </si>
  <si>
    <t>Equals:PHD_SMB_PS9SMB020/023_Small Business Fall Campaign_CP14C62_FY20_PHD12 (24687608)</t>
  </si>
  <si>
    <t>Equals:PHD_SMB_PS9SMB021 Small Business: Winter Promotion CPYL5H_FY20_PHD12 (23715097)</t>
  </si>
  <si>
    <t>Equals:PS9 035 CON - FY20 Support Local - CP115S2  - PHD12 (24069797)</t>
  </si>
  <si>
    <t>MRC Accredited Metrics</t>
  </si>
  <si>
    <t>Clicks(Desktop Display, Desktop Rich Media, Desktop Video, In-App Display, In-App Rich Media, In-App Video, Mobile Display, Mobile Video)</t>
  </si>
  <si>
    <t>Active View metrics are accredited only when Measurement Source = Measured</t>
  </si>
  <si>
    <t>Reporting numbers are finalized after seven days, unless communicated otherwise.</t>
  </si>
  <si>
    <t>Report Fields</t>
  </si>
  <si>
    <t>Site (CM360)</t>
  </si>
  <si>
    <t>Week</t>
  </si>
  <si>
    <t>Impressions</t>
  </si>
  <si>
    <t>Clicks</t>
  </si>
  <si>
    <t>DV360 Cost (Account Currency)</t>
  </si>
  <si>
    <t>Media Cost</t>
  </si>
  <si>
    <t>Effective CPM</t>
  </si>
  <si>
    <t>Planned Media Cost</t>
  </si>
  <si>
    <t>PHD_SMB_PS9SMB020/023_Small Business Fall Campaign_CP14C62_FY20_PHD12</t>
  </si>
  <si>
    <t>Amazon Media Group</t>
  </si>
  <si>
    <t>Facebook Inc</t>
  </si>
  <si>
    <t>LinkedIn</t>
  </si>
  <si>
    <t>Spotify</t>
  </si>
  <si>
    <t>Twitter - Official</t>
  </si>
  <si>
    <t>Verizon Media</t>
  </si>
  <si>
    <t>PHD_SMB_PS9SMB021 Small Business: Winter Promotion CPYL5H_FY20_PHD12</t>
  </si>
  <si>
    <t>Rogers Digital Media (Canada)</t>
  </si>
  <si>
    <t>PS9 035 CON - FY20 Support Local - CP115S2  - PHD12</t>
  </si>
  <si>
    <t>Grand Total:</t>
  </si>
  <si>
    <t>---</t>
  </si>
  <si>
    <t>Project: MMM SMB 20201</t>
  </si>
  <si>
    <t>Date: November 2018 to April 2022</t>
  </si>
  <si>
    <t>Channel</t>
  </si>
  <si>
    <t xml:space="preserve">CM Campaign </t>
  </si>
  <si>
    <t>Date</t>
  </si>
  <si>
    <t>Other Campaign Reference (Data SB)</t>
  </si>
  <si>
    <t>DV360</t>
  </si>
  <si>
    <t>FB</t>
  </si>
  <si>
    <t>Direct</t>
  </si>
  <si>
    <t>Twitter</t>
  </si>
  <si>
    <t>Google (Display + SEM)</t>
  </si>
  <si>
    <t>Scotiabank Data</t>
  </si>
  <si>
    <t>BNS_CA_SMB_SMBALL_All-SMB_RS-FY20_BL</t>
  </si>
  <si>
    <t>July 10th 2019- March 22, 2020</t>
  </si>
  <si>
    <t>X</t>
  </si>
  <si>
    <t>BNS_CA_SMB_SMB Right Size Account_SMBWinterOffer100_BL</t>
  </si>
  <si>
    <t>January 28th 2020 - March 1st 2020</t>
  </si>
  <si>
    <t>BNS_SMB_Small Business Fall Campaign - Passport and Select_RS-SPS-BL</t>
  </si>
  <si>
    <t>September 12th 2019 - October 28th 2019</t>
  </si>
  <si>
    <t>BNS_CA_SMB_RSSfb_SMB-Fall-Campaign_AO</t>
  </si>
  <si>
    <t>Sepember 28th 2020 - October 31st 2020</t>
  </si>
  <si>
    <t>BNS_SMB_Winter Bundles FY19</t>
  </si>
  <si>
    <t>July 24th 2019 - October 28 2019</t>
  </si>
  <si>
    <t>CON_SMB_SmallBiz_AskABiz_Spex_FY20_EN 23805787</t>
  </si>
  <si>
    <t>Feburary 2020</t>
  </si>
  <si>
    <t>SEM Always On</t>
  </si>
  <si>
    <t>November 2018 to May 2021</t>
  </si>
  <si>
    <t>BNS_E-mail_SMB October Initial DTM_SB1337A_B 23382022</t>
  </si>
  <si>
    <t>October 25th, 2019 - May 2021</t>
  </si>
  <si>
    <t>BNS_E-mail_SMB Pre-Approved Bi-Monthly Splash_FY19_SB1337A/B 22849518</t>
  </si>
  <si>
    <t>June 2019 - May 2021</t>
  </si>
  <si>
    <t>BNS_SMB_Splash - Passport Inf For Business_FY19</t>
  </si>
  <si>
    <t xml:space="preserve">July 30th </t>
  </si>
  <si>
    <t>Low Amount of activity</t>
  </si>
  <si>
    <t>PHD Data</t>
  </si>
  <si>
    <t xml:space="preserve">	PHD_SMB_PS9SMB020/023_Small Business Fall Campaign_CP14C62_FY20_PHD12</t>
  </si>
  <si>
    <t>September 25th, 2019 - October 31st, 2020</t>
  </si>
  <si>
    <t>PHD_SMB_PS9SMB018 Fall Activation Media_CPW2VN_FY19</t>
  </si>
  <si>
    <t>October 15th 2019 - November 25th, 2019</t>
  </si>
  <si>
    <t>24 FY21 SUPPORT LOCAL HOLIDAY EDITION</t>
  </si>
  <si>
    <t>November 1st, 2020</t>
  </si>
  <si>
    <t>Febuary 2 2020 - Febuary 20 2020</t>
  </si>
  <si>
    <t xml:space="preserve">	PS9 035 CON - FY20 Support Local - CP115S2 - PHD12</t>
  </si>
  <si>
    <t>April 21 2020 - May 26 2020</t>
  </si>
  <si>
    <t>22 FY20 SMB STARTUP CANADA TWEETS</t>
  </si>
  <si>
    <t>November 1st 2020 - February 28th 2020</t>
  </si>
  <si>
    <t>CM REF</t>
  </si>
  <si>
    <t>Total Impressions CM</t>
  </si>
  <si>
    <t>Total Clicks CM</t>
  </si>
  <si>
    <t>Scotiabank - PHD_SMB_PS9SMB017 Startup Canada Tweets_FY19 (T1210891)</t>
  </si>
  <si>
    <t>PHD_SMB_SMTSMB001 Start Up Tweets CP19MHY_FY21_PHD12</t>
  </si>
  <si>
    <t>PHD_SMB_PS9SMB017 Startup Canada Post #4 CPRV9Z_FY19</t>
  </si>
  <si>
    <t>PHD_SMB_PS9SMB022 Startup Canada CPZVKJ_FY20</t>
  </si>
  <si>
    <t>PHD_SMB_PS9SMB023_Small Business Fall Campaign_CP14C62_FY20_PHD12</t>
  </si>
  <si>
    <t>PHD_SMB_PS9SMB018 Fall Activation Media_CPW2VN_FY19 [POST]</t>
  </si>
  <si>
    <t>PHD_SMB_PS9SMB018 Fall Activation Media_CPW2VN_FY19 (Copy)</t>
  </si>
  <si>
    <t>DART Search</t>
  </si>
  <si>
    <t>Row Labels</t>
  </si>
  <si>
    <t>Newspaper</t>
  </si>
  <si>
    <t>Outdoor</t>
  </si>
  <si>
    <t>Radio</t>
  </si>
  <si>
    <t>TV</t>
  </si>
  <si>
    <t>Grand Total</t>
  </si>
  <si>
    <t>01/27/20</t>
  </si>
  <si>
    <t>02/03/20</t>
  </si>
  <si>
    <t>02/10/20</t>
  </si>
  <si>
    <t>02/17/20</t>
  </si>
  <si>
    <t>02/24/20</t>
  </si>
  <si>
    <t>04/13/20</t>
  </si>
  <si>
    <t>04/20/20</t>
  </si>
  <si>
    <t>04/27/20</t>
  </si>
  <si>
    <t>05/04/20</t>
  </si>
  <si>
    <t>05/11/20</t>
  </si>
  <si>
    <t>05/18/20</t>
  </si>
  <si>
    <t>05/25/20</t>
  </si>
  <si>
    <t>06/01/20</t>
  </si>
  <si>
    <t>06/08/20</t>
  </si>
  <si>
    <t>06/15/20</t>
  </si>
  <si>
    <t>09/16/19</t>
  </si>
  <si>
    <t>09/23/19</t>
  </si>
  <si>
    <t>09/30/19</t>
  </si>
  <si>
    <t>10/07/19</t>
  </si>
  <si>
    <t>10/12/20</t>
  </si>
  <si>
    <t>10/19/20</t>
  </si>
  <si>
    <t>11/30/20</t>
  </si>
  <si>
    <t>12/07/20</t>
  </si>
  <si>
    <t>12/14/20</t>
  </si>
  <si>
    <t>12/21/20</t>
  </si>
  <si>
    <t>DDS $</t>
  </si>
  <si>
    <t>Report $</t>
  </si>
  <si>
    <t>Will missed from DDS orginal pull</t>
  </si>
  <si>
    <t>Spend off because of FB coupon</t>
  </si>
  <si>
    <t>24 FY21 SUPPORT LOCAL HOLIDAY EDITION (**Missing in CM - Rogers FB?)</t>
  </si>
  <si>
    <t xml:space="preserve">	PS9 035 CON - FY20 Support Local - CP115S2 - PHD12 (**Missing $18K in CM)</t>
  </si>
  <si>
    <t>22 FY20 SMB STARTUP CANADA TWEETS (**Looks like there are FY19 &amp; FY21 spends in Twitter report)</t>
  </si>
  <si>
    <t>Facebook</t>
  </si>
  <si>
    <t xml:space="preserve">Twitter </t>
  </si>
  <si>
    <t>Linkedin</t>
  </si>
  <si>
    <t xml:space="preserve">Total Impressions </t>
  </si>
  <si>
    <t>Total Clicks</t>
  </si>
  <si>
    <t>Total Spend</t>
  </si>
  <si>
    <t xml:space="preserve">Clicks </t>
  </si>
  <si>
    <t>Spend</t>
  </si>
  <si>
    <t>TOTAL</t>
  </si>
  <si>
    <t>Promoted Trend No Clicks</t>
  </si>
  <si>
    <t>Clicks are Zero as content did not drive to site</t>
  </si>
  <si>
    <r>
      <rPr>
        <b/>
        <sz val="15"/>
        <color theme="1"/>
        <rFont val="Calibri"/>
        <family val="2"/>
        <scheme val="minor"/>
      </rPr>
      <t xml:space="preserve">Date: </t>
    </r>
    <r>
      <rPr>
        <sz val="15"/>
        <color theme="1"/>
        <rFont val="Calibri"/>
        <family val="2"/>
        <scheme val="minor"/>
      </rPr>
      <t>November 2018 to May 2021</t>
    </r>
  </si>
  <si>
    <t xml:space="preserve">Spend broken out for Offline + Online - Recommend ONLY Offline is used and Online spend to be taken from detailed reporting </t>
  </si>
  <si>
    <t>UPDATED SEPTEMBER 3, 2021</t>
  </si>
  <si>
    <t>MEDIA</t>
  </si>
  <si>
    <t>CLIENT</t>
  </si>
  <si>
    <t>PRODUCT</t>
  </si>
  <si>
    <t>ESTIMATE NAME</t>
  </si>
  <si>
    <t>MPA#</t>
  </si>
  <si>
    <t>WEEK OF</t>
  </si>
  <si>
    <t>SPEND</t>
  </si>
  <si>
    <t>N NETWORK TV</t>
  </si>
  <si>
    <t>PS9</t>
  </si>
  <si>
    <t>OUR</t>
  </si>
  <si>
    <t>173 FY20 SMALLBUS LOCAL</t>
  </si>
  <si>
    <t>CON-2016</t>
  </si>
  <si>
    <t>CON</t>
  </si>
  <si>
    <t>SMB</t>
  </si>
  <si>
    <t>197 FY21 SUPPORT LOCAL</t>
  </si>
  <si>
    <t>SMB-2102</t>
  </si>
  <si>
    <t>N NEWSPAPER</t>
  </si>
  <si>
    <t>1 FY21 INTEGRATED OPP.</t>
  </si>
  <si>
    <t>SMB-2101</t>
  </si>
  <si>
    <t>O OUTDOOR</t>
  </si>
  <si>
    <t>1 FY19 SMALL BUSINESS FALL PROMOTION</t>
  </si>
  <si>
    <t>SMB-1902</t>
  </si>
  <si>
    <t>2 FY19 FALL ACTIVATION MEDIA SUPPORT</t>
  </si>
  <si>
    <t>SMB-1903</t>
  </si>
  <si>
    <t>R SPOT RADIO</t>
  </si>
  <si>
    <t>041 FY19 SMALL BUS</t>
  </si>
  <si>
    <t>040 FY19 SMALL BUS ROG</t>
  </si>
  <si>
    <t>CON-1922</t>
  </si>
  <si>
    <t>047 SMALL BUS WINTER</t>
  </si>
  <si>
    <t>SMB-2002</t>
  </si>
  <si>
    <t>048 FY20 SMALL BUS LOCAL</t>
  </si>
  <si>
    <t>056 FY20 680 NEWS SMB</t>
  </si>
  <si>
    <t>SMB-2005</t>
  </si>
  <si>
    <t>059 FY21 SUPPORT LOCAL</t>
  </si>
  <si>
    <t>T SPOT TV</t>
  </si>
  <si>
    <t>174 FY20 SMALLBUS LOC PR</t>
  </si>
  <si>
    <t>HISTORICAL - DO NOT USE FOR MMM</t>
  </si>
  <si>
    <t>PO#</t>
  </si>
  <si>
    <t>TBD</t>
  </si>
  <si>
    <t>N/A</t>
  </si>
  <si>
    <t>OCT10/19</t>
  </si>
  <si>
    <t>09/28/20</t>
  </si>
  <si>
    <t>L SOCIAL</t>
  </si>
  <si>
    <t>18 FY19 ACTIVATION MEDIA SUPPORT</t>
  </si>
  <si>
    <t>SEP26/19</t>
  </si>
  <si>
    <t>NOV01/19</t>
  </si>
  <si>
    <t>I INTERACTIVE</t>
  </si>
  <si>
    <t>NOV29/20</t>
  </si>
  <si>
    <t>35 FY20 SMB SUP LOCAL</t>
  </si>
  <si>
    <t>APR17/20</t>
  </si>
  <si>
    <t>MAY01/20</t>
  </si>
  <si>
    <t>19 FY20 SMB WINTER PROMOTION</t>
  </si>
  <si>
    <t>PO33007</t>
  </si>
  <si>
    <t>JAN31/20</t>
  </si>
  <si>
    <t>21 FY20 SMB WINTER PROMOTION</t>
  </si>
  <si>
    <t>SMB-2003</t>
  </si>
  <si>
    <t>PO36462</t>
  </si>
  <si>
    <t>SEP25/20</t>
  </si>
  <si>
    <t>NOV01/20</t>
  </si>
  <si>
    <t>Campaign Name</t>
  </si>
  <si>
    <t/>
  </si>
  <si>
    <t>Amount Spent (CAD)</t>
  </si>
  <si>
    <t>Clicks (All)</t>
  </si>
  <si>
    <t>Reporting Starts</t>
  </si>
  <si>
    <t>Reporting Ends</t>
  </si>
  <si>
    <t>PHD_SMB_PS9SMB018 Fall Activation Media [Video Views]_CPW2VN_FY19</t>
  </si>
  <si>
    <t>All</t>
  </si>
  <si>
    <t>2018-07-30</t>
  </si>
  <si>
    <t>2021-05-31</t>
  </si>
  <si>
    <t>2019-10-14 - 2019-10-20</t>
  </si>
  <si>
    <t>2019-10-21 - 2019-10-27</t>
  </si>
  <si>
    <t>PHD_SMB_PS9SMB018 Fall Activation Media - Influencer  [Reach]_CPW2VN_FY19</t>
  </si>
  <si>
    <t>2019-11-11 - 2019-11-17</t>
  </si>
  <si>
    <t>2019-11-18 - 2019-11-24</t>
  </si>
  <si>
    <t>2019-11-25 - 2019-12-01</t>
  </si>
  <si>
    <t>2020-09-28 - 2020-10-04</t>
  </si>
  <si>
    <t>2020-10-05 - 2020-10-11</t>
  </si>
  <si>
    <t>2020-10-12 - 2020-10-18</t>
  </si>
  <si>
    <t>2020-10-19 - 2020-10-25</t>
  </si>
  <si>
    <t>2020-10-26 - 2020-11-01</t>
  </si>
  <si>
    <t>Combined Activation Campaign</t>
  </si>
  <si>
    <t>Time period</t>
  </si>
  <si>
    <t>Funding source name</t>
  </si>
  <si>
    <t>Total audience reach</t>
  </si>
  <si>
    <t>Link clicks</t>
  </si>
  <si>
    <t>Tweet engagements</t>
  </si>
  <si>
    <t>Video starts</t>
  </si>
  <si>
    <t>Video views</t>
  </si>
  <si>
    <t>Video completions</t>
  </si>
  <si>
    <t>(Multiple Items)</t>
  </si>
  <si>
    <t>Sum of Impressions</t>
  </si>
  <si>
    <t>Sum of Clicks</t>
  </si>
  <si>
    <t>Sum of Planned Media Cost</t>
  </si>
  <si>
    <t>SMT_SMB_001_FY21 Spring Summer OSL_CP1DFJ0_PHD12</t>
  </si>
  <si>
    <t>SMT_SMB_002/005_FY21 Celebrate Local_ Indigenous Extension_Small Business Week__PHD12</t>
  </si>
  <si>
    <t>Rogers only</t>
  </si>
  <si>
    <t>August 23rd 2021 - November 26th 2021</t>
  </si>
  <si>
    <t>July 12th 2021 - August 8th 2021</t>
  </si>
  <si>
    <t>BNS_CA_SMB_Cards_Always-On_AO </t>
  </si>
  <si>
    <t>BNS_CA_SMB_Accounts_Always-On_AO </t>
  </si>
  <si>
    <t>July 7th 2021 - October 31st 2021</t>
  </si>
  <si>
    <t>July 7th 2021 - October 31st 2022</t>
  </si>
  <si>
    <t>22-Aug</t>
  </si>
  <si>
    <t>29-Aug</t>
  </si>
  <si>
    <t>05-Sep</t>
  </si>
  <si>
    <t>12-Sep</t>
  </si>
  <si>
    <t>19-Sep</t>
  </si>
  <si>
    <t>24-Oct</t>
  </si>
  <si>
    <t>31-Oct</t>
  </si>
  <si>
    <t>07-Nov</t>
  </si>
  <si>
    <t>14-Nov</t>
  </si>
  <si>
    <t>21-Nov</t>
  </si>
  <si>
    <t>1 x 1</t>
  </si>
  <si>
    <t>300 x 250</t>
  </si>
  <si>
    <t>300 x 50</t>
  </si>
  <si>
    <t>300 x 600</t>
  </si>
  <si>
    <t>728 x 90</t>
  </si>
  <si>
    <t>320 x 50</t>
  </si>
  <si>
    <t>18-Jul</t>
  </si>
  <si>
    <t>25-Jul</t>
  </si>
  <si>
    <t>01-Aug</t>
  </si>
  <si>
    <t>Double click only</t>
  </si>
  <si>
    <t>FY22 Start Up Tweets</t>
  </si>
  <si>
    <t>Twitter Only</t>
  </si>
  <si>
    <r>
      <rPr>
        <b/>
        <sz val="15"/>
        <color theme="1"/>
        <rFont val="Calibri"/>
        <family val="2"/>
        <scheme val="minor"/>
      </rPr>
      <t>ASK:</t>
    </r>
    <r>
      <rPr>
        <sz val="15"/>
        <color theme="1"/>
        <rFont val="Calibri"/>
        <family val="2"/>
        <scheme val="minor"/>
      </rPr>
      <t xml:space="preserve"> Digital &amp; Social Weekly Spend by Channel + Impressions</t>
    </r>
  </si>
  <si>
    <t>Placement</t>
  </si>
  <si>
    <t>Campaign name</t>
  </si>
  <si>
    <t>Objective</t>
  </si>
  <si>
    <t>Edit url</t>
  </si>
  <si>
    <t>Status</t>
  </si>
  <si>
    <t>Total budget</t>
  </si>
  <si>
    <t>Website traffic</t>
  </si>
  <si>
    <t>https://ads.twitter.com/campaign_form/box8o/campaign/24400407/edit</t>
  </si>
  <si>
    <t>-</t>
  </si>
  <si>
    <t>Engagements</t>
  </si>
  <si>
    <t>https://ads.twitter.com/campaign_form/box8o/campaign/23128566/edit</t>
  </si>
  <si>
    <t>https://ads.twitter.com/campaign_form/box8o/campaign/22827674/edit</t>
  </si>
  <si>
    <t>PHD_SMB_PS9SMB017 Startup Canada Post #1 CPRV9Z_FY19</t>
  </si>
  <si>
    <t>https://ads.twitter.com/campaign_form/box8o/campaign/20953205/edit</t>
  </si>
  <si>
    <t>PHD_SMB_PS9SMB017 Startup Canada Post #2 CPRV9Z_FY19</t>
  </si>
  <si>
    <t>https://ads.twitter.com/campaign_form/box8o/campaign/21328939/edit</t>
  </si>
  <si>
    <t>PHD_SMB_PS9SMB017 Startup Canada Post #3 CPRV9Z_FY19</t>
  </si>
  <si>
    <t>https://ads.twitter.com/campaign_form/box8o/campaign/22038508/edit</t>
  </si>
  <si>
    <t>https://ads.twitter.com/campaign_form/box8o/campaign/22038538/edit</t>
  </si>
  <si>
    <t>Reach</t>
  </si>
  <si>
    <t>https://ads.twitter.com/campaign_form/box8o/campaign/25815490/edit</t>
  </si>
  <si>
    <t>2019</t>
  </si>
  <si>
    <t>May</t>
  </si>
  <si>
    <t>Jun</t>
  </si>
  <si>
    <t>Sep</t>
  </si>
  <si>
    <t>Oct</t>
  </si>
  <si>
    <t>Nov</t>
  </si>
  <si>
    <t>2020</t>
  </si>
  <si>
    <t>Feb</t>
  </si>
  <si>
    <t>2021</t>
  </si>
  <si>
    <t>Apr</t>
  </si>
  <si>
    <t>Sum of Spend</t>
  </si>
  <si>
    <t>Sum of Link clicks</t>
  </si>
  <si>
    <t>May 2nd 2019 - November 20th 2019</t>
  </si>
  <si>
    <t>April 13th 2021 - November 10th 2021</t>
  </si>
  <si>
    <t>Have not run FY22 activity</t>
  </si>
  <si>
    <t>Previously pulled</t>
  </si>
  <si>
    <t>005 FY21 SMB WK VAN/CAL</t>
  </si>
  <si>
    <t>003 FY21 SPRING/SUM OSL</t>
  </si>
  <si>
    <t>004 FY21 CELEB LOCAL EXT</t>
  </si>
  <si>
    <t>007 FY21 SPRING/SUM OSL</t>
  </si>
  <si>
    <t>007 FY21 SMB RAD EXT</t>
  </si>
  <si>
    <t>008 FY21 CELEB LOCAL EXT</t>
  </si>
  <si>
    <t>006 FY21 SMB WK TOR</t>
  </si>
  <si>
    <t>008 FY21 OSL OCT EXT</t>
  </si>
  <si>
    <t>020 FY21 OSL OCT EXT</t>
  </si>
  <si>
    <t>032 FY22 SMB MAZDA</t>
  </si>
  <si>
    <t>New - May 2022 Refresh</t>
  </si>
  <si>
    <t>SPOT RADIO</t>
  </si>
  <si>
    <t>NETWORK TV</t>
  </si>
  <si>
    <t>ESTIMATE</t>
  </si>
  <si>
    <t>WEEK</t>
  </si>
  <si>
    <t>MARKET</t>
  </si>
  <si>
    <t>LEN</t>
  </si>
  <si>
    <t>PURCHASED$</t>
  </si>
  <si>
    <t>SPOTS</t>
  </si>
  <si>
    <t>SMT SCOTIABANK</t>
  </si>
  <si>
    <t>BRA BRAND</t>
  </si>
  <si>
    <t>10/11/21</t>
  </si>
  <si>
    <t>BRA-2117</t>
  </si>
  <si>
    <t>PO85944</t>
  </si>
  <si>
    <t>1335 CALGARY, AB</t>
  </si>
  <si>
    <t>10</t>
  </si>
  <si>
    <t>30</t>
  </si>
  <si>
    <t>1840 VANCOUVER, BC</t>
  </si>
  <si>
    <t>10/18/21</t>
  </si>
  <si>
    <t>SMB SMALL BUSINESS</t>
  </si>
  <si>
    <t>07/12/21</t>
  </si>
  <si>
    <t>SMB-2104</t>
  </si>
  <si>
    <t>PO79600</t>
  </si>
  <si>
    <t>0990 OTTAWA/HULL (EN), ON</t>
  </si>
  <si>
    <t>1095 TORONTO, ON</t>
  </si>
  <si>
    <t>60</t>
  </si>
  <si>
    <t>1355 EDMONTON, AB</t>
  </si>
  <si>
    <t>07/26/21</t>
  </si>
  <si>
    <t>08/23/21</t>
  </si>
  <si>
    <t>SMB-2105</t>
  </si>
  <si>
    <t>PO80914</t>
  </si>
  <si>
    <t>1210 WINNIPEG, MB</t>
  </si>
  <si>
    <t>08/30/21</t>
  </si>
  <si>
    <t>09/06/21</t>
  </si>
  <si>
    <t>SMB-2106</t>
  </si>
  <si>
    <t>PO87618</t>
  </si>
  <si>
    <t>5</t>
  </si>
  <si>
    <t>10/04/21</t>
  </si>
  <si>
    <t>SMB-2108</t>
  </si>
  <si>
    <t>PO87021</t>
  </si>
  <si>
    <t>0135 HALIFAX, NS</t>
  </si>
  <si>
    <t>0900 KITCHENER/WATERLOO, ON</t>
  </si>
  <si>
    <t>10/25/21</t>
  </si>
  <si>
    <t>SMT</t>
  </si>
  <si>
    <t>EST RTG</t>
  </si>
  <si>
    <t>EST AUD</t>
  </si>
  <si>
    <t>0000 NETWORKS</t>
  </si>
  <si>
    <t>08/02/21</t>
  </si>
  <si>
    <t>PO80913</t>
  </si>
  <si>
    <t>12/13/21</t>
  </si>
  <si>
    <t>SMB-2201</t>
  </si>
  <si>
    <t>PO93944</t>
  </si>
  <si>
    <t>New upto April 2022</t>
  </si>
  <si>
    <t>Media</t>
  </si>
  <si>
    <t>Cli/Prd/Est</t>
  </si>
  <si>
    <t>Publication</t>
  </si>
  <si>
    <t>Insertion</t>
  </si>
  <si>
    <t>Ad</t>
  </si>
  <si>
    <t>Space</t>
  </si>
  <si>
    <t>Rate</t>
  </si>
  <si>
    <t>Premium</t>
  </si>
  <si>
    <t>Materials</t>
  </si>
  <si>
    <t>Upload</t>
  </si>
  <si>
    <t>Net</t>
  </si>
  <si>
    <t>Code</t>
  </si>
  <si>
    <t>Name</t>
  </si>
  <si>
    <t>Description</t>
  </si>
  <si>
    <t>Closing Date</t>
  </si>
  <si>
    <t>Ordered</t>
  </si>
  <si>
    <t>N</t>
  </si>
  <si>
    <t>PS9/SMB/1</t>
  </si>
  <si>
    <t>TORONTO STAR</t>
  </si>
  <si>
    <t>2020-11-24</t>
  </si>
  <si>
    <t>4CHPHHPC</t>
  </si>
  <si>
    <t>NT13,000.00</t>
  </si>
  <si>
    <t>2020-11-20</t>
  </si>
  <si>
    <t>LIVE</t>
  </si>
  <si>
    <t>SEM Always On - SMB_DataPull DMKT FY19-FY22 all channels 5.9.22</t>
  </si>
  <si>
    <t>Display Always On - SMB_DataPull DMKT FY19-FY22 all channels 5.9.22</t>
  </si>
  <si>
    <t>Social Always on - SMB_DataPull DMKT FY19-FY22 all channels 5.9.22</t>
  </si>
  <si>
    <t>003 FY21 SPRING/SUM OSL - Offline Spend Detailed</t>
  </si>
  <si>
    <t>004 FY21 CELEB LOCAL EXT - Offline Spend Detailed</t>
  </si>
  <si>
    <t>008 FY21 CELEB LOCAL EXT  - Offline Spend Detailed</t>
  </si>
  <si>
    <t>008 FY21 OSL OCT EXT - Offline Spend Detailed</t>
  </si>
  <si>
    <t>007 FY21 SMB RAD EXT - Offline Spend Detailed</t>
  </si>
  <si>
    <t>007 FY21 SPRING/SUM OSL - Offline Spend Detailed</t>
  </si>
  <si>
    <t>006 FY21 SMB WK TOR - Offline Spend Detailed</t>
  </si>
  <si>
    <t>020 FY21 OSL OCT EXT - Offline Spend Detailed</t>
  </si>
  <si>
    <t>032 FY22 SMB MAZDA - Offline Spend Detailed</t>
  </si>
  <si>
    <t>005 FY21 SMB WK VAN/CAL - Offline Spend Detailed</t>
  </si>
  <si>
    <t>November 24, 2020</t>
  </si>
  <si>
    <t>Toronto Star</t>
  </si>
  <si>
    <t>October 11, 2021 - October 24, 2021</t>
  </si>
  <si>
    <t>July 13, 2021 - August 6, 2021</t>
  </si>
  <si>
    <t>August 25, 2021 - September 16, 2021</t>
  </si>
  <si>
    <t>October 18, 2021 - October 29, 2021</t>
  </si>
  <si>
    <t>November 24, 2021</t>
  </si>
  <si>
    <t>August 23, 3021 - September 19, 2021</t>
  </si>
  <si>
    <t>October 8, 2021 - October 31, 2021</t>
  </si>
  <si>
    <t>October 18, 2021 - October 31, 2021</t>
  </si>
  <si>
    <t>FY19 Start Up Tweets -Twitter FY20-22</t>
  </si>
  <si>
    <t>FY21 Start Up Tweets -Twitter FY20-22</t>
  </si>
  <si>
    <t>waiting on last week of April</t>
  </si>
  <si>
    <t>waiting on FY22 data</t>
  </si>
  <si>
    <t>November 1, 2019 - April 24, 2022 (daily data)</t>
  </si>
  <si>
    <t>November 1, 2019 - October 24, 2021 (daily data)</t>
  </si>
  <si>
    <t>spend</t>
  </si>
  <si>
    <t>Aug 23-Sept 19</t>
  </si>
  <si>
    <t>July 12-Aug 8</t>
  </si>
  <si>
    <t>Performance by Week of</t>
  </si>
  <si>
    <t>Delivered
Impressions</t>
  </si>
  <si>
    <t>CTR</t>
  </si>
  <si>
    <t>2021-11-28</t>
  </si>
  <si>
    <t>2021-12-05</t>
  </si>
  <si>
    <t>2021-12-12</t>
  </si>
  <si>
    <t>2021-12-19</t>
  </si>
  <si>
    <t>Total</t>
  </si>
  <si>
    <t>CPM</t>
  </si>
  <si>
    <t>Campaign Flight Date: Nov 24-Dec 31 2021</t>
  </si>
  <si>
    <t>Display</t>
  </si>
  <si>
    <t>CTR
(All Clicks)</t>
  </si>
  <si>
    <t>Link Clicks</t>
  </si>
  <si>
    <t>CTR
(Link Clicks)</t>
  </si>
  <si>
    <t>Post Engagements</t>
  </si>
  <si>
    <t>Post Engagement
Rate</t>
  </si>
  <si>
    <t>Post Shares</t>
  </si>
  <si>
    <t>Average Daily
Reach</t>
  </si>
  <si>
    <t>Video Starts</t>
  </si>
  <si>
    <t>Video Views</t>
  </si>
  <si>
    <t>View-Through Rate</t>
  </si>
  <si>
    <t>Video Midpoints</t>
  </si>
  <si>
    <t>Video Completes</t>
  </si>
  <si>
    <t xml:space="preserve">Video Completion
Rate </t>
  </si>
  <si>
    <t>2021-11-21</t>
  </si>
  <si>
    <t>Instagram</t>
  </si>
  <si>
    <t>Updates: April 2022 Refresh</t>
  </si>
  <si>
    <t>FY 2020</t>
  </si>
  <si>
    <t>Channels</t>
  </si>
  <si>
    <t>Day of Date</t>
  </si>
  <si>
    <t>Total Impressions</t>
  </si>
  <si>
    <t>1 November, 2019</t>
  </si>
  <si>
    <t>4 November, 2019</t>
  </si>
  <si>
    <t>5 November, 2019</t>
  </si>
  <si>
    <t>6 November, 2019</t>
  </si>
  <si>
    <t>7 November, 2019</t>
  </si>
  <si>
    <t>8 November, 2019</t>
  </si>
  <si>
    <t>9 November, 2019</t>
  </si>
  <si>
    <t>10 November, 2019</t>
  </si>
  <si>
    <t>11 November, 2019</t>
  </si>
  <si>
    <t>12 November, 2019</t>
  </si>
  <si>
    <t>13 November, 2019</t>
  </si>
  <si>
    <t>14 November, 2019</t>
  </si>
  <si>
    <t>15 November, 2019</t>
  </si>
  <si>
    <t>16 November, 2019</t>
  </si>
  <si>
    <t>17 November, 2019</t>
  </si>
  <si>
    <t>18 November, 2019</t>
  </si>
  <si>
    <t>19 November, 2019</t>
  </si>
  <si>
    <t>20 November, 2019</t>
  </si>
  <si>
    <t>21 November, 2019</t>
  </si>
  <si>
    <t>22 November, 2019</t>
  </si>
  <si>
    <t>23 November, 2019</t>
  </si>
  <si>
    <t>24 November, 2019</t>
  </si>
  <si>
    <t>25 November, 2019</t>
  </si>
  <si>
    <t>26 November, 2019</t>
  </si>
  <si>
    <t>27 November, 2019</t>
  </si>
  <si>
    <t>28 November, 2019</t>
  </si>
  <si>
    <t>29 November, 2019</t>
  </si>
  <si>
    <t>30 November, 2019</t>
  </si>
  <si>
    <t>1 December, 2019</t>
  </si>
  <si>
    <t>18 January, 2020</t>
  </si>
  <si>
    <t>20 January, 2020</t>
  </si>
  <si>
    <t>21 January, 2020</t>
  </si>
  <si>
    <t>22 January, 2020</t>
  </si>
  <si>
    <t>23 January, 2020</t>
  </si>
  <si>
    <t>24 January, 2020</t>
  </si>
  <si>
    <t>25 January, 2020</t>
  </si>
  <si>
    <t>26 January, 2020</t>
  </si>
  <si>
    <t>27 January, 2020</t>
  </si>
  <si>
    <t>28 January, 2020</t>
  </si>
  <si>
    <t>29 January, 2020</t>
  </si>
  <si>
    <t>30 January, 2020</t>
  </si>
  <si>
    <t>31 January, 2020</t>
  </si>
  <si>
    <t>1 February, 2020</t>
  </si>
  <si>
    <t>2 February, 2020</t>
  </si>
  <si>
    <t>3 February, 2020</t>
  </si>
  <si>
    <t>4 February, 2020</t>
  </si>
  <si>
    <t>5 February, 2020</t>
  </si>
  <si>
    <t>6 February, 2020</t>
  </si>
  <si>
    <t>7 February, 2020</t>
  </si>
  <si>
    <t>8 February, 2020</t>
  </si>
  <si>
    <t>9 February, 2020</t>
  </si>
  <si>
    <t>10 February, 2020</t>
  </si>
  <si>
    <t>11 February, 2020</t>
  </si>
  <si>
    <t>12 February, 2020</t>
  </si>
  <si>
    <t>13 February, 2020</t>
  </si>
  <si>
    <t>14 February, 2020</t>
  </si>
  <si>
    <t>15 February, 2020</t>
  </si>
  <si>
    <t>16 February, 2020</t>
  </si>
  <si>
    <t>17 February, 2020</t>
  </si>
  <si>
    <t>18 February, 2020</t>
  </si>
  <si>
    <t>19 February, 2020</t>
  </si>
  <si>
    <t>20 February, 2020</t>
  </si>
  <si>
    <t>21 February, 2020</t>
  </si>
  <si>
    <t>22 February, 2020</t>
  </si>
  <si>
    <t>23 February, 2020</t>
  </si>
  <si>
    <t>24 February, 2020</t>
  </si>
  <si>
    <t>25 February, 2020</t>
  </si>
  <si>
    <t>26 February, 2020</t>
  </si>
  <si>
    <t>27 February, 2020</t>
  </si>
  <si>
    <t>28 February, 2020</t>
  </si>
  <si>
    <t>29 February, 2020</t>
  </si>
  <si>
    <t>1 March, 2020</t>
  </si>
  <si>
    <t>2 March, 2020</t>
  </si>
  <si>
    <t>3 March, 2020</t>
  </si>
  <si>
    <t>4 March, 2020</t>
  </si>
  <si>
    <t>10 March, 2020</t>
  </si>
  <si>
    <t>13 March, 2020</t>
  </si>
  <si>
    <t>14 March, 2020</t>
  </si>
  <si>
    <t>15 March, 2020</t>
  </si>
  <si>
    <t>16 March, 2020</t>
  </si>
  <si>
    <t>17 March, 2020</t>
  </si>
  <si>
    <t>18 March, 2020</t>
  </si>
  <si>
    <t>19 March, 2020</t>
  </si>
  <si>
    <t>12 May, 2020</t>
  </si>
  <si>
    <t>14 May, 2020</t>
  </si>
  <si>
    <t>26 May, 2020</t>
  </si>
  <si>
    <t>7 August, 2020</t>
  </si>
  <si>
    <t>11 August, 2020</t>
  </si>
  <si>
    <t>19 August, 2020</t>
  </si>
  <si>
    <t>28 August, 2020</t>
  </si>
  <si>
    <t>2 September, 2020</t>
  </si>
  <si>
    <t>30 September, 2020</t>
  </si>
  <si>
    <t>1 October, 2020</t>
  </si>
  <si>
    <t>2 October, 2020</t>
  </si>
  <si>
    <t>3 October, 2020</t>
  </si>
  <si>
    <t>4 October, 2020</t>
  </si>
  <si>
    <t>5 October, 2020</t>
  </si>
  <si>
    <t>6 October, 2020</t>
  </si>
  <si>
    <t>7 October, 2020</t>
  </si>
  <si>
    <t>8 October, 2020</t>
  </si>
  <si>
    <t>9 October, 2020</t>
  </si>
  <si>
    <t>10 October, 2020</t>
  </si>
  <si>
    <t>11 October, 2020</t>
  </si>
  <si>
    <t>12 October, 2020</t>
  </si>
  <si>
    <t>13 October, 2020</t>
  </si>
  <si>
    <t>14 October, 2020</t>
  </si>
  <si>
    <t>15 October, 2020</t>
  </si>
  <si>
    <t>16 October, 2020</t>
  </si>
  <si>
    <t>17 October, 2020</t>
  </si>
  <si>
    <t>18 October, 2020</t>
  </si>
  <si>
    <t>19 October, 2020</t>
  </si>
  <si>
    <t>20 October, 2020</t>
  </si>
  <si>
    <t>21 October, 2020</t>
  </si>
  <si>
    <t>22 October, 2020</t>
  </si>
  <si>
    <t>23 October, 2020</t>
  </si>
  <si>
    <t>24 October, 2020</t>
  </si>
  <si>
    <t>25 October, 2020</t>
  </si>
  <si>
    <t>26 October, 2020</t>
  </si>
  <si>
    <t>27 October, 2020</t>
  </si>
  <si>
    <t>28 October, 2020</t>
  </si>
  <si>
    <t>29 October, 2020</t>
  </si>
  <si>
    <t>30 October, 2020</t>
  </si>
  <si>
    <t>31 October, 2020</t>
  </si>
  <si>
    <t>Organic</t>
  </si>
  <si>
    <t>2 November, 2019</t>
  </si>
  <si>
    <t>3 November, 2019</t>
  </si>
  <si>
    <t>2 December, 2019</t>
  </si>
  <si>
    <t>3 December, 2019</t>
  </si>
  <si>
    <t>4 December, 2019</t>
  </si>
  <si>
    <t>5 December, 2019</t>
  </si>
  <si>
    <t>6 December, 2019</t>
  </si>
  <si>
    <t>7 December, 2019</t>
  </si>
  <si>
    <t>8 December, 2019</t>
  </si>
  <si>
    <t>9 December, 2019</t>
  </si>
  <si>
    <t>10 December, 2019</t>
  </si>
  <si>
    <t>11 December, 2019</t>
  </si>
  <si>
    <t>12 December, 2019</t>
  </si>
  <si>
    <t>13 December, 2019</t>
  </si>
  <si>
    <t>14 December, 2019</t>
  </si>
  <si>
    <t>15 December, 2019</t>
  </si>
  <si>
    <t>16 December, 2019</t>
  </si>
  <si>
    <t>17 December, 2019</t>
  </si>
  <si>
    <t>18 December, 2019</t>
  </si>
  <si>
    <t>19 December, 2019</t>
  </si>
  <si>
    <t>20 December, 2019</t>
  </si>
  <si>
    <t>21 December, 2019</t>
  </si>
  <si>
    <t>22 December, 2019</t>
  </si>
  <si>
    <t>23 December, 2019</t>
  </si>
  <si>
    <t>24 December, 2019</t>
  </si>
  <si>
    <t>25 December, 2019</t>
  </si>
  <si>
    <t>26 December, 2019</t>
  </si>
  <si>
    <t>27 December, 2019</t>
  </si>
  <si>
    <t>28 December, 2019</t>
  </si>
  <si>
    <t>29 December, 2019</t>
  </si>
  <si>
    <t>30 December, 2019</t>
  </si>
  <si>
    <t>31 December, 2019</t>
  </si>
  <si>
    <t>1 January, 2020</t>
  </si>
  <si>
    <t>2 January, 2020</t>
  </si>
  <si>
    <t>3 January, 2020</t>
  </si>
  <si>
    <t>4 January, 2020</t>
  </si>
  <si>
    <t>5 January, 2020</t>
  </si>
  <si>
    <t>6 January, 2020</t>
  </si>
  <si>
    <t>7 January, 2020</t>
  </si>
  <si>
    <t>8 January, 2020</t>
  </si>
  <si>
    <t>9 January, 2020</t>
  </si>
  <si>
    <t>10 January, 2020</t>
  </si>
  <si>
    <t>11 January, 2020</t>
  </si>
  <si>
    <t>12 January, 2020</t>
  </si>
  <si>
    <t>13 January, 2020</t>
  </si>
  <si>
    <t>14 January, 2020</t>
  </si>
  <si>
    <t>15 January, 2020</t>
  </si>
  <si>
    <t>16 January, 2020</t>
  </si>
  <si>
    <t>17 January, 2020</t>
  </si>
  <si>
    <t>19 January, 2020</t>
  </si>
  <si>
    <t>5 March, 2020</t>
  </si>
  <si>
    <t>6 March, 2020</t>
  </si>
  <si>
    <t>7 March, 2020</t>
  </si>
  <si>
    <t>8 March, 2020</t>
  </si>
  <si>
    <t>9 March, 2020</t>
  </si>
  <si>
    <t>11 March, 2020</t>
  </si>
  <si>
    <t>12 March, 2020</t>
  </si>
  <si>
    <t>20 March, 2020</t>
  </si>
  <si>
    <t>21 March, 2020</t>
  </si>
  <si>
    <t>22 March, 2020</t>
  </si>
  <si>
    <t>23 March, 2020</t>
  </si>
  <si>
    <t>24 March, 2020</t>
  </si>
  <si>
    <t>25 March, 2020</t>
  </si>
  <si>
    <t>26 March, 2020</t>
  </si>
  <si>
    <t>27 March, 2020</t>
  </si>
  <si>
    <t>28 March, 2020</t>
  </si>
  <si>
    <t>29 March, 2020</t>
  </si>
  <si>
    <t>30 March, 2020</t>
  </si>
  <si>
    <t>31 March, 2020</t>
  </si>
  <si>
    <t>1 April, 2020</t>
  </si>
  <si>
    <t>2 April, 2020</t>
  </si>
  <si>
    <t>3 April, 2020</t>
  </si>
  <si>
    <t>4 April, 2020</t>
  </si>
  <si>
    <t>6 April, 2020</t>
  </si>
  <si>
    <t>7 April, 2020</t>
  </si>
  <si>
    <t>8 April, 2020</t>
  </si>
  <si>
    <t>9 April, 2020</t>
  </si>
  <si>
    <t>11 April, 2020</t>
  </si>
  <si>
    <t>13 April, 2020</t>
  </si>
  <si>
    <t>14 April, 2020</t>
  </si>
  <si>
    <t>15 April, 2020</t>
  </si>
  <si>
    <t>16 April, 2020</t>
  </si>
  <si>
    <t>17 April, 2020</t>
  </si>
  <si>
    <t>19 April, 2020</t>
  </si>
  <si>
    <t>20 April, 2020</t>
  </si>
  <si>
    <t>21 April, 2020</t>
  </si>
  <si>
    <t>22 April, 2020</t>
  </si>
  <si>
    <t>23 April, 2020</t>
  </si>
  <si>
    <t>24 April, 2020</t>
  </si>
  <si>
    <t>25 April, 2020</t>
  </si>
  <si>
    <t>26 April, 2020</t>
  </si>
  <si>
    <t>27 April, 2020</t>
  </si>
  <si>
    <t>28 April, 2020</t>
  </si>
  <si>
    <t>29 April, 2020</t>
  </si>
  <si>
    <t>30 April, 2020</t>
  </si>
  <si>
    <t>1 May, 2020</t>
  </si>
  <si>
    <t>2 May, 2020</t>
  </si>
  <si>
    <t>3 May, 2020</t>
  </si>
  <si>
    <t>4 May, 2020</t>
  </si>
  <si>
    <t>5 May, 2020</t>
  </si>
  <si>
    <t>6 May, 2020</t>
  </si>
  <si>
    <t>7 May, 2020</t>
  </si>
  <si>
    <t>8 May, 2020</t>
  </si>
  <si>
    <t>9 May, 2020</t>
  </si>
  <si>
    <t>10 May, 2020</t>
  </si>
  <si>
    <t>11 May, 2020</t>
  </si>
  <si>
    <t>13 May, 2020</t>
  </si>
  <si>
    <t>15 May, 2020</t>
  </si>
  <si>
    <t>16 May, 2020</t>
  </si>
  <si>
    <t>17 May, 2020</t>
  </si>
  <si>
    <t>18 May, 2020</t>
  </si>
  <si>
    <t>19 May, 2020</t>
  </si>
  <si>
    <t>20 May, 2020</t>
  </si>
  <si>
    <t>21 May, 2020</t>
  </si>
  <si>
    <t>22 May, 2020</t>
  </si>
  <si>
    <t>23 May, 2020</t>
  </si>
  <si>
    <t>24 May, 2020</t>
  </si>
  <si>
    <t>25 May, 2020</t>
  </si>
  <si>
    <t>27 May, 2020</t>
  </si>
  <si>
    <t>29 May, 2020</t>
  </si>
  <si>
    <t>31 May, 2020</t>
  </si>
  <si>
    <t>1 June, 2020</t>
  </si>
  <si>
    <t>2 June, 2020</t>
  </si>
  <si>
    <t>5 June, 2020</t>
  </si>
  <si>
    <t>8 June, 2020</t>
  </si>
  <si>
    <t>9 June, 2020</t>
  </si>
  <si>
    <t>10 June, 2020</t>
  </si>
  <si>
    <t>11 June, 2020</t>
  </si>
  <si>
    <t>12 June, 2020</t>
  </si>
  <si>
    <t>14 June, 2020</t>
  </si>
  <si>
    <t>15 June, 2020</t>
  </si>
  <si>
    <t>16 June, 2020</t>
  </si>
  <si>
    <t>17 June, 2020</t>
  </si>
  <si>
    <t>18 June, 2020</t>
  </si>
  <si>
    <t>21 June, 2020</t>
  </si>
  <si>
    <t>22 June, 2020</t>
  </si>
  <si>
    <t>23 June, 2020</t>
  </si>
  <si>
    <t>24 June, 2020</t>
  </si>
  <si>
    <t>25 June, 2020</t>
  </si>
  <si>
    <t>1 July, 2020</t>
  </si>
  <si>
    <t>2 July, 2020</t>
  </si>
  <si>
    <t>3 July, 2020</t>
  </si>
  <si>
    <t>6 July, 2020</t>
  </si>
  <si>
    <t>7 July, 2020</t>
  </si>
  <si>
    <t>9 July, 2020</t>
  </si>
  <si>
    <t>12 July, 2020</t>
  </si>
  <si>
    <t>13 July, 2020</t>
  </si>
  <si>
    <t>18 July, 2020</t>
  </si>
  <si>
    <t>20 July, 2020</t>
  </si>
  <si>
    <t>26 July, 2020</t>
  </si>
  <si>
    <t>27 July, 2020</t>
  </si>
  <si>
    <t>28 July, 2020</t>
  </si>
  <si>
    <t>29 July, 2020</t>
  </si>
  <si>
    <t>4 August, 2020</t>
  </si>
  <si>
    <t>10 August, 2020</t>
  </si>
  <si>
    <t>12 August, 2020</t>
  </si>
  <si>
    <t>16 August, 2020</t>
  </si>
  <si>
    <t>17 August, 2020</t>
  </si>
  <si>
    <t>21 August, 2020</t>
  </si>
  <si>
    <t>22 August, 2020</t>
  </si>
  <si>
    <t>24 August, 2020</t>
  </si>
  <si>
    <t>27 August, 2020</t>
  </si>
  <si>
    <t>1 September, 2020</t>
  </si>
  <si>
    <t>3 September, 2020</t>
  </si>
  <si>
    <t>5 September, 2020</t>
  </si>
  <si>
    <t>7 September, 2020</t>
  </si>
  <si>
    <t>8 September, 2020</t>
  </si>
  <si>
    <t>11 September, 2020</t>
  </si>
  <si>
    <t>12 September, 2020</t>
  </si>
  <si>
    <t>14 September, 2020</t>
  </si>
  <si>
    <t>16 September, 2020</t>
  </si>
  <si>
    <t>19 September, 2020</t>
  </si>
  <si>
    <t>20 September, 2020</t>
  </si>
  <si>
    <t>21 September, 2020</t>
  </si>
  <si>
    <t>24 September, 2020</t>
  </si>
  <si>
    <t>25 September, 2020</t>
  </si>
  <si>
    <t>27 September, 2020</t>
  </si>
  <si>
    <t>28 September, 2020</t>
  </si>
  <si>
    <t>29 September, 2020</t>
  </si>
  <si>
    <t>Search</t>
  </si>
  <si>
    <t>5 April, 2020</t>
  </si>
  <si>
    <t>10 April, 2020</t>
  </si>
  <si>
    <t>12 April, 2020</t>
  </si>
  <si>
    <t>18 April, 2020</t>
  </si>
  <si>
    <t>28 May, 2020</t>
  </si>
  <si>
    <t>30 May, 2020</t>
  </si>
  <si>
    <t>3 June, 2020</t>
  </si>
  <si>
    <t>4 June, 2020</t>
  </si>
  <si>
    <t>6 June, 2020</t>
  </si>
  <si>
    <t>7 June, 2020</t>
  </si>
  <si>
    <t>13 June, 2020</t>
  </si>
  <si>
    <t>19 June, 2020</t>
  </si>
  <si>
    <t>20 June, 2020</t>
  </si>
  <si>
    <t>26 June, 2020</t>
  </si>
  <si>
    <t>27 June, 2020</t>
  </si>
  <si>
    <t>28 June, 2020</t>
  </si>
  <si>
    <t>29 June, 2020</t>
  </si>
  <si>
    <t>30 June, 2020</t>
  </si>
  <si>
    <t>4 July, 2020</t>
  </si>
  <si>
    <t>5 July, 2020</t>
  </si>
  <si>
    <t>8 July, 2020</t>
  </si>
  <si>
    <t>10 July, 2020</t>
  </si>
  <si>
    <t>11 July, 2020</t>
  </si>
  <si>
    <t>14 July, 2020</t>
  </si>
  <si>
    <t>15 July, 2020</t>
  </si>
  <si>
    <t>16 July, 2020</t>
  </si>
  <si>
    <t>17 July, 2020</t>
  </si>
  <si>
    <t>19 July, 2020</t>
  </si>
  <si>
    <t>21 July, 2020</t>
  </si>
  <si>
    <t>22 July, 2020</t>
  </si>
  <si>
    <t>23 July, 2020</t>
  </si>
  <si>
    <t>24 July, 2020</t>
  </si>
  <si>
    <t>25 July, 2020</t>
  </si>
  <si>
    <t>30 July, 2020</t>
  </si>
  <si>
    <t>31 July, 2020</t>
  </si>
  <si>
    <t>1 August, 2020</t>
  </si>
  <si>
    <t>2 August, 2020</t>
  </si>
  <si>
    <t>3 August, 2020</t>
  </si>
  <si>
    <t>5 August, 2020</t>
  </si>
  <si>
    <t>6 August, 2020</t>
  </si>
  <si>
    <t>8 August, 2020</t>
  </si>
  <si>
    <t>9 August, 2020</t>
  </si>
  <si>
    <t>13 August, 2020</t>
  </si>
  <si>
    <t>14 August, 2020</t>
  </si>
  <si>
    <t>15 August, 2020</t>
  </si>
  <si>
    <t>18 August, 2020</t>
  </si>
  <si>
    <t>20 August, 2020</t>
  </si>
  <si>
    <t>23 August, 2020</t>
  </si>
  <si>
    <t>25 August, 2020</t>
  </si>
  <si>
    <t>26 August, 2020</t>
  </si>
  <si>
    <t>29 August, 2020</t>
  </si>
  <si>
    <t>30 August, 2020</t>
  </si>
  <si>
    <t>31 August, 2020</t>
  </si>
  <si>
    <t>4 September, 2020</t>
  </si>
  <si>
    <t>6 September, 2020</t>
  </si>
  <si>
    <t>9 September, 2020</t>
  </si>
  <si>
    <t>10 September, 2020</t>
  </si>
  <si>
    <t>13 September, 2020</t>
  </si>
  <si>
    <t>15 September, 2020</t>
  </si>
  <si>
    <t>17 September, 2020</t>
  </si>
  <si>
    <t>18 September, 2020</t>
  </si>
  <si>
    <t>22 September, 2020</t>
  </si>
  <si>
    <t>23 September, 2020</t>
  </si>
  <si>
    <t>26 September, 2020</t>
  </si>
  <si>
    <t>Social</t>
  </si>
  <si>
    <t>FY 2021</t>
  </si>
  <si>
    <t>1 November, 2020</t>
  </si>
  <si>
    <t>9 July, 2021</t>
  </si>
  <si>
    <t>10 July, 2021</t>
  </si>
  <si>
    <t>11 July, 2021</t>
  </si>
  <si>
    <t>12 July, 2021</t>
  </si>
  <si>
    <t>13 July, 2021</t>
  </si>
  <si>
    <t>14 July, 2021</t>
  </si>
  <si>
    <t>15 July, 2021</t>
  </si>
  <si>
    <t>16 July, 2021</t>
  </si>
  <si>
    <t>17 July, 2021</t>
  </si>
  <si>
    <t>18 July, 2021</t>
  </si>
  <si>
    <t>19 July, 2021</t>
  </si>
  <si>
    <t>20 July, 2021</t>
  </si>
  <si>
    <t>21 July, 2021</t>
  </si>
  <si>
    <t>22 July, 2021</t>
  </si>
  <si>
    <t>23 July, 2021</t>
  </si>
  <si>
    <t>24 July, 2021</t>
  </si>
  <si>
    <t>25 July, 2021</t>
  </si>
  <si>
    <t>26 July, 2021</t>
  </si>
  <si>
    <t>27 July, 2021</t>
  </si>
  <si>
    <t>28 July, 2021</t>
  </si>
  <si>
    <t>29 July, 2021</t>
  </si>
  <si>
    <t>30 July, 2021</t>
  </si>
  <si>
    <t>31 July, 2021</t>
  </si>
  <si>
    <t>1 August, 2021</t>
  </si>
  <si>
    <t>25 August, 2021</t>
  </si>
  <si>
    <t>26 August, 2021</t>
  </si>
  <si>
    <t>27 August, 2021</t>
  </si>
  <si>
    <t>28 August, 2021</t>
  </si>
  <si>
    <t>29 August, 2021</t>
  </si>
  <si>
    <t>30 August, 2021</t>
  </si>
  <si>
    <t>31 August, 2021</t>
  </si>
  <si>
    <t>1 September, 2021</t>
  </si>
  <si>
    <t>2 September, 2021</t>
  </si>
  <si>
    <t>3 September, 2021</t>
  </si>
  <si>
    <t>4 September, 2021</t>
  </si>
  <si>
    <t>5 September, 2021</t>
  </si>
  <si>
    <t>6 September, 2021</t>
  </si>
  <si>
    <t>7 September, 2021</t>
  </si>
  <si>
    <t>8 September, 2021</t>
  </si>
  <si>
    <t>9 September, 2021</t>
  </si>
  <si>
    <t>10 September, 2021</t>
  </si>
  <si>
    <t>11 September, 2021</t>
  </si>
  <si>
    <t>12 September, 2021</t>
  </si>
  <si>
    <t>13 September, 2021</t>
  </si>
  <si>
    <t>14 September, 2021</t>
  </si>
  <si>
    <t>15 September, 2021</t>
  </si>
  <si>
    <t>16 September, 2021</t>
  </si>
  <si>
    <t>17 September, 2021</t>
  </si>
  <si>
    <t>18 September, 2021</t>
  </si>
  <si>
    <t>19 September, 2021</t>
  </si>
  <si>
    <t>20 September, 2021</t>
  </si>
  <si>
    <t>21 September, 2021</t>
  </si>
  <si>
    <t>22 September, 2021</t>
  </si>
  <si>
    <t>23 September, 2021</t>
  </si>
  <si>
    <t>24 September, 2021</t>
  </si>
  <si>
    <t>25 September, 2021</t>
  </si>
  <si>
    <t>26 September, 2021</t>
  </si>
  <si>
    <t>27 September, 2021</t>
  </si>
  <si>
    <t>28 September, 2021</t>
  </si>
  <si>
    <t>29 September, 2021</t>
  </si>
  <si>
    <t>30 September, 2021</t>
  </si>
  <si>
    <t>1 October, 2021</t>
  </si>
  <si>
    <t>2 October, 2021</t>
  </si>
  <si>
    <t>3 October, 2021</t>
  </si>
  <si>
    <t>4 October, 2021</t>
  </si>
  <si>
    <t>5 October, 2021</t>
  </si>
  <si>
    <t>6 October, 2021</t>
  </si>
  <si>
    <t>7 October, 2021</t>
  </si>
  <si>
    <t>8 October, 2021</t>
  </si>
  <si>
    <t>9 October, 2021</t>
  </si>
  <si>
    <t>10 October, 2021</t>
  </si>
  <si>
    <t>11 October, 2021</t>
  </si>
  <si>
    <t>12 October, 2021</t>
  </si>
  <si>
    <t>13 October, 2021</t>
  </si>
  <si>
    <t>14 October, 2021</t>
  </si>
  <si>
    <t>15 October, 2021</t>
  </si>
  <si>
    <t>16 October, 2021</t>
  </si>
  <si>
    <t>17 October, 2021</t>
  </si>
  <si>
    <t>18 October, 2021</t>
  </si>
  <si>
    <t>19 October, 2021</t>
  </si>
  <si>
    <t>20 October, 2021</t>
  </si>
  <si>
    <t>21 October, 2021</t>
  </si>
  <si>
    <t>22 October, 2021</t>
  </si>
  <si>
    <t>23 October, 2021</t>
  </si>
  <si>
    <t>24 October, 2021</t>
  </si>
  <si>
    <t>25 October, 2021</t>
  </si>
  <si>
    <t>26 October, 2021</t>
  </si>
  <si>
    <t>27 October, 2021</t>
  </si>
  <si>
    <t>28 October, 2021</t>
  </si>
  <si>
    <t>29 October, 2021</t>
  </si>
  <si>
    <t>30 October, 2021</t>
  </si>
  <si>
    <t>31 October, 2021</t>
  </si>
  <si>
    <t>2 November, 2020</t>
  </si>
  <si>
    <t>3 November, 2020</t>
  </si>
  <si>
    <t>4 November, 2020</t>
  </si>
  <si>
    <t>5 November, 2020</t>
  </si>
  <si>
    <t>6 November, 2020</t>
  </si>
  <si>
    <t>7 November, 2020</t>
  </si>
  <si>
    <t>8 November, 2020</t>
  </si>
  <si>
    <t>9 November, 2020</t>
  </si>
  <si>
    <t>10 November, 2020</t>
  </si>
  <si>
    <t>11 November, 2020</t>
  </si>
  <si>
    <t>12 November, 2020</t>
  </si>
  <si>
    <t>13 November, 2020</t>
  </si>
  <si>
    <t>14 November, 2020</t>
  </si>
  <si>
    <t>16 November, 2020</t>
  </si>
  <si>
    <t>17 November, 2020</t>
  </si>
  <si>
    <t>18 November, 2020</t>
  </si>
  <si>
    <t>22 November, 2020</t>
  </si>
  <si>
    <t>23 November, 2020</t>
  </si>
  <si>
    <t>24 November, 2020</t>
  </si>
  <si>
    <t>25 November, 2020</t>
  </si>
  <si>
    <t>26 November, 2020</t>
  </si>
  <si>
    <t>28 November, 2020</t>
  </si>
  <si>
    <t>30 November, 2020</t>
  </si>
  <si>
    <t>4 December, 2020</t>
  </si>
  <si>
    <t>6 December, 2020</t>
  </si>
  <si>
    <t>8 December, 2020</t>
  </si>
  <si>
    <t>9 December, 2020</t>
  </si>
  <si>
    <t>11 December, 2020</t>
  </si>
  <si>
    <t>13 December, 2020</t>
  </si>
  <si>
    <t>14 December, 2020</t>
  </si>
  <si>
    <t>16 December, 2020</t>
  </si>
  <si>
    <t>18 December, 2020</t>
  </si>
  <si>
    <t>22 December, 2020</t>
  </si>
  <si>
    <t>28 December, 2020</t>
  </si>
  <si>
    <t>3 January, 2021</t>
  </si>
  <si>
    <t>8 January, 2021</t>
  </si>
  <si>
    <t>10 January, 2021</t>
  </si>
  <si>
    <t>11 January, 2021</t>
  </si>
  <si>
    <t>13 January, 2021</t>
  </si>
  <si>
    <t>19 January, 2021</t>
  </si>
  <si>
    <t>20 January, 2021</t>
  </si>
  <si>
    <t>21 January, 2021</t>
  </si>
  <si>
    <t>22 January, 2021</t>
  </si>
  <si>
    <t>23 January, 2021</t>
  </si>
  <si>
    <t>27 January, 2021</t>
  </si>
  <si>
    <t>2 February, 2021</t>
  </si>
  <si>
    <t>3 February, 2021</t>
  </si>
  <si>
    <t>5 February, 2021</t>
  </si>
  <si>
    <t>8 February, 2021</t>
  </si>
  <si>
    <t>9 February, 2021</t>
  </si>
  <si>
    <t>10 February, 2021</t>
  </si>
  <si>
    <t>11 February, 2021</t>
  </si>
  <si>
    <t>15 February, 2021</t>
  </si>
  <si>
    <t>16 February, 2021</t>
  </si>
  <si>
    <t>17 February, 2021</t>
  </si>
  <si>
    <t>18 February, 2021</t>
  </si>
  <si>
    <t>19 February, 2021</t>
  </si>
  <si>
    <t>20 February, 2021</t>
  </si>
  <si>
    <t>21 February, 2021</t>
  </si>
  <si>
    <t>22 February, 2021</t>
  </si>
  <si>
    <t>23 February, 2021</t>
  </si>
  <si>
    <t>24 February, 2021</t>
  </si>
  <si>
    <t>25 February, 2021</t>
  </si>
  <si>
    <t>26 February, 2021</t>
  </si>
  <si>
    <t>27 February, 2021</t>
  </si>
  <si>
    <t>28 February, 2021</t>
  </si>
  <si>
    <t>1 March, 2021</t>
  </si>
  <si>
    <t>2 March, 2021</t>
  </si>
  <si>
    <t>3 March, 2021</t>
  </si>
  <si>
    <t>4 March, 2021</t>
  </si>
  <si>
    <t>5 March, 2021</t>
  </si>
  <si>
    <t>6 March, 2021</t>
  </si>
  <si>
    <t>7 March, 2021</t>
  </si>
  <si>
    <t>8 March, 2021</t>
  </si>
  <si>
    <t>9 March, 2021</t>
  </si>
  <si>
    <t>10 March, 2021</t>
  </si>
  <si>
    <t>11 March, 2021</t>
  </si>
  <si>
    <t>12 March, 2021</t>
  </si>
  <si>
    <t>13 March, 2021</t>
  </si>
  <si>
    <t>14 March, 2021</t>
  </si>
  <si>
    <t>15 March, 2021</t>
  </si>
  <si>
    <t>16 March, 2021</t>
  </si>
  <si>
    <t>17 March, 2021</t>
  </si>
  <si>
    <t>18 March, 2021</t>
  </si>
  <si>
    <t>19 March, 2021</t>
  </si>
  <si>
    <t>20 March, 2021</t>
  </si>
  <si>
    <t>21 March, 2021</t>
  </si>
  <si>
    <t>22 March, 2021</t>
  </si>
  <si>
    <t>23 March, 2021</t>
  </si>
  <si>
    <t>24 March, 2021</t>
  </si>
  <si>
    <t>25 March, 2021</t>
  </si>
  <si>
    <t>26 March, 2021</t>
  </si>
  <si>
    <t>27 March, 2021</t>
  </si>
  <si>
    <t>28 March, 2021</t>
  </si>
  <si>
    <t>29 March, 2021</t>
  </si>
  <si>
    <t>30 March, 2021</t>
  </si>
  <si>
    <t>31 March, 2021</t>
  </si>
  <si>
    <t>1 April, 2021</t>
  </si>
  <si>
    <t>2 April, 2021</t>
  </si>
  <si>
    <t>3 April, 2021</t>
  </si>
  <si>
    <t>4 April, 2021</t>
  </si>
  <si>
    <t>5 April, 2021</t>
  </si>
  <si>
    <t>7 April, 2021</t>
  </si>
  <si>
    <t>8 April, 2021</t>
  </si>
  <si>
    <t>9 April, 2021</t>
  </si>
  <si>
    <t>10 April, 2021</t>
  </si>
  <si>
    <t>12 April, 2021</t>
  </si>
  <si>
    <t>13 April, 2021</t>
  </si>
  <si>
    <t>15 April, 2021</t>
  </si>
  <si>
    <t>16 April, 2021</t>
  </si>
  <si>
    <t>19 April, 2021</t>
  </si>
  <si>
    <t>20 April, 2021</t>
  </si>
  <si>
    <t>21 April, 2021</t>
  </si>
  <si>
    <t>22 April, 2021</t>
  </si>
  <si>
    <t>23 April, 2021</t>
  </si>
  <si>
    <t>24 April, 2021</t>
  </si>
  <si>
    <t>25 April, 2021</t>
  </si>
  <si>
    <t>26 April, 2021</t>
  </si>
  <si>
    <t>27 April, 2021</t>
  </si>
  <si>
    <t>28 April, 2021</t>
  </si>
  <si>
    <t>29 April, 2021</t>
  </si>
  <si>
    <t>30 April, 2021</t>
  </si>
  <si>
    <t>1 May, 2021</t>
  </si>
  <si>
    <t>2 May, 2021</t>
  </si>
  <si>
    <t>3 May, 2021</t>
  </si>
  <si>
    <t>4 May, 2021</t>
  </si>
  <si>
    <t>5 May, 2021</t>
  </si>
  <si>
    <t>7 May, 2021</t>
  </si>
  <si>
    <t>8 May, 2021</t>
  </si>
  <si>
    <t>9 May, 2021</t>
  </si>
  <si>
    <t>10 May, 2021</t>
  </si>
  <si>
    <t>11 May, 2021</t>
  </si>
  <si>
    <t>12 May, 2021</t>
  </si>
  <si>
    <t>13 May, 2021</t>
  </si>
  <si>
    <t>14 May, 2021</t>
  </si>
  <si>
    <t>15 May, 2021</t>
  </si>
  <si>
    <t>17 May, 2021</t>
  </si>
  <si>
    <t>18 May, 2021</t>
  </si>
  <si>
    <t>19 May, 2021</t>
  </si>
  <si>
    <t>20 May, 2021</t>
  </si>
  <si>
    <t>21 May, 2021</t>
  </si>
  <si>
    <t>24 May, 2021</t>
  </si>
  <si>
    <t>25 May, 2021</t>
  </si>
  <si>
    <t>27 May, 2021</t>
  </si>
  <si>
    <t>28 May, 2021</t>
  </si>
  <si>
    <t>30 May, 2021</t>
  </si>
  <si>
    <t>31 May, 2021</t>
  </si>
  <si>
    <t>1 June, 2021</t>
  </si>
  <si>
    <t>3 June, 2021</t>
  </si>
  <si>
    <t>4 June, 2021</t>
  </si>
  <si>
    <t>7 June, 2021</t>
  </si>
  <si>
    <t>9 June, 2021</t>
  </si>
  <si>
    <t>10 June, 2021</t>
  </si>
  <si>
    <t>13 June, 2021</t>
  </si>
  <si>
    <t>14 June, 2021</t>
  </si>
  <si>
    <t>21 June, 2021</t>
  </si>
  <si>
    <t>22 June, 2021</t>
  </si>
  <si>
    <t>23 June, 2021</t>
  </si>
  <si>
    <t>24 June, 2021</t>
  </si>
  <si>
    <t>25 June, 2021</t>
  </si>
  <si>
    <t>26 June, 2021</t>
  </si>
  <si>
    <t>27 June, 2021</t>
  </si>
  <si>
    <t>28 June, 2021</t>
  </si>
  <si>
    <t>1 July, 2021</t>
  </si>
  <si>
    <t>2 July, 2021</t>
  </si>
  <si>
    <t>3 July, 2021</t>
  </si>
  <si>
    <t>4 July, 2021</t>
  </si>
  <si>
    <t>5 July, 2021</t>
  </si>
  <si>
    <t>6 July, 2021</t>
  </si>
  <si>
    <t>7 July, 2021</t>
  </si>
  <si>
    <t>8 July, 2021</t>
  </si>
  <si>
    <t>2 August, 2021</t>
  </si>
  <si>
    <t>3 August, 2021</t>
  </si>
  <si>
    <t>4 August, 2021</t>
  </si>
  <si>
    <t>5 August, 2021</t>
  </si>
  <si>
    <t>6 August, 2021</t>
  </si>
  <si>
    <t>7 August, 2021</t>
  </si>
  <si>
    <t>8 August, 2021</t>
  </si>
  <si>
    <t>9 August, 2021</t>
  </si>
  <si>
    <t>10 August, 2021</t>
  </si>
  <si>
    <t>11 August, 2021</t>
  </si>
  <si>
    <t>13 August, 2021</t>
  </si>
  <si>
    <t>14 August, 2021</t>
  </si>
  <si>
    <t>15 August, 2021</t>
  </si>
  <si>
    <t>16 August, 2021</t>
  </si>
  <si>
    <t>17 August, 2021</t>
  </si>
  <si>
    <t>18 August, 2021</t>
  </si>
  <si>
    <t>19 August, 2021</t>
  </si>
  <si>
    <t>20 August, 2021</t>
  </si>
  <si>
    <t>21 August, 2021</t>
  </si>
  <si>
    <t>22 August, 2021</t>
  </si>
  <si>
    <t>23 August, 2021</t>
  </si>
  <si>
    <t>24 August, 2021</t>
  </si>
  <si>
    <t>15 November, 2020</t>
  </si>
  <si>
    <t>19 November, 2020</t>
  </si>
  <si>
    <t>20 November, 2020</t>
  </si>
  <si>
    <t>21 November, 2020</t>
  </si>
  <si>
    <t>27 November, 2020</t>
  </si>
  <si>
    <t>29 November, 2020</t>
  </si>
  <si>
    <t>1 December, 2020</t>
  </si>
  <si>
    <t>2 December, 2020</t>
  </si>
  <si>
    <t>3 December, 2020</t>
  </si>
  <si>
    <t>5 December, 2020</t>
  </si>
  <si>
    <t>7 December, 2020</t>
  </si>
  <si>
    <t>10 December, 2020</t>
  </si>
  <si>
    <t>12 December, 2020</t>
  </si>
  <si>
    <t>15 December, 2020</t>
  </si>
  <si>
    <t>17 December, 2020</t>
  </si>
  <si>
    <t>19 December, 2020</t>
  </si>
  <si>
    <t>20 December, 2020</t>
  </si>
  <si>
    <t>21 December, 2020</t>
  </si>
  <si>
    <t>23 December, 2020</t>
  </si>
  <si>
    <t>24 December, 2020</t>
  </si>
  <si>
    <t>25 December, 2020</t>
  </si>
  <si>
    <t>26 December, 2020</t>
  </si>
  <si>
    <t>27 December, 2020</t>
  </si>
  <si>
    <t>29 December, 2020</t>
  </si>
  <si>
    <t>30 December, 2020</t>
  </si>
  <si>
    <t>31 December, 2020</t>
  </si>
  <si>
    <t>1 January, 2021</t>
  </si>
  <si>
    <t>2 January, 2021</t>
  </si>
  <si>
    <t>4 January, 2021</t>
  </si>
  <si>
    <t>5 January, 2021</t>
  </si>
  <si>
    <t>6 January, 2021</t>
  </si>
  <si>
    <t>7 January, 2021</t>
  </si>
  <si>
    <t>9 January, 2021</t>
  </si>
  <si>
    <t>12 January, 2021</t>
  </si>
  <si>
    <t>14 January, 2021</t>
  </si>
  <si>
    <t>15 January, 2021</t>
  </si>
  <si>
    <t>16 January, 2021</t>
  </si>
  <si>
    <t>17 January, 2021</t>
  </si>
  <si>
    <t>18 January, 2021</t>
  </si>
  <si>
    <t>24 January, 2021</t>
  </si>
  <si>
    <t>25 January, 2021</t>
  </si>
  <si>
    <t>26 January, 2021</t>
  </si>
  <si>
    <t>28 January, 2021</t>
  </si>
  <si>
    <t>29 January, 2021</t>
  </si>
  <si>
    <t>30 January, 2021</t>
  </si>
  <si>
    <t>31 January, 2021</t>
  </si>
  <si>
    <t>1 February, 2021</t>
  </si>
  <si>
    <t>4 February, 2021</t>
  </si>
  <si>
    <t>6 February, 2021</t>
  </si>
  <si>
    <t>7 February, 2021</t>
  </si>
  <si>
    <t>12 February, 2021</t>
  </si>
  <si>
    <t>13 February, 2021</t>
  </si>
  <si>
    <t>14 February, 2021</t>
  </si>
  <si>
    <t>6 April, 2021</t>
  </si>
  <si>
    <t>11 April, 2021</t>
  </si>
  <si>
    <t>14 April, 2021</t>
  </si>
  <si>
    <t>17 April, 2021</t>
  </si>
  <si>
    <t>18 April, 2021</t>
  </si>
  <si>
    <t>6 May, 2021</t>
  </si>
  <si>
    <t>16 May, 2021</t>
  </si>
  <si>
    <t>22 May, 2021</t>
  </si>
  <si>
    <t>23 May, 2021</t>
  </si>
  <si>
    <t>26 May, 2021</t>
  </si>
  <si>
    <t>29 May, 2021</t>
  </si>
  <si>
    <t>2 June, 2021</t>
  </si>
  <si>
    <t>5 June, 2021</t>
  </si>
  <si>
    <t>6 June, 2021</t>
  </si>
  <si>
    <t>8 June, 2021</t>
  </si>
  <si>
    <t>11 June, 2021</t>
  </si>
  <si>
    <t>12 June, 2021</t>
  </si>
  <si>
    <t>15 June, 2021</t>
  </si>
  <si>
    <t>16 June, 2021</t>
  </si>
  <si>
    <t>17 June, 2021</t>
  </si>
  <si>
    <t>18 June, 2021</t>
  </si>
  <si>
    <t>19 June, 2021</t>
  </si>
  <si>
    <t>20 June, 2021</t>
  </si>
  <si>
    <t>29 June, 2021</t>
  </si>
  <si>
    <t>30 June, 2021</t>
  </si>
  <si>
    <t>12 August, 2021</t>
  </si>
  <si>
    <t>FY 2022</t>
  </si>
  <si>
    <t>1 December, 2021</t>
  </si>
  <si>
    <t>2 December, 2021</t>
  </si>
  <si>
    <t>3 December, 2021</t>
  </si>
  <si>
    <t>4 December, 2021</t>
  </si>
  <si>
    <t>5 December, 2021</t>
  </si>
  <si>
    <t>6 December, 2021</t>
  </si>
  <si>
    <t>7 December, 2021</t>
  </si>
  <si>
    <t>8 December, 2021</t>
  </si>
  <si>
    <t>9 December, 2021</t>
  </si>
  <si>
    <t>10 December, 2021</t>
  </si>
  <si>
    <t>11 December, 2021</t>
  </si>
  <si>
    <t>12 December, 2021</t>
  </si>
  <si>
    <t>13 December, 2021</t>
  </si>
  <si>
    <t>14 December, 2021</t>
  </si>
  <si>
    <t>15 December, 2021</t>
  </si>
  <si>
    <t>16 December, 2021</t>
  </si>
  <si>
    <t>17 December, 2021</t>
  </si>
  <si>
    <t>18 December, 2021</t>
  </si>
  <si>
    <t>19 December, 2021</t>
  </si>
  <si>
    <t>20 December, 2021</t>
  </si>
  <si>
    <t>21 December, 2021</t>
  </si>
  <si>
    <t>22 December, 2021</t>
  </si>
  <si>
    <t>23 December, 2021</t>
  </si>
  <si>
    <t>24 December, 2021</t>
  </si>
  <si>
    <t>25 December, 2021</t>
  </si>
  <si>
    <t>26 December, 2021</t>
  </si>
  <si>
    <t>27 December, 2021</t>
  </si>
  <si>
    <t>28 December, 2021</t>
  </si>
  <si>
    <t>29 December, 2021</t>
  </si>
  <si>
    <t>30 December, 2021</t>
  </si>
  <si>
    <t>31 December, 2021</t>
  </si>
  <si>
    <t>5 January, 2022</t>
  </si>
  <si>
    <t>6 January, 2022</t>
  </si>
  <si>
    <t>7 January, 2022</t>
  </si>
  <si>
    <t>8 January, 2022</t>
  </si>
  <si>
    <t>9 January, 2022</t>
  </si>
  <si>
    <t>10 January, 2022</t>
  </si>
  <si>
    <t>11 January, 2022</t>
  </si>
  <si>
    <t>12 January, 2022</t>
  </si>
  <si>
    <t>13 January, 2022</t>
  </si>
  <si>
    <t>14 January, 2022</t>
  </si>
  <si>
    <t>15 January, 2022</t>
  </si>
  <si>
    <t>16 January, 2022</t>
  </si>
  <si>
    <t>17 January, 2022</t>
  </si>
  <si>
    <t>18 January, 2022</t>
  </si>
  <si>
    <t>19 January, 2022</t>
  </si>
  <si>
    <t>20 January, 2022</t>
  </si>
  <si>
    <t>21 January, 2022</t>
  </si>
  <si>
    <t>22 January, 2022</t>
  </si>
  <si>
    <t>23 January, 2022</t>
  </si>
  <si>
    <t>24 January, 2022</t>
  </si>
  <si>
    <t>25 January, 2022</t>
  </si>
  <si>
    <t>26 January, 2022</t>
  </si>
  <si>
    <t>27 January, 2022</t>
  </si>
  <si>
    <t>28 January, 2022</t>
  </si>
  <si>
    <t>29 January, 2022</t>
  </si>
  <si>
    <t>30 January, 2022</t>
  </si>
  <si>
    <t>31 January, 2022</t>
  </si>
  <si>
    <t>4 February, 2022</t>
  </si>
  <si>
    <t>5 February, 2022</t>
  </si>
  <si>
    <t>6 February, 2022</t>
  </si>
  <si>
    <t>7 February, 2022</t>
  </si>
  <si>
    <t>8 February, 2022</t>
  </si>
  <si>
    <t>9 February, 2022</t>
  </si>
  <si>
    <t>10 February, 2022</t>
  </si>
  <si>
    <t>11 February, 2022</t>
  </si>
  <si>
    <t>12 February, 2022</t>
  </si>
  <si>
    <t>13 February, 2022</t>
  </si>
  <si>
    <t>14 February, 2022</t>
  </si>
  <si>
    <t>15 February, 2022</t>
  </si>
  <si>
    <t>16 February, 2022</t>
  </si>
  <si>
    <t>17 February, 2022</t>
  </si>
  <si>
    <t>18 February, 2022</t>
  </si>
  <si>
    <t>19 February, 2022</t>
  </si>
  <si>
    <t>20 February, 2022</t>
  </si>
  <si>
    <t>21 February, 2022</t>
  </si>
  <si>
    <t>22 February, 2022</t>
  </si>
  <si>
    <t>23 February, 2022</t>
  </si>
  <si>
    <t>24 February, 2022</t>
  </si>
  <si>
    <t>25 February, 2022</t>
  </si>
  <si>
    <t>26 February, 2022</t>
  </si>
  <si>
    <t>27 February, 2022</t>
  </si>
  <si>
    <t>28 February, 2022</t>
  </si>
  <si>
    <t>14 March, 2022</t>
  </si>
  <si>
    <t>15 March, 2022</t>
  </si>
  <si>
    <t>16 March, 2022</t>
  </si>
  <si>
    <t>17 March, 2022</t>
  </si>
  <si>
    <t>18 March, 2022</t>
  </si>
  <si>
    <t>19 March, 2022</t>
  </si>
  <si>
    <t>20 March, 2022</t>
  </si>
  <si>
    <t>21 March, 2022</t>
  </si>
  <si>
    <t>22 March, 2022</t>
  </si>
  <si>
    <t>23 March, 2022</t>
  </si>
  <si>
    <t>24 March, 2022</t>
  </si>
  <si>
    <t>25 March, 2022</t>
  </si>
  <si>
    <t>26 March, 2022</t>
  </si>
  <si>
    <t>27 March, 2022</t>
  </si>
  <si>
    <t>28 March, 2022</t>
  </si>
  <si>
    <t>29 March, 2022</t>
  </si>
  <si>
    <t>30 March, 2022</t>
  </si>
  <si>
    <t>31 March, 2022</t>
  </si>
  <si>
    <t>18 April, 2022</t>
  </si>
  <si>
    <t>19 April, 2022</t>
  </si>
  <si>
    <t>20 April, 2022</t>
  </si>
  <si>
    <t>21 April, 2022</t>
  </si>
  <si>
    <t>22 April, 2022</t>
  </si>
  <si>
    <t>23 April, 2022</t>
  </si>
  <si>
    <t>24 April, 2022</t>
  </si>
  <si>
    <t>25 April, 2022</t>
  </si>
  <si>
    <t>26 April, 2022</t>
  </si>
  <si>
    <t>27 April, 2022</t>
  </si>
  <si>
    <t>28 April, 2022</t>
  </si>
  <si>
    <t>29 April, 2022</t>
  </si>
  <si>
    <t>30 April, 2022</t>
  </si>
  <si>
    <t>1 November, 2021</t>
  </si>
  <si>
    <t>2 November, 2021</t>
  </si>
  <si>
    <t>3 November, 2021</t>
  </si>
  <si>
    <t>4 November, 2021</t>
  </si>
  <si>
    <t>5 November, 2021</t>
  </si>
  <si>
    <t>6 November, 2021</t>
  </si>
  <si>
    <t>7 November, 2021</t>
  </si>
  <si>
    <t>8 November, 2021</t>
  </si>
  <si>
    <t>9 November, 2021</t>
  </si>
  <si>
    <t>10 November, 2021</t>
  </si>
  <si>
    <t>11 November, 2021</t>
  </si>
  <si>
    <t>12 November, 2021</t>
  </si>
  <si>
    <t>13 November, 2021</t>
  </si>
  <si>
    <t>15 November, 2021</t>
  </si>
  <si>
    <t>16 November, 2021</t>
  </si>
  <si>
    <t>17 November, 2021</t>
  </si>
  <si>
    <t>18 November, 2021</t>
  </si>
  <si>
    <t>19 November, 2021</t>
  </si>
  <si>
    <t>20 November, 2021</t>
  </si>
  <si>
    <t>21 November, 2021</t>
  </si>
  <si>
    <t>22 November, 2021</t>
  </si>
  <si>
    <t>23 November, 2021</t>
  </si>
  <si>
    <t>24 November, 2021</t>
  </si>
  <si>
    <t>25 November, 2021</t>
  </si>
  <si>
    <t>26 November, 2021</t>
  </si>
  <si>
    <t>27 November, 2021</t>
  </si>
  <si>
    <t>28 November, 2021</t>
  </si>
  <si>
    <t>29 November, 2021</t>
  </si>
  <si>
    <t>30 November, 2021</t>
  </si>
  <si>
    <t>1 January, 2022</t>
  </si>
  <si>
    <t>2 January, 2022</t>
  </si>
  <si>
    <t>3 January, 2022</t>
  </si>
  <si>
    <t>4 January, 2022</t>
  </si>
  <si>
    <t>2 February, 2022</t>
  </si>
  <si>
    <t>3 February, 2022</t>
  </si>
  <si>
    <t>1 March, 2022</t>
  </si>
  <si>
    <t>2 March, 2022</t>
  </si>
  <si>
    <t>3 March, 2022</t>
  </si>
  <si>
    <t>4 March, 2022</t>
  </si>
  <si>
    <t>5 March, 2022</t>
  </si>
  <si>
    <t>6 March, 2022</t>
  </si>
  <si>
    <t>7 March, 2022</t>
  </si>
  <si>
    <t>8 March, 2022</t>
  </si>
  <si>
    <t>9 March, 2022</t>
  </si>
  <si>
    <t>10 March, 2022</t>
  </si>
  <si>
    <t>11 March, 2022</t>
  </si>
  <si>
    <t>12 March, 2022</t>
  </si>
  <si>
    <t>13 March, 2022</t>
  </si>
  <si>
    <t>1 April, 2022</t>
  </si>
  <si>
    <t>3 April, 2022</t>
  </si>
  <si>
    <t>4 April, 2022</t>
  </si>
  <si>
    <t>5 April, 2022</t>
  </si>
  <si>
    <t>6 April, 2022</t>
  </si>
  <si>
    <t>8 April, 2022</t>
  </si>
  <si>
    <t>10 April, 2022</t>
  </si>
  <si>
    <t>11 April, 2022</t>
  </si>
  <si>
    <t>12 April, 2022</t>
  </si>
  <si>
    <t>13 April, 2022</t>
  </si>
  <si>
    <t>14 April, 2022</t>
  </si>
  <si>
    <t>15 April, 2022</t>
  </si>
  <si>
    <t>14 November, 2021</t>
  </si>
  <si>
    <t>1 February, 2022</t>
  </si>
  <si>
    <t>2 April, 2022</t>
  </si>
  <si>
    <t>7 April, 2022</t>
  </si>
  <si>
    <t>9 April, 2022</t>
  </si>
  <si>
    <t>16 April, 2022</t>
  </si>
  <si>
    <t>17 April,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</si>
</sst>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d/m"/>
    <numFmt numFmtId="168" formatCode="_-* #,##0_-;\-* #,##0_-;_-* &quot;-&quot;??_-;_-@_-"/>
    <numFmt numFmtId="169" formatCode="[$-9]dd\-mmm\-yyyy\ hh:mm;@"/>
    <numFmt numFmtId="170" formatCode="#,##0.00_);\-#,##0.00"/>
    <numFmt numFmtId="171" formatCode="#0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5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color indexed="0"/>
      <name val="Tahoma"/>
      <family val="2"/>
    </font>
    <font>
      <sz val="11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  <fill>
      <patternFill patternType="solid">
        <fgColor rgb="FFA0B0B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1D2FA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0000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6" fillId="0" borderId="0"/>
    <xf numFmtId="0" fontId="18" fillId="0" borderId="0"/>
    <xf numFmtId="0" fontId="19" fillId="0" borderId="0"/>
  </cellStyleXfs>
  <cellXfs count="212">
    <xf numFmtId="0" fontId="0" fillId="0" borderId="0" xfId="0"/>
    <xf numFmtId="0" fontId="1" fillId="2" borderId="0" xfId="0" applyFont="1" applyFill="1"/>
    <xf numFmtId="0" fontId="4" fillId="3" borderId="0" xfId="0" applyFont="1" applyFill="1" applyAlignment="1">
      <alignment horizontal="center"/>
    </xf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17" fontId="0" fillId="0" borderId="1" xfId="0" applyNumberFormat="1" applyBorder="1"/>
    <xf numFmtId="0" fontId="0" fillId="8" borderId="0" xfId="0" applyFill="1"/>
    <xf numFmtId="0" fontId="3" fillId="8" borderId="0" xfId="0" applyFont="1" applyFill="1"/>
    <xf numFmtId="0" fontId="0" fillId="0" borderId="0" xfId="0" applyAlignment="1">
      <alignment horizontal="center"/>
    </xf>
    <xf numFmtId="0" fontId="4" fillId="9" borderId="0" xfId="0" applyFont="1" applyFill="1"/>
    <xf numFmtId="0" fontId="1" fillId="9" borderId="0" xfId="0" applyFont="1" applyFill="1"/>
    <xf numFmtId="0" fontId="0" fillId="0" borderId="2" xfId="0" applyBorder="1" applyAlignment="1">
      <alignment horizontal="center"/>
    </xf>
    <xf numFmtId="0" fontId="0" fillId="0" borderId="2" xfId="0" applyBorder="1"/>
    <xf numFmtId="0" fontId="4" fillId="9" borderId="1" xfId="0" applyFont="1" applyFill="1" applyBorder="1" applyAlignment="1">
      <alignment horizontal="center"/>
    </xf>
    <xf numFmtId="0" fontId="1" fillId="9" borderId="3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6" fillId="11" borderId="0" xfId="0" applyFont="1" applyFill="1" applyAlignment="1">
      <alignment horizontal="left" vertical="center"/>
    </xf>
    <xf numFmtId="0" fontId="7" fillId="11" borderId="10" xfId="0" applyFont="1" applyFill="1" applyBorder="1" applyAlignment="1">
      <alignment horizontal="left" vertical="center"/>
    </xf>
    <xf numFmtId="0" fontId="7" fillId="11" borderId="11" xfId="0" applyFont="1" applyFill="1" applyBorder="1" applyAlignment="1">
      <alignment horizontal="left" vertical="center"/>
    </xf>
    <xf numFmtId="0" fontId="7" fillId="12" borderId="11" xfId="0" applyFont="1" applyFill="1" applyBorder="1" applyAlignment="1">
      <alignment horizontal="left" vertical="center"/>
    </xf>
    <xf numFmtId="0" fontId="7" fillId="11" borderId="12" xfId="0" applyFont="1" applyFill="1" applyBorder="1" applyAlignment="1">
      <alignment horizontal="left" vertical="center"/>
    </xf>
    <xf numFmtId="2" fontId="6" fillId="11" borderId="13" xfId="0" applyNumberFormat="1" applyFont="1" applyFill="1" applyBorder="1" applyAlignment="1">
      <alignment horizontal="left" vertical="center"/>
    </xf>
    <xf numFmtId="2" fontId="6" fillId="11" borderId="0" xfId="0" applyNumberFormat="1" applyFont="1" applyFill="1" applyAlignment="1">
      <alignment horizontal="left" vertical="center"/>
    </xf>
    <xf numFmtId="1" fontId="6" fillId="11" borderId="0" xfId="0" applyNumberFormat="1" applyFont="1" applyFill="1" applyAlignment="1">
      <alignment horizontal="left" vertical="center"/>
    </xf>
    <xf numFmtId="167" fontId="6" fillId="11" borderId="0" xfId="0" applyNumberFormat="1" applyFont="1" applyFill="1" applyAlignment="1">
      <alignment horizontal="left" vertical="center"/>
    </xf>
    <xf numFmtId="167" fontId="6" fillId="11" borderId="14" xfId="0" applyNumberFormat="1" applyFont="1" applyFill="1" applyBorder="1" applyAlignment="1">
      <alignment horizontal="left" vertical="center"/>
    </xf>
    <xf numFmtId="2" fontId="6" fillId="11" borderId="15" xfId="0" applyNumberFormat="1" applyFont="1" applyFill="1" applyBorder="1" applyAlignment="1">
      <alignment horizontal="left" vertical="center"/>
    </xf>
    <xf numFmtId="2" fontId="6" fillId="11" borderId="16" xfId="0" applyNumberFormat="1" applyFont="1" applyFill="1" applyBorder="1" applyAlignment="1">
      <alignment horizontal="left" vertical="center"/>
    </xf>
    <xf numFmtId="1" fontId="6" fillId="11" borderId="16" xfId="0" applyNumberFormat="1" applyFont="1" applyFill="1" applyBorder="1" applyAlignment="1">
      <alignment horizontal="left" vertical="center"/>
    </xf>
    <xf numFmtId="167" fontId="6" fillId="11" borderId="16" xfId="0" applyNumberFormat="1" applyFont="1" applyFill="1" applyBorder="1" applyAlignment="1">
      <alignment horizontal="left" vertical="center"/>
    </xf>
    <xf numFmtId="167" fontId="6" fillId="11" borderId="17" xfId="0" applyNumberFormat="1" applyFont="1" applyFill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4" fillId="3" borderId="0" xfId="0" applyFont="1" applyFill="1" applyAlignment="1">
      <alignment horizontal="center" wrapText="1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3" borderId="1" xfId="0" applyFont="1" applyFill="1" applyBorder="1" applyAlignment="1">
      <alignment horizontal="center"/>
    </xf>
    <xf numFmtId="3" fontId="0" fillId="0" borderId="1" xfId="0" applyNumberFormat="1" applyBorder="1"/>
    <xf numFmtId="0" fontId="13" fillId="0" borderId="0" xfId="0" applyFont="1"/>
    <xf numFmtId="0" fontId="12" fillId="8" borderId="1" xfId="0" applyFont="1" applyFill="1" applyBorder="1" applyAlignment="1">
      <alignment horizontal="left" vertical="center"/>
    </xf>
    <xf numFmtId="14" fontId="12" fillId="8" borderId="1" xfId="0" applyNumberFormat="1" applyFont="1" applyFill="1" applyBorder="1" applyAlignment="1">
      <alignment horizontal="left" vertical="center"/>
    </xf>
    <xf numFmtId="165" fontId="12" fillId="8" borderId="1" xfId="1" applyFont="1" applyFill="1" applyBorder="1" applyAlignment="1">
      <alignment horizontal="right" vertical="center"/>
    </xf>
    <xf numFmtId="0" fontId="11" fillId="8" borderId="1" xfId="0" applyFont="1" applyFill="1" applyBorder="1" applyAlignment="1">
      <alignment horizontal="left" vertical="center"/>
    </xf>
    <xf numFmtId="14" fontId="11" fillId="8" borderId="1" xfId="0" applyNumberFormat="1" applyFont="1" applyFill="1" applyBorder="1" applyAlignment="1">
      <alignment horizontal="left" vertical="center"/>
    </xf>
    <xf numFmtId="165" fontId="11" fillId="8" borderId="1" xfId="1" applyFont="1" applyFill="1" applyBorder="1" applyAlignment="1">
      <alignment horizontal="right" vertical="center"/>
    </xf>
    <xf numFmtId="2" fontId="0" fillId="0" borderId="0" xfId="0" applyNumberFormat="1"/>
    <xf numFmtId="1" fontId="0" fillId="0" borderId="0" xfId="0" applyNumberFormat="1"/>
    <xf numFmtId="0" fontId="4" fillId="14" borderId="1" xfId="0" applyFont="1" applyFill="1" applyBorder="1" applyAlignment="1">
      <alignment horizontal="center" vertical="center"/>
    </xf>
    <xf numFmtId="14" fontId="10" fillId="14" borderId="1" xfId="0" applyNumberFormat="1" applyFont="1" applyFill="1" applyBorder="1" applyAlignment="1">
      <alignment horizontal="center" vertical="center"/>
    </xf>
    <xf numFmtId="165" fontId="4" fillId="14" borderId="1" xfId="1" applyFont="1" applyFill="1" applyBorder="1" applyAlignment="1">
      <alignment horizontal="center" vertical="center"/>
    </xf>
    <xf numFmtId="168" fontId="0" fillId="0" borderId="0" xfId="2" applyNumberFormat="1" applyFont="1"/>
    <xf numFmtId="165" fontId="0" fillId="0" borderId="0" xfId="1" applyFont="1"/>
    <xf numFmtId="0" fontId="0" fillId="9" borderId="0" xfId="0" applyFill="1"/>
    <xf numFmtId="14" fontId="4" fillId="9" borderId="0" xfId="0" applyNumberFormat="1" applyFont="1" applyFill="1"/>
    <xf numFmtId="165" fontId="4" fillId="9" borderId="0" xfId="1" applyFont="1" applyFill="1"/>
    <xf numFmtId="168" fontId="4" fillId="9" borderId="0" xfId="2" applyNumberFormat="1" applyFont="1" applyFill="1"/>
    <xf numFmtId="165" fontId="0" fillId="0" borderId="1" xfId="0" applyNumberFormat="1" applyBorder="1"/>
    <xf numFmtId="165" fontId="6" fillId="0" borderId="0" xfId="1" applyFont="1" applyFill="1" applyAlignment="1">
      <alignment horizontal="left" vertical="center"/>
    </xf>
    <xf numFmtId="165" fontId="6" fillId="0" borderId="0" xfId="1" applyFont="1" applyFill="1" applyBorder="1" applyAlignment="1">
      <alignment horizontal="left" vertical="center"/>
    </xf>
    <xf numFmtId="0" fontId="0" fillId="15" borderId="1" xfId="0" applyFill="1" applyBorder="1" applyAlignment="1">
      <alignment horizontal="center"/>
    </xf>
    <xf numFmtId="0" fontId="3" fillId="6" borderId="1" xfId="0" applyFont="1" applyFill="1" applyBorder="1"/>
    <xf numFmtId="0" fontId="0" fillId="0" borderId="0" xfId="0" applyAlignment="1">
      <alignment horizontal="left"/>
    </xf>
    <xf numFmtId="168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pivotButton="1"/>
    <xf numFmtId="0" fontId="3" fillId="7" borderId="1" xfId="0" applyFont="1" applyFill="1" applyBorder="1"/>
    <xf numFmtId="0" fontId="0" fillId="16" borderId="0" xfId="0" applyFill="1"/>
    <xf numFmtId="169" fontId="0" fillId="0" borderId="0" xfId="0" applyNumberFormat="1"/>
    <xf numFmtId="0" fontId="0" fillId="15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2" fillId="7" borderId="1" xfId="0" applyFont="1" applyFill="1" applyBorder="1"/>
    <xf numFmtId="0" fontId="12" fillId="15" borderId="1" xfId="0" applyFont="1" applyFill="1" applyBorder="1" applyAlignment="1">
      <alignment horizontal="center"/>
    </xf>
    <xf numFmtId="165" fontId="12" fillId="8" borderId="1" xfId="1" applyFont="1" applyFill="1" applyBorder="1" applyAlignment="1">
      <alignment horizontal="center"/>
    </xf>
    <xf numFmtId="0" fontId="14" fillId="8" borderId="1" xfId="0" applyFont="1" applyFill="1" applyBorder="1" applyAlignment="1">
      <alignment horizontal="left" vertical="center"/>
    </xf>
    <xf numFmtId="14" fontId="14" fillId="8" borderId="1" xfId="0" applyNumberFormat="1" applyFont="1" applyFill="1" applyBorder="1" applyAlignment="1">
      <alignment horizontal="left" vertical="center"/>
    </xf>
    <xf numFmtId="165" fontId="14" fillId="8" borderId="1" xfId="1" applyFont="1" applyFill="1" applyBorder="1" applyAlignment="1">
      <alignment horizontal="right" vertical="center"/>
    </xf>
    <xf numFmtId="165" fontId="3" fillId="8" borderId="1" xfId="1" applyFont="1" applyFill="1" applyBorder="1" applyAlignment="1">
      <alignment horizontal="center"/>
    </xf>
    <xf numFmtId="165" fontId="0" fillId="0" borderId="1" xfId="1" applyFont="1" applyBorder="1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65" fontId="0" fillId="0" borderId="1" xfId="1" applyFont="1" applyBorder="1" applyAlignment="1">
      <alignment horizontal="right" vertical="center"/>
    </xf>
    <xf numFmtId="0" fontId="0" fillId="8" borderId="1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65" fontId="0" fillId="8" borderId="1" xfId="1" applyFont="1" applyFill="1" applyBorder="1" applyAlignment="1">
      <alignment horizontal="right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8" borderId="1" xfId="0" applyNumberFormat="1" applyFill="1" applyBorder="1" applyAlignment="1">
      <alignment horizontal="left"/>
    </xf>
    <xf numFmtId="165" fontId="0" fillId="8" borderId="1" xfId="1" applyFont="1" applyFill="1" applyBorder="1"/>
    <xf numFmtId="14" fontId="0" fillId="0" borderId="0" xfId="0" applyNumberFormat="1" applyAlignment="1">
      <alignment horizontal="left"/>
    </xf>
    <xf numFmtId="166" fontId="0" fillId="0" borderId="0" xfId="2" applyFont="1"/>
    <xf numFmtId="165" fontId="10" fillId="9" borderId="0" xfId="1" applyFont="1" applyFill="1" applyAlignment="1">
      <alignment horizontal="left" vertical="center"/>
    </xf>
    <xf numFmtId="164" fontId="0" fillId="0" borderId="0" xfId="0" applyNumberForma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168" fontId="0" fillId="0" borderId="0" xfId="0" pivotButton="1" applyNumberFormat="1"/>
    <xf numFmtId="0" fontId="4" fillId="9" borderId="1" xfId="0" applyFont="1" applyFill="1" applyBorder="1"/>
    <xf numFmtId="0" fontId="0" fillId="0" borderId="0" xfId="0" applyAlignment="1">
      <alignment horizontal="left" indent="2"/>
    </xf>
    <xf numFmtId="168" fontId="0" fillId="0" borderId="1" xfId="2" applyNumberFormat="1" applyFont="1" applyBorder="1"/>
    <xf numFmtId="0" fontId="15" fillId="0" borderId="1" xfId="0" applyFont="1" applyBorder="1"/>
    <xf numFmtId="0" fontId="1" fillId="4" borderId="0" xfId="0" applyFont="1" applyFill="1" applyAlignment="1">
      <alignment horizontal="center"/>
    </xf>
    <xf numFmtId="0" fontId="0" fillId="0" borderId="0" xfId="0" applyNumberFormat="1"/>
    <xf numFmtId="169" fontId="0" fillId="0" borderId="0" xfId="0" applyNumberFormat="1" applyAlignment="1">
      <alignment horizontal="left" indent="1"/>
    </xf>
    <xf numFmtId="14" fontId="0" fillId="20" borderId="0" xfId="0" applyNumberFormat="1" applyFill="1"/>
    <xf numFmtId="0" fontId="0" fillId="20" borderId="0" xfId="0" applyFill="1"/>
    <xf numFmtId="2" fontId="0" fillId="20" borderId="0" xfId="0" applyNumberFormat="1" applyFill="1"/>
    <xf numFmtId="14" fontId="16" fillId="21" borderId="0" xfId="3" applyNumberFormat="1" applyFill="1"/>
    <xf numFmtId="0" fontId="16" fillId="21" borderId="0" xfId="3" applyFill="1"/>
    <xf numFmtId="2" fontId="16" fillId="21" borderId="0" xfId="3" applyNumberFormat="1" applyFill="1"/>
    <xf numFmtId="14" fontId="16" fillId="22" borderId="0" xfId="3" applyNumberFormat="1" applyFill="1"/>
    <xf numFmtId="0" fontId="16" fillId="22" borderId="0" xfId="3" applyFill="1"/>
    <xf numFmtId="2" fontId="16" fillId="22" borderId="0" xfId="3" applyNumberFormat="1" applyFill="1"/>
    <xf numFmtId="14" fontId="16" fillId="23" borderId="0" xfId="3" applyNumberFormat="1" applyFill="1"/>
    <xf numFmtId="0" fontId="16" fillId="23" borderId="0" xfId="3" applyFill="1"/>
    <xf numFmtId="2" fontId="16" fillId="23" borderId="0" xfId="3" applyNumberFormat="1" applyFill="1"/>
    <xf numFmtId="14" fontId="0" fillId="24" borderId="0" xfId="0" applyNumberFormat="1" applyFill="1"/>
    <xf numFmtId="0" fontId="0" fillId="24" borderId="0" xfId="0" applyFill="1"/>
    <xf numFmtId="2" fontId="0" fillId="24" borderId="0" xfId="0" applyNumberFormat="1" applyFill="1"/>
    <xf numFmtId="0" fontId="1" fillId="9" borderId="0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5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17" fillId="0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17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 vertical="center"/>
    </xf>
    <xf numFmtId="170" fontId="0" fillId="0" borderId="0" xfId="0" applyNumberFormat="1" applyAlignment="1">
      <alignment horizontal="right" vertical="center"/>
    </xf>
    <xf numFmtId="170" fontId="0" fillId="0" borderId="1" xfId="0" applyNumberFormat="1" applyBorder="1" applyAlignment="1">
      <alignment horizontal="right" vertical="center"/>
    </xf>
    <xf numFmtId="0" fontId="0" fillId="26" borderId="1" xfId="0" applyFill="1" applyBorder="1" applyAlignment="1">
      <alignment horizontal="left" vertical="center"/>
    </xf>
    <xf numFmtId="0" fontId="18" fillId="0" borderId="0" xfId="4" applyAlignment="1">
      <alignment horizontal="left" vertical="center"/>
    </xf>
    <xf numFmtId="0" fontId="18" fillId="0" borderId="0" xfId="4"/>
    <xf numFmtId="170" fontId="18" fillId="0" borderId="0" xfId="4" applyNumberFormat="1" applyAlignment="1">
      <alignment horizontal="right" vertical="center"/>
    </xf>
    <xf numFmtId="0" fontId="13" fillId="25" borderId="0" xfId="0" applyFont="1" applyFill="1"/>
    <xf numFmtId="165" fontId="4" fillId="14" borderId="0" xfId="1" applyFont="1" applyFill="1" applyBorder="1" applyAlignment="1">
      <alignment horizontal="center" vertical="center"/>
    </xf>
    <xf numFmtId="165" fontId="12" fillId="8" borderId="0" xfId="1" applyFont="1" applyFill="1" applyBorder="1" applyAlignment="1">
      <alignment horizontal="right" vertical="center"/>
    </xf>
    <xf numFmtId="165" fontId="11" fillId="8" borderId="0" xfId="1" applyFont="1" applyFill="1" applyBorder="1" applyAlignment="1">
      <alignment horizontal="right" vertical="center"/>
    </xf>
    <xf numFmtId="165" fontId="14" fillId="8" borderId="0" xfId="1" applyFont="1" applyFill="1" applyBorder="1" applyAlignment="1">
      <alignment horizontal="right" vertical="center"/>
    </xf>
    <xf numFmtId="0" fontId="19" fillId="0" borderId="0" xfId="5"/>
    <xf numFmtId="49" fontId="20" fillId="0" borderId="1" xfId="5" applyNumberFormat="1" applyFont="1" applyFill="1" applyBorder="1"/>
    <xf numFmtId="49" fontId="21" fillId="0" borderId="1" xfId="5" applyNumberFormat="1" applyFont="1" applyFill="1" applyBorder="1" applyAlignment="1">
      <alignment horizontal="center" vertical="top"/>
    </xf>
    <xf numFmtId="0" fontId="22" fillId="0" borderId="0" xfId="5" applyFont="1" applyFill="1"/>
    <xf numFmtId="0" fontId="20" fillId="0" borderId="1" xfId="5" applyFont="1" applyFill="1" applyBorder="1"/>
    <xf numFmtId="49" fontId="19" fillId="0" borderId="1" xfId="5" applyNumberFormat="1" applyFill="1" applyBorder="1" applyAlignment="1">
      <alignment horizontal="left" vertical="center"/>
    </xf>
    <xf numFmtId="171" fontId="19" fillId="0" borderId="1" xfId="5" applyNumberFormat="1" applyFill="1" applyBorder="1" applyAlignment="1">
      <alignment horizontal="right" vertical="center"/>
    </xf>
    <xf numFmtId="49" fontId="19" fillId="0" borderId="1" xfId="5" applyNumberFormat="1" applyFill="1" applyBorder="1" applyAlignment="1">
      <alignment horizontal="right" vertical="center"/>
    </xf>
    <xf numFmtId="0" fontId="22" fillId="0" borderId="1" xfId="5" applyFont="1" applyFill="1" applyBorder="1"/>
    <xf numFmtId="4" fontId="19" fillId="0" borderId="1" xfId="5" applyNumberFormat="1" applyFill="1" applyBorder="1" applyAlignment="1">
      <alignment horizontal="right" vertical="center"/>
    </xf>
    <xf numFmtId="17" fontId="0" fillId="0" borderId="1" xfId="0" applyNumberFormat="1" applyFill="1" applyBorder="1"/>
    <xf numFmtId="0" fontId="0" fillId="25" borderId="1" xfId="0" applyFill="1" applyBorder="1"/>
    <xf numFmtId="0" fontId="0" fillId="25" borderId="1" xfId="0" applyFill="1" applyBorder="1" applyAlignment="1">
      <alignment horizontal="center"/>
    </xf>
    <xf numFmtId="0" fontId="0" fillId="25" borderId="1" xfId="0" applyFill="1" applyBorder="1" applyAlignment="1">
      <alignment horizontal="left"/>
    </xf>
    <xf numFmtId="0" fontId="0" fillId="25" borderId="0" xfId="0" applyFill="1"/>
    <xf numFmtId="0" fontId="17" fillId="25" borderId="1" xfId="0" applyFont="1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12" fillId="25" borderId="1" xfId="0" applyFont="1" applyFill="1" applyBorder="1"/>
    <xf numFmtId="15" fontId="12" fillId="25" borderId="1" xfId="0" applyNumberFormat="1" applyFont="1" applyFill="1" applyBorder="1"/>
    <xf numFmtId="0" fontId="15" fillId="25" borderId="1" xfId="0" applyFont="1" applyFill="1" applyBorder="1"/>
    <xf numFmtId="0" fontId="12" fillId="25" borderId="1" xfId="0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0" fontId="3" fillId="25" borderId="0" xfId="0" applyFont="1" applyFill="1"/>
    <xf numFmtId="0" fontId="0" fillId="25" borderId="1" xfId="0" applyFont="1" applyFill="1" applyBorder="1" applyAlignment="1">
      <alignment horizontal="center"/>
    </xf>
    <xf numFmtId="0" fontId="23" fillId="25" borderId="1" xfId="0" applyFont="1" applyFill="1" applyBorder="1" applyAlignment="1">
      <alignment horizontal="left" vertical="center"/>
    </xf>
    <xf numFmtId="15" fontId="0" fillId="0" borderId="1" xfId="0" quotePrefix="1" applyNumberFormat="1" applyFill="1" applyBorder="1"/>
    <xf numFmtId="0" fontId="23" fillId="0" borderId="1" xfId="0" applyFont="1" applyFill="1" applyBorder="1" applyAlignment="1">
      <alignment horizontal="left" vertical="center"/>
    </xf>
    <xf numFmtId="0" fontId="0" fillId="25" borderId="1" xfId="0" quotePrefix="1" applyFill="1" applyBorder="1"/>
    <xf numFmtId="0" fontId="1" fillId="2" borderId="0" xfId="0" applyFont="1" applyFill="1" applyAlignment="1">
      <alignment wrapText="1"/>
    </xf>
    <xf numFmtId="0" fontId="24" fillId="27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7" fillId="28" borderId="1" xfId="0" applyFont="1" applyFill="1" applyBorder="1" applyAlignment="1">
      <alignment horizontal="left"/>
    </xf>
    <xf numFmtId="3" fontId="7" fillId="28" borderId="1" xfId="0" applyNumberFormat="1" applyFont="1" applyFill="1" applyBorder="1" applyAlignment="1">
      <alignment horizontal="right"/>
    </xf>
    <xf numFmtId="10" fontId="7" fillId="28" borderId="1" xfId="0" applyNumberFormat="1" applyFont="1" applyFill="1" applyBorder="1" applyAlignment="1">
      <alignment horizontal="right"/>
    </xf>
    <xf numFmtId="0" fontId="24" fillId="27" borderId="19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left"/>
    </xf>
    <xf numFmtId="0" fontId="7" fillId="28" borderId="1" xfId="0" applyFont="1" applyFill="1" applyBorder="1" applyAlignment="1">
      <alignment horizontal="right"/>
    </xf>
    <xf numFmtId="0" fontId="24" fillId="27" borderId="21" xfId="0" applyFont="1" applyFill="1" applyBorder="1" applyAlignment="1">
      <alignment horizontal="center" vertical="center" wrapText="1"/>
    </xf>
    <xf numFmtId="166" fontId="0" fillId="0" borderId="0" xfId="0" applyNumberFormat="1"/>
    <xf numFmtId="0" fontId="25" fillId="0" borderId="0" xfId="0" applyFont="1"/>
    <xf numFmtId="168" fontId="25" fillId="0" borderId="0" xfId="2" applyNumberFormat="1" applyFont="1"/>
    <xf numFmtId="3" fontId="0" fillId="0" borderId="0" xfId="0" applyNumberFormat="1"/>
    <xf numFmtId="3" fontId="0" fillId="25" borderId="0" xfId="0" applyNumberFormat="1" applyFill="1"/>
    <xf numFmtId="0" fontId="25" fillId="0" borderId="0" xfId="0" applyFont="1" applyAlignment="1">
      <alignment horizontal="center"/>
    </xf>
    <xf numFmtId="0" fontId="0" fillId="29" borderId="0" xfId="0" applyFill="1"/>
    <xf numFmtId="3" fontId="0" fillId="29" borderId="0" xfId="0" applyNumberFormat="1" applyFill="1"/>
    <xf numFmtId="49" fontId="21" fillId="0" borderId="1" xfId="5" applyNumberFormat="1" applyFont="1" applyFill="1" applyBorder="1" applyAlignment="1">
      <alignment horizontal="center" vertical="top"/>
    </xf>
    <xf numFmtId="0" fontId="1" fillId="4" borderId="0" xfId="0" applyFont="1" applyFill="1" applyAlignment="1">
      <alignment horizontal="center"/>
    </xf>
    <xf numFmtId="0" fontId="1" fillId="9" borderId="18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left"/>
    </xf>
    <xf numFmtId="0" fontId="4" fillId="9" borderId="19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</cellXfs>
  <cellStyles count="6">
    <cellStyle name="Comma" xfId="2" builtinId="3"/>
    <cellStyle name="Currency" xfId="1" builtinId="4"/>
    <cellStyle name="Normal" xfId="0" builtinId="0"/>
    <cellStyle name="Normal 2" xfId="3" xr:uid="{B617E075-E547-491E-8599-BE76E2D74710}"/>
    <cellStyle name="Normal 3" xfId="4" xr:uid="{DB90B14A-45EC-40BD-80A4-AD4CBCB250A5}"/>
    <cellStyle name="Normal 4" xfId="5" xr:uid="{BCC77841-D302-4DBA-9195-E075476DB870}"/>
  </cellStyles>
  <dxfs count="21">
    <dxf>
      <numFmt numFmtId="165" formatCode="_-&quot;$&quot;* #,##0.00_-;\-&quot;$&quot;* #,##0.00_-;_-&quot;$&quot;* &quot;-&quot;??_-;_-@_-"/>
    </dxf>
    <dxf>
      <numFmt numFmtId="168" formatCode="_-* #,##0_-;\-* #,##0_-;_-* &quot;-&quot;??_-;_-@_-"/>
    </dxf>
    <dxf>
      <numFmt numFmtId="165" formatCode="_-&quot;$&quot;* #,##0.00_-;\-&quot;$&quot;* #,##0.00_-;_-&quot;$&quot;* &quot;-&quot;??_-;_-@_-"/>
    </dxf>
    <dxf>
      <numFmt numFmtId="168" formatCode="_-* #,##0_-;\-* #,##0_-;_-* &quot;-&quot;??_-;_-@_-"/>
    </dxf>
    <dxf>
      <numFmt numFmtId="165" formatCode="_-&quot;$&quot;* #,##0.00_-;\-&quot;$&quot;* #,##0.00_-;_-&quot;$&quot;* &quot;-&quot;??_-;_-@_-"/>
    </dxf>
    <dxf>
      <numFmt numFmtId="168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2" formatCode="yyyy/mm/dd"/>
    </dxf>
    <dxf>
      <fill>
        <patternFill patternType="solid">
          <fgColor indexed="64"/>
          <bgColor rgb="FF91D2FA"/>
        </patternFill>
      </fill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neomnicom-my.sharepoint.com/Users/Brittany.Caplan/Downloads/438603_SMB_MMM_2021_20210825_170501_3410370856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llory.thompson/Downloads/438603_SMB_Celebrate_Local_20220504_173213_3684806162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llory.thompson/Downloads/438603_PHD_SMB_Support_Local_OSL_Campaign_Delivery_20220504_173059_3684805388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any Caplan" refreshedDate="44433.712971875" createdVersion="6" refreshedVersion="6" minRefreshableVersion="3" recordCount="64" xr:uid="{83FD90FC-140C-4DE7-85BC-3D819A69642A}">
  <cacheSource type="worksheet">
    <worksheetSource ref="A14:I78" sheet="438603_SMB_MMM_2021_20210825_17" r:id="rId2"/>
  </cacheSource>
  <cacheFields count="9">
    <cacheField name="Campaign" numFmtId="0">
      <sharedItems count="3">
        <s v="PHD_SMB_PS9SMB020/023_Small Business Fall Campaign_CP14C62_FY20_PHD12"/>
        <s v="PHD_SMB_PS9SMB021 Small Business: Winter Promotion CPYL5H_FY20_PHD12"/>
        <s v="PS9 035 CON - FY20 Support Local - CP115S2  - PHD12"/>
      </sharedItems>
    </cacheField>
    <cacheField name="Site (CM360)" numFmtId="0">
      <sharedItems count="7">
        <s v="Amazon Media Group"/>
        <s v="Facebook Inc"/>
        <s v="LinkedIn"/>
        <s v="Spotify"/>
        <s v="Twitter - Official"/>
        <s v="Verizon Media"/>
        <s v="Rogers Digital Media (Canada)"/>
      </sharedItems>
    </cacheField>
    <cacheField name="Week" numFmtId="14">
      <sharedItems containsSemiMixedTypes="0" containsNonDate="0" containsDate="1" containsString="0" minDate="2020-01-19T00:00:00" maxDate="2021-04-26T00:00:00" count="31"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17T00:00:00"/>
        <d v="2021-03-28T00:00:00"/>
        <d v="2021-04-25T00:00:00"/>
        <d v="2020-09-20T00:00:00"/>
        <d v="2020-01-26T00:00:00"/>
        <d v="2020-02-02T00:00:00"/>
        <d v="2020-02-09T00:00:00"/>
        <d v="2020-02-16T00:00:00"/>
        <d v="2020-02-23T00:00:00"/>
        <d v="2020-01-19T00:00:00"/>
        <d v="2020-03-01T00:00:00"/>
        <d v="2020-04-19T00:00:00"/>
        <d v="2020-04-26T00:00:00"/>
        <d v="2020-05-03T00:00:00"/>
        <d v="2020-05-10T00:00:00"/>
        <d v="2020-05-17T00:00:00"/>
        <d v="2020-05-24T00:00:00"/>
      </sharedItems>
    </cacheField>
    <cacheField name="Impressions" numFmtId="0">
      <sharedItems containsSemiMixedTypes="0" containsString="0" containsNumber="1" containsInteger="1" minValue="0" maxValue="8318991"/>
    </cacheField>
    <cacheField name="Clicks" numFmtId="0">
      <sharedItems containsSemiMixedTypes="0" containsString="0" containsNumber="1" containsInteger="1" minValue="0" maxValue="40286"/>
    </cacheField>
    <cacheField name="DV360 Cost (Account Currency)" numFmtId="0">
      <sharedItems containsSemiMixedTypes="0" containsString="0" containsNumber="1" containsInteger="1" minValue="0" maxValue="0"/>
    </cacheField>
    <cacheField name="Media Cost" numFmtId="0">
      <sharedItems containsSemiMixedTypes="0" containsString="0" containsNumber="1" minValue="0" maxValue="41490.612800000003"/>
    </cacheField>
    <cacheField name="Effective CPM" numFmtId="0">
      <sharedItems containsSemiMixedTypes="0" containsString="0" containsNumber="1" minValue="0" maxValue="14.72"/>
    </cacheField>
    <cacheField name="Planned Media Cost" numFmtId="0">
      <sharedItems containsSemiMixedTypes="0" containsString="0" containsNumber="1" minValue="0" maxValue="11841.683784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lory Thompson" refreshedDate="44685.73229039352" createdVersion="7" refreshedVersion="7" minRefreshableVersion="3" recordCount="170" xr:uid="{053D684F-7822-46E0-A9ED-2ABF8023FD6C}">
  <cacheSource type="worksheet">
    <worksheetSource ref="A13:J183" sheet="438603_SMB_Celebrate_Local_2022" r:id="rId2"/>
  </cacheSource>
  <cacheFields count="12">
    <cacheField name="Campaign" numFmtId="0">
      <sharedItems count="1">
        <s v="SMT_SMB_002/005_FY21 Celebrate Local_ Indigenous Extension_Small Business Week__PHD12"/>
      </sharedItems>
    </cacheField>
    <cacheField name="Site (CM360)" numFmtId="0">
      <sharedItems count="1">
        <s v="Rogers Digital Media (Canada)"/>
      </sharedItems>
    </cacheField>
    <cacheField name="Week" numFmtId="14">
      <sharedItems containsSemiMixedTypes="0" containsNonDate="0" containsDate="1" containsString="0" minDate="2021-08-22T00:00:00" maxDate="2021-11-22T00:00:00" count="10">
        <d v="2021-08-22T00:00:00"/>
        <d v="2021-08-29T00:00:00"/>
        <d v="2021-09-05T00:00:00"/>
        <d v="2021-09-12T00:00:00"/>
        <d v="2021-09-19T00:00:00"/>
        <d v="2021-10-24T00:00:00"/>
        <d v="2021-10-31T00:00:00"/>
        <d v="2021-11-07T00:00:00"/>
        <d v="2021-11-14T00:00:00"/>
        <d v="2021-11-21T00:00:00"/>
      </sharedItems>
      <fieldGroup par="10" base="2">
        <rangePr groupBy="days" startDate="2021-08-22T00:00:00" endDate="2021-11-22T00:00:00"/>
        <groupItems count="368">
          <s v="&lt;2021-08-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1-11-22"/>
        </groupItems>
      </fieldGroup>
    </cacheField>
    <cacheField name="Date" numFmtId="14">
      <sharedItems containsSemiMixedTypes="0" containsNonDate="0" containsDate="1" containsString="0" minDate="2021-08-23T00:00:00" maxDate="2021-11-25T00:00:00" count="46"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5T00:00:00"/>
        <d v="2021-11-16T00:00:00"/>
        <d v="2021-11-19T00:00:00"/>
        <d v="2021-11-23T00:00:00"/>
        <d v="2021-11-24T00:00:00"/>
      </sharedItems>
      <fieldGroup par="11" base="3">
        <rangePr groupBy="days" startDate="2021-08-23T00:00:00" endDate="2021-11-25T00:00:00"/>
        <groupItems count="368">
          <s v="&lt;2021-08-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1-11-25"/>
        </groupItems>
      </fieldGroup>
    </cacheField>
    <cacheField name="Placement Pixel Size" numFmtId="0">
      <sharedItems count="6">
        <s v="1 x 1"/>
        <s v="300 x 250"/>
        <s v="300 x 50"/>
        <s v="728 x 90"/>
        <s v="300 x 600"/>
        <s v="320 x 50"/>
      </sharedItems>
    </cacheField>
    <cacheField name="Placement" numFmtId="0">
      <sharedItems count="8">
        <s v="Standard Media Banner_ROGERS MARKETING_Audio Click Tracker_1 x 1_Rogers | Audio | 1x1_ROSRON_CPM_EN_Canada_All_ALL"/>
        <s v="Standard Media Banner_ROGERS MARKETING_Medium Rectangle_300 x 250_SOV Banners | Rogers SMB Celebrate Local | 300x250_ROSRON_Flat_EN_Canada_All_ALL"/>
        <s v="Standard Media Banner_ROGERS MARKETING_Smartphone Rich Banner Expandable_300 x 50_SOV Banners | Rogers SMB Celebrate Local | 300x50_ROSRON_Flat_EN_Canada_All_ALL"/>
        <s v="Standard Media Banner_ROGERS MARKETING_Leaderboard_728 x 90_SOV Banners | Rogers SMB Celebrate Local | 728x90_ROSRON_Flat_EN_Canada_All_ALL"/>
        <s v="Standard Media Banner_ROGERS MARKETING_Half Page Ad_300 x 600_SOV Banners | Rogers SMB Celebrate Local | 300x600_ROSRON_Flat_EN_Canada_All_ALL"/>
        <s v="Standard Media Banner_ROGERS MARKETING_Medium Rectangle_300 x 250_Rogers BT x Scotiabank | Celebrate Small Business Week | 300x250_ROSRON_Flat_EN_Canada_All_ALL"/>
        <s v="Standard Media Banner_ROGERS MARKETING_Adhesion Banner_320 x 50_Rogers BT x Scotiabank | Celebrate Small Business Week | 320x50_ROSRON_Flat_EN_Canada_All_ALL"/>
        <s v="Standard Media Banner_ROGERS MARKETING_Leaderboard_728 x 90_Rogers BT x Scotiabank | Celebrate Small Business Week | 728x90_ROSRON_Flat_EN_Canada_All_ALL"/>
      </sharedItems>
    </cacheField>
    <cacheField name="Creative" numFmtId="0">
      <sharedItems count="8">
        <s v="https:/www.scotiabank.com/ca/en/commercial-banking/knowledge-centre/article.business-banking.helping-indigenous-clients.html"/>
        <s v="Indigenous - August 5 - 300x250"/>
        <s v="Indigenous-August 5-Smartphn-SD-300x50"/>
        <s v="Indigenous - August 5 - 728x90"/>
        <s v="Indigenous-August 5-Tall big box-300x600"/>
        <s v="2021_06_SmallBusiness_AlwaysOn_DigitalBanner_SelectAccount_300x250_EN_LearnMore"/>
        <s v="2021_06_SmallBusiness_AlwaysOn_DigitalBanner_SelectAccount_320x50_EN"/>
        <s v="2021_06_SmallBusiness_AlwaysOn_DigitalBanner_SelectAccount_728x90_EN_LearnMore"/>
      </sharedItems>
    </cacheField>
    <cacheField name="Placement Rate" numFmtId="0">
      <sharedItems containsSemiMixedTypes="0" containsString="0" containsNumber="1" minValue="0" maxValue="500"/>
    </cacheField>
    <cacheField name="Impressions" numFmtId="0">
      <sharedItems containsSemiMixedTypes="0" containsString="0" containsNumber="1" containsInteger="1" minValue="1" maxValue="31781"/>
    </cacheField>
    <cacheField name="Clicks" numFmtId="0">
      <sharedItems containsSemiMixedTypes="0" containsString="0" containsNumber="1" containsInteger="1" minValue="0" maxValue="1"/>
    </cacheField>
    <cacheField name="Months" numFmtId="0" databaseField="0">
      <fieldGroup base="2">
        <rangePr groupBy="months" startDate="2021-08-22T00:00:00" endDate="2021-11-22T00:00:00"/>
        <groupItems count="14">
          <s v="&lt;2021-08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11-22"/>
        </groupItems>
      </fieldGroup>
    </cacheField>
    <cacheField name="Months2" numFmtId="0" databaseField="0">
      <fieldGroup base="3">
        <rangePr groupBy="months" startDate="2021-08-23T00:00:00" endDate="2021-11-25T00:00:00"/>
        <groupItems count="14">
          <s v="&lt;2021-08-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11-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lory Thompson" refreshedDate="44685.736085763892" createdVersion="7" refreshedVersion="7" minRefreshableVersion="3" recordCount="65" xr:uid="{D6AA4230-F5E8-4D37-B203-41F157920A53}">
  <cacheSource type="worksheet">
    <worksheetSource ref="A13:J78" sheet="438603_PHD_SMB_Support_Local_OS" r:id="rId2"/>
  </cacheSource>
  <cacheFields count="11">
    <cacheField name="Campaign" numFmtId="0">
      <sharedItems/>
    </cacheField>
    <cacheField name="Site (CM360)" numFmtId="0">
      <sharedItems count="1">
        <s v="Rogers Digital Media (Canada)"/>
      </sharedItems>
    </cacheField>
    <cacheField name="Week" numFmtId="14">
      <sharedItems containsSemiMixedTypes="0" containsNonDate="0" containsDate="1" containsString="0" minDate="2021-07-18T00:00:00" maxDate="2021-08-02T00:00:00" count="3">
        <d v="2021-07-18T00:00:00"/>
        <d v="2021-07-25T00:00:00"/>
        <d v="2021-08-01T00:00:00"/>
      </sharedItems>
      <fieldGroup par="10" base="2">
        <rangePr groupBy="days" startDate="2021-07-18T00:00:00" endDate="2021-08-02T00:00:00"/>
        <groupItems count="368">
          <s v="&lt;2021-07-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1-08-02"/>
        </groupItems>
      </fieldGroup>
    </cacheField>
    <cacheField name="Date" numFmtId="14">
      <sharedItems containsSemiMixedTypes="0" containsNonDate="0" containsDate="1" containsString="0" minDate="2021-07-20T00:00:00" maxDate="2021-08-07T00:00:00"/>
    </cacheField>
    <cacheField name="Placement Pixel Size" numFmtId="0">
      <sharedItems count="4">
        <s v="300 x 250"/>
        <s v="300 x 600"/>
        <s v="320 x 50"/>
        <s v="728 x 90"/>
      </sharedItems>
    </cacheField>
    <cacheField name="Placement" numFmtId="0">
      <sharedItems/>
    </cacheField>
    <cacheField name="Creative" numFmtId="0">
      <sharedItems/>
    </cacheField>
    <cacheField name="Placement Rate" numFmtId="0">
      <sharedItems containsSemiMixedTypes="0" containsString="0" containsNumber="1" containsInteger="1" minValue="0" maxValue="0"/>
    </cacheField>
    <cacheField name="Impressions" numFmtId="0">
      <sharedItems containsSemiMixedTypes="0" containsString="0" containsNumber="1" containsInteger="1" minValue="1" maxValue="283"/>
    </cacheField>
    <cacheField name="Clicks" numFmtId="0">
      <sharedItems containsSemiMixedTypes="0" containsString="0" containsNumber="1" containsInteger="1" minValue="0" maxValue="1"/>
    </cacheField>
    <cacheField name="Months" numFmtId="0" databaseField="0">
      <fieldGroup base="2">
        <rangePr groupBy="months" startDate="2021-07-18T00:00:00" endDate="2021-08-02T00:00:00"/>
        <groupItems count="14">
          <s v="&lt;2021-07-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08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Pereira" refreshedDate="44690.854213310187" createdVersion="7" refreshedVersion="7" minRefreshableVersion="3" recordCount="25" xr:uid="{2B658020-E5D2-444E-BB89-A6180C6D14F1}">
  <cacheSource type="worksheet">
    <worksheetSource name="Table1"/>
  </cacheSource>
  <cacheFields count="17">
    <cacheField name="Time period" numFmtId="14">
      <sharedItems containsSemiMixedTypes="0" containsNonDate="0" containsDate="1" containsString="0" minDate="2019-05-01T00:00:00" maxDate="2021-11-06T00:00:00" count="23">
        <d v="2019-05-01T00:00:00"/>
        <d v="2019-06-19T00:00:00"/>
        <d v="2019-06-26T00:00:00"/>
        <d v="2019-10-02T00:00:00"/>
        <d v="2019-10-09T00:00:00"/>
        <d v="2019-11-13T00:00:00"/>
        <d v="2019-11-20T00:00:00"/>
        <d v="2020-02-05T00:00:00"/>
        <d v="2020-02-12T00:00:00"/>
        <d v="2020-02-19T00:00:00"/>
        <d v="2020-02-26T00:00:00"/>
        <d v="2020-09-23T00:00:00"/>
        <d v="2020-09-30T00:00:00"/>
        <d v="2020-10-07T00:00:00"/>
        <d v="2020-10-14T00:00:00"/>
        <d v="2020-10-21T00:00:00"/>
        <d v="2020-10-28T00:00:00"/>
        <d v="2020-11-18T00:00:00"/>
        <d v="2020-11-25T00:00:00"/>
        <d v="2021-04-09T00:00:00"/>
        <d v="2021-05-07T00:00:00"/>
        <d v="2021-10-15T00:00:00"/>
        <d v="2021-11-05T00:00:00"/>
      </sharedItems>
      <fieldGroup par="16" base="0">
        <rangePr groupBy="months" startDate="2019-05-01T00:00:00" endDate="2021-11-06T00:00:00"/>
        <groupItems count="14">
          <s v="&lt;2019-05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11-06"/>
        </groupItems>
      </fieldGroup>
    </cacheField>
    <cacheField name="Placement" numFmtId="0">
      <sharedItems/>
    </cacheField>
    <cacheField name="Campaign name" numFmtId="0">
      <sharedItems/>
    </cacheField>
    <cacheField name="Objective" numFmtId="0">
      <sharedItems/>
    </cacheField>
    <cacheField name="Edit url" numFmtId="0">
      <sharedItems/>
    </cacheField>
    <cacheField name="Status" numFmtId="0">
      <sharedItems/>
    </cacheField>
    <cacheField name="Total budget" numFmtId="2">
      <sharedItems containsSemiMixedTypes="0" containsString="0" containsNumber="1" minValue="2157.14" maxValue="42836.639999999999"/>
    </cacheField>
    <cacheField name="Spend" numFmtId="2">
      <sharedItems containsSemiMixedTypes="0" containsString="0" containsNumber="1" minValue="14.032878999999999" maxValue="9100"/>
    </cacheField>
    <cacheField name="Total audience reach" numFmtId="2">
      <sharedItems containsSemiMixedTypes="0" containsString="0" containsNumber="1" containsInteger="1" minValue="1063" maxValue="530547"/>
    </cacheField>
    <cacheField name="Impressions" numFmtId="2">
      <sharedItems containsSemiMixedTypes="0" containsString="0" containsNumber="1" containsInteger="1" minValue="1311" maxValue="1503426"/>
    </cacheField>
    <cacheField name="Link clicks" numFmtId="2">
      <sharedItems containsSemiMixedTypes="0" containsString="0" containsNumber="1" containsInteger="1" minValue="0" maxValue="3338"/>
    </cacheField>
    <cacheField name="Tweet engagements" numFmtId="2">
      <sharedItems containsSemiMixedTypes="0" containsString="0" containsNumber="1" containsInteger="1" minValue="25" maxValue="12756"/>
    </cacheField>
    <cacheField name="Video starts" numFmtId="2">
      <sharedItems containsSemiMixedTypes="0" containsString="0" containsNumber="1" containsInteger="1" minValue="0" maxValue="178937"/>
    </cacheField>
    <cacheField name="Video views" numFmtId="2">
      <sharedItems containsSemiMixedTypes="0" containsString="0" containsNumber="1" containsInteger="1" minValue="0" maxValue="52767"/>
    </cacheField>
    <cacheField name="Video completions" numFmtId="2">
      <sharedItems containsSemiMixedTypes="0" containsString="0" containsNumber="1" containsInteger="1" minValue="0" maxValue="17349"/>
    </cacheField>
    <cacheField name="Quarters" numFmtId="0" databaseField="0">
      <fieldGroup base="0">
        <rangePr groupBy="quarters" startDate="2019-05-01T00:00:00" endDate="2021-11-06T00:00:00"/>
        <groupItems count="6">
          <s v="&lt;2019-05-01"/>
          <s v="Qtr1"/>
          <s v="Qtr2"/>
          <s v="Qtr3"/>
          <s v="Qtr4"/>
          <s v="&gt;2021-11-06"/>
        </groupItems>
      </fieldGroup>
    </cacheField>
    <cacheField name="Years" numFmtId="0" databaseField="0">
      <fieldGroup base="0">
        <rangePr groupBy="years" startDate="2019-05-01T00:00:00" endDate="2021-11-06T00:00:00"/>
        <groupItems count="5">
          <s v="&lt;2019-05-01"/>
          <s v="2019"/>
          <s v="2020"/>
          <s v="2021"/>
          <s v="&gt;2021-11-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n v="0"/>
    <n v="0"/>
    <n v="0"/>
    <n v="0"/>
    <n v="0"/>
    <n v="9705.8799479999998"/>
  </r>
  <r>
    <x v="0"/>
    <x v="0"/>
    <x v="1"/>
    <n v="1725470"/>
    <n v="980"/>
    <n v="0"/>
    <n v="8627.4367999999995"/>
    <n v="5"/>
    <n v="11323.526605999999"/>
  </r>
  <r>
    <x v="0"/>
    <x v="0"/>
    <x v="2"/>
    <n v="3594177"/>
    <n v="2171"/>
    <n v="0"/>
    <n v="32730.022199999999"/>
    <n v="9.11"/>
    <n v="11323.526605999999"/>
  </r>
  <r>
    <x v="0"/>
    <x v="0"/>
    <x v="3"/>
    <n v="4449356"/>
    <n v="2553"/>
    <n v="0"/>
    <n v="41490.612800000003"/>
    <n v="9.33"/>
    <n v="11323.526605999999"/>
  </r>
  <r>
    <x v="0"/>
    <x v="0"/>
    <x v="4"/>
    <n v="2415352"/>
    <n v="1576"/>
    <n v="0"/>
    <n v="25137.952799999999"/>
    <n v="10.41"/>
    <n v="11323.526605999999"/>
  </r>
  <r>
    <x v="0"/>
    <x v="0"/>
    <x v="5"/>
    <n v="306"/>
    <n v="7"/>
    <n v="0"/>
    <n v="0"/>
    <n v="0"/>
    <n v="0"/>
  </r>
  <r>
    <x v="0"/>
    <x v="0"/>
    <x v="6"/>
    <n v="28"/>
    <n v="0"/>
    <n v="0"/>
    <n v="0"/>
    <n v="0"/>
    <n v="0"/>
  </r>
  <r>
    <x v="0"/>
    <x v="0"/>
    <x v="7"/>
    <n v="11"/>
    <n v="0"/>
    <n v="0"/>
    <n v="0"/>
    <n v="0"/>
    <n v="0"/>
  </r>
  <r>
    <x v="0"/>
    <x v="0"/>
    <x v="8"/>
    <n v="9"/>
    <n v="0"/>
    <n v="0"/>
    <n v="0"/>
    <n v="0"/>
    <n v="0"/>
  </r>
  <r>
    <x v="0"/>
    <x v="0"/>
    <x v="9"/>
    <n v="27"/>
    <n v="0"/>
    <n v="0"/>
    <n v="0"/>
    <n v="0"/>
    <n v="0"/>
  </r>
  <r>
    <x v="0"/>
    <x v="0"/>
    <x v="10"/>
    <n v="5"/>
    <n v="0"/>
    <n v="0"/>
    <n v="0"/>
    <n v="0"/>
    <n v="0"/>
  </r>
  <r>
    <x v="0"/>
    <x v="0"/>
    <x v="11"/>
    <n v="3"/>
    <n v="0"/>
    <n v="0"/>
    <n v="0"/>
    <n v="0"/>
    <n v="0"/>
  </r>
  <r>
    <x v="0"/>
    <x v="0"/>
    <x v="12"/>
    <n v="2"/>
    <n v="0"/>
    <n v="0"/>
    <n v="0"/>
    <n v="0"/>
    <n v="0"/>
  </r>
  <r>
    <x v="0"/>
    <x v="0"/>
    <x v="13"/>
    <n v="1"/>
    <n v="0"/>
    <n v="0"/>
    <n v="0"/>
    <n v="0"/>
    <n v="0"/>
  </r>
  <r>
    <x v="0"/>
    <x v="0"/>
    <x v="14"/>
    <n v="2"/>
    <n v="0"/>
    <n v="0"/>
    <n v="0"/>
    <n v="0"/>
    <n v="0"/>
  </r>
  <r>
    <x v="0"/>
    <x v="0"/>
    <x v="15"/>
    <n v="1"/>
    <n v="0"/>
    <n v="0"/>
    <n v="0"/>
    <n v="0"/>
    <n v="0"/>
  </r>
  <r>
    <x v="0"/>
    <x v="0"/>
    <x v="16"/>
    <n v="1"/>
    <n v="0"/>
    <n v="0"/>
    <n v="0"/>
    <n v="0"/>
    <n v="0"/>
  </r>
  <r>
    <x v="0"/>
    <x v="1"/>
    <x v="17"/>
    <n v="12"/>
    <n v="4"/>
    <n v="0"/>
    <n v="0"/>
    <n v="0"/>
    <n v="0"/>
  </r>
  <r>
    <x v="0"/>
    <x v="1"/>
    <x v="0"/>
    <n v="919415"/>
    <n v="1181"/>
    <n v="0"/>
    <n v="9194.15"/>
    <n v="10"/>
    <n v="8088.818808"/>
  </r>
  <r>
    <x v="0"/>
    <x v="1"/>
    <x v="1"/>
    <n v="1109163"/>
    <n v="1271"/>
    <n v="0"/>
    <n v="11091.63"/>
    <n v="10"/>
    <n v="9436.9552760000006"/>
  </r>
  <r>
    <x v="0"/>
    <x v="1"/>
    <x v="2"/>
    <n v="1053795"/>
    <n v="1138"/>
    <n v="0"/>
    <n v="10537.95"/>
    <n v="10"/>
    <n v="9436.9552760000006"/>
  </r>
  <r>
    <x v="0"/>
    <x v="1"/>
    <x v="3"/>
    <n v="980402"/>
    <n v="1062"/>
    <n v="0"/>
    <n v="9804.02"/>
    <n v="10"/>
    <n v="9436.9552760000006"/>
  </r>
  <r>
    <x v="0"/>
    <x v="1"/>
    <x v="4"/>
    <n v="905462"/>
    <n v="1018"/>
    <n v="0"/>
    <n v="9054.6200000000008"/>
    <n v="10"/>
    <n v="9436.9552760000006"/>
  </r>
  <r>
    <x v="0"/>
    <x v="2"/>
    <x v="17"/>
    <n v="0"/>
    <n v="2"/>
    <n v="0"/>
    <n v="0"/>
    <n v="0"/>
    <n v="0"/>
  </r>
  <r>
    <x v="0"/>
    <x v="2"/>
    <x v="0"/>
    <n v="172776"/>
    <n v="452"/>
    <n v="0"/>
    <n v="1727.76"/>
    <n v="10"/>
    <n v="10150.014671999999"/>
  </r>
  <r>
    <x v="0"/>
    <x v="2"/>
    <x v="1"/>
    <n v="189786"/>
    <n v="507"/>
    <n v="0"/>
    <n v="1897.86"/>
    <n v="10"/>
    <n v="11841.683784000001"/>
  </r>
  <r>
    <x v="0"/>
    <x v="2"/>
    <x v="2"/>
    <n v="152653"/>
    <n v="388"/>
    <n v="0"/>
    <n v="1526.53"/>
    <n v="10"/>
    <n v="11841.683784000001"/>
  </r>
  <r>
    <x v="0"/>
    <x v="2"/>
    <x v="3"/>
    <n v="143260"/>
    <n v="392"/>
    <n v="0"/>
    <n v="1432.6"/>
    <n v="10"/>
    <n v="11841.683784000001"/>
  </r>
  <r>
    <x v="0"/>
    <x v="2"/>
    <x v="4"/>
    <n v="129110"/>
    <n v="375"/>
    <n v="0"/>
    <n v="1291.0999999999999"/>
    <n v="10"/>
    <n v="11841.683784000001"/>
  </r>
  <r>
    <x v="0"/>
    <x v="3"/>
    <x v="0"/>
    <n v="473334"/>
    <n v="397"/>
    <n v="0"/>
    <n v="6543.3692160000001"/>
    <n v="13.82"/>
    <n v="7058.8247039999997"/>
  </r>
  <r>
    <x v="0"/>
    <x v="3"/>
    <x v="1"/>
    <n v="697423"/>
    <n v="504"/>
    <n v="0"/>
    <n v="9641.1755520000006"/>
    <n v="13.82"/>
    <n v="8235.2954879999998"/>
  </r>
  <r>
    <x v="0"/>
    <x v="3"/>
    <x v="2"/>
    <n v="616078"/>
    <n v="352"/>
    <n v="0"/>
    <n v="8516.6622719999996"/>
    <n v="13.82"/>
    <n v="8235.2954879999998"/>
  </r>
  <r>
    <x v="0"/>
    <x v="3"/>
    <x v="3"/>
    <n v="592712"/>
    <n v="268"/>
    <n v="0"/>
    <n v="8193.6506879999997"/>
    <n v="13.82"/>
    <n v="8235.2954879999998"/>
  </r>
  <r>
    <x v="0"/>
    <x v="3"/>
    <x v="4"/>
    <n v="551635"/>
    <n v="303"/>
    <n v="0"/>
    <n v="7625.80224"/>
    <n v="13.82"/>
    <n v="8235.2954879999998"/>
  </r>
  <r>
    <x v="0"/>
    <x v="4"/>
    <x v="17"/>
    <n v="0"/>
    <n v="0"/>
    <n v="0"/>
    <n v="0"/>
    <n v="0"/>
    <n v="5354.58"/>
  </r>
  <r>
    <x v="0"/>
    <x v="4"/>
    <x v="0"/>
    <n v="1197089"/>
    <n v="2534"/>
    <n v="0"/>
    <n v="11970.89"/>
    <n v="10"/>
    <n v="7496.4120000000003"/>
  </r>
  <r>
    <x v="0"/>
    <x v="4"/>
    <x v="1"/>
    <n v="1426744"/>
    <n v="3080"/>
    <n v="0"/>
    <n v="14267.44"/>
    <n v="10"/>
    <n v="7496.4120000000003"/>
  </r>
  <r>
    <x v="0"/>
    <x v="4"/>
    <x v="2"/>
    <n v="1869822"/>
    <n v="2782"/>
    <n v="0"/>
    <n v="18698.22"/>
    <n v="10"/>
    <n v="7496.4120000000003"/>
  </r>
  <r>
    <x v="0"/>
    <x v="4"/>
    <x v="3"/>
    <n v="1378122"/>
    <n v="3009"/>
    <n v="0"/>
    <n v="13781.22"/>
    <n v="10"/>
    <n v="7496.4120000000003"/>
  </r>
  <r>
    <x v="0"/>
    <x v="4"/>
    <x v="4"/>
    <n v="1039002"/>
    <n v="2333"/>
    <n v="0"/>
    <n v="10390.02"/>
    <n v="10"/>
    <n v="7496.4120000000003"/>
  </r>
  <r>
    <x v="0"/>
    <x v="4"/>
    <x v="5"/>
    <n v="0"/>
    <n v="2"/>
    <n v="0"/>
    <n v="0"/>
    <n v="0"/>
    <n v="0"/>
  </r>
  <r>
    <x v="0"/>
    <x v="5"/>
    <x v="0"/>
    <n v="0"/>
    <n v="2"/>
    <n v="0"/>
    <n v="2"/>
    <n v="0"/>
    <n v="5470.5882300000003"/>
  </r>
  <r>
    <x v="0"/>
    <x v="5"/>
    <x v="1"/>
    <n v="7576266"/>
    <n v="24637"/>
    <n v="0"/>
    <n v="24637"/>
    <n v="3.25"/>
    <n v="6382.3529349999999"/>
  </r>
  <r>
    <x v="0"/>
    <x v="5"/>
    <x v="2"/>
    <n v="8318991"/>
    <n v="40286"/>
    <n v="0"/>
    <n v="40286"/>
    <n v="4.84"/>
    <n v="6382.3529349999999"/>
  </r>
  <r>
    <x v="0"/>
    <x v="5"/>
    <x v="3"/>
    <n v="6803938"/>
    <n v="30116"/>
    <n v="0"/>
    <n v="30116"/>
    <n v="4.43"/>
    <n v="6382.3529349999999"/>
  </r>
  <r>
    <x v="0"/>
    <x v="5"/>
    <x v="4"/>
    <n v="6885597"/>
    <n v="29312"/>
    <n v="0"/>
    <n v="29312"/>
    <n v="4.26"/>
    <n v="6382.3529349999999"/>
  </r>
  <r>
    <x v="1"/>
    <x v="6"/>
    <x v="18"/>
    <n v="0"/>
    <n v="0"/>
    <n v="0"/>
    <n v="0"/>
    <n v="0"/>
    <n v="2770.5882299999998"/>
  </r>
  <r>
    <x v="1"/>
    <x v="6"/>
    <x v="19"/>
    <n v="229527"/>
    <n v="0"/>
    <n v="0"/>
    <n v="3378.1619999999998"/>
    <n v="14.72"/>
    <n v="3232.3529349999999"/>
  </r>
  <r>
    <x v="1"/>
    <x v="6"/>
    <x v="20"/>
    <n v="454838"/>
    <n v="0"/>
    <n v="0"/>
    <n v="6629.02"/>
    <n v="14.57"/>
    <n v="3232.3529349999999"/>
  </r>
  <r>
    <x v="1"/>
    <x v="6"/>
    <x v="21"/>
    <n v="319254"/>
    <n v="0"/>
    <n v="0"/>
    <n v="4023.4160189999998"/>
    <n v="12.6"/>
    <n v="3232.3529349999999"/>
  </r>
  <r>
    <x v="1"/>
    <x v="6"/>
    <x v="22"/>
    <n v="44527"/>
    <n v="0"/>
    <n v="0"/>
    <n v="565.29200000000003"/>
    <n v="12.7"/>
    <n v="3232.3529349999999"/>
  </r>
  <r>
    <x v="1"/>
    <x v="4"/>
    <x v="23"/>
    <n v="0"/>
    <n v="0"/>
    <n v="0"/>
    <n v="0"/>
    <n v="0"/>
    <n v="6550.8857120000002"/>
  </r>
  <r>
    <x v="1"/>
    <x v="4"/>
    <x v="18"/>
    <n v="0"/>
    <n v="0"/>
    <n v="0"/>
    <n v="0"/>
    <n v="0"/>
    <n v="6550.885996"/>
  </r>
  <r>
    <x v="1"/>
    <x v="4"/>
    <x v="19"/>
    <n v="355414"/>
    <n v="759"/>
    <n v="0"/>
    <n v="0"/>
    <n v="0"/>
    <n v="1228.2912839999999"/>
  </r>
  <r>
    <x v="1"/>
    <x v="4"/>
    <x v="20"/>
    <n v="562574"/>
    <n v="1185"/>
    <n v="0"/>
    <n v="0"/>
    <n v="0"/>
    <n v="0"/>
  </r>
  <r>
    <x v="1"/>
    <x v="4"/>
    <x v="21"/>
    <n v="602472"/>
    <n v="1211"/>
    <n v="0"/>
    <n v="0"/>
    <n v="0"/>
    <n v="0"/>
  </r>
  <r>
    <x v="1"/>
    <x v="4"/>
    <x v="22"/>
    <n v="618590"/>
    <n v="1274"/>
    <n v="0"/>
    <n v="0"/>
    <n v="0"/>
    <n v="0"/>
  </r>
  <r>
    <x v="1"/>
    <x v="4"/>
    <x v="24"/>
    <n v="0"/>
    <n v="3"/>
    <n v="0"/>
    <n v="0"/>
    <n v="0"/>
    <n v="0"/>
  </r>
  <r>
    <x v="2"/>
    <x v="6"/>
    <x v="25"/>
    <n v="78461"/>
    <n v="33"/>
    <n v="0"/>
    <n v="0"/>
    <n v="0"/>
    <n v="0"/>
  </r>
  <r>
    <x v="2"/>
    <x v="6"/>
    <x v="26"/>
    <n v="118067"/>
    <n v="62"/>
    <n v="0"/>
    <n v="443.57530000000003"/>
    <n v="3.76"/>
    <n v="428.57069999999999"/>
  </r>
  <r>
    <x v="2"/>
    <x v="6"/>
    <x v="27"/>
    <n v="105828"/>
    <n v="78"/>
    <n v="0"/>
    <n v="499.42059999999998"/>
    <n v="4.72"/>
    <n v="499.99914999999999"/>
  </r>
  <r>
    <x v="2"/>
    <x v="6"/>
    <x v="28"/>
    <n v="108005"/>
    <n v="101"/>
    <n v="0"/>
    <n v="488.15410000000003"/>
    <n v="4.5199999999999996"/>
    <n v="499.99914999999999"/>
  </r>
  <r>
    <x v="2"/>
    <x v="6"/>
    <x v="29"/>
    <n v="47876"/>
    <n v="84"/>
    <n v="0"/>
    <n v="458.95254999999997"/>
    <n v="9.59"/>
    <n v="499.99914999999999"/>
  </r>
  <r>
    <x v="2"/>
    <x v="6"/>
    <x v="30"/>
    <n v="5417"/>
    <n v="15"/>
    <n v="0"/>
    <n v="54.982550000000003"/>
    <n v="10.15"/>
    <n v="71.42844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x v="0"/>
    <x v="0"/>
    <x v="0"/>
    <x v="0"/>
    <x v="0"/>
    <x v="0"/>
    <n v="11.2"/>
    <n v="31781"/>
    <n v="0"/>
  </r>
  <r>
    <x v="0"/>
    <x v="0"/>
    <x v="0"/>
    <x v="0"/>
    <x v="1"/>
    <x v="1"/>
    <x v="1"/>
    <n v="500"/>
    <n v="5"/>
    <n v="0"/>
  </r>
  <r>
    <x v="0"/>
    <x v="0"/>
    <x v="0"/>
    <x v="0"/>
    <x v="2"/>
    <x v="2"/>
    <x v="2"/>
    <n v="500"/>
    <n v="1"/>
    <n v="0"/>
  </r>
  <r>
    <x v="0"/>
    <x v="0"/>
    <x v="0"/>
    <x v="0"/>
    <x v="3"/>
    <x v="3"/>
    <x v="3"/>
    <n v="500"/>
    <n v="5"/>
    <n v="0"/>
  </r>
  <r>
    <x v="0"/>
    <x v="0"/>
    <x v="0"/>
    <x v="1"/>
    <x v="0"/>
    <x v="0"/>
    <x v="0"/>
    <n v="11.2"/>
    <n v="28618"/>
    <n v="0"/>
  </r>
  <r>
    <x v="0"/>
    <x v="0"/>
    <x v="0"/>
    <x v="1"/>
    <x v="1"/>
    <x v="1"/>
    <x v="1"/>
    <n v="500"/>
    <n v="12"/>
    <n v="1"/>
  </r>
  <r>
    <x v="0"/>
    <x v="0"/>
    <x v="0"/>
    <x v="1"/>
    <x v="2"/>
    <x v="2"/>
    <x v="2"/>
    <n v="500"/>
    <n v="5"/>
    <n v="0"/>
  </r>
  <r>
    <x v="0"/>
    <x v="0"/>
    <x v="0"/>
    <x v="1"/>
    <x v="4"/>
    <x v="4"/>
    <x v="4"/>
    <n v="500"/>
    <n v="3"/>
    <n v="0"/>
  </r>
  <r>
    <x v="0"/>
    <x v="0"/>
    <x v="0"/>
    <x v="1"/>
    <x v="3"/>
    <x v="3"/>
    <x v="3"/>
    <n v="500"/>
    <n v="4"/>
    <n v="0"/>
  </r>
  <r>
    <x v="0"/>
    <x v="0"/>
    <x v="0"/>
    <x v="2"/>
    <x v="0"/>
    <x v="0"/>
    <x v="0"/>
    <n v="11.2"/>
    <n v="27770"/>
    <n v="0"/>
  </r>
  <r>
    <x v="0"/>
    <x v="0"/>
    <x v="0"/>
    <x v="2"/>
    <x v="1"/>
    <x v="1"/>
    <x v="1"/>
    <n v="500"/>
    <n v="1"/>
    <n v="0"/>
  </r>
  <r>
    <x v="0"/>
    <x v="0"/>
    <x v="0"/>
    <x v="2"/>
    <x v="3"/>
    <x v="3"/>
    <x v="3"/>
    <n v="500"/>
    <n v="2"/>
    <n v="1"/>
  </r>
  <r>
    <x v="0"/>
    <x v="0"/>
    <x v="0"/>
    <x v="3"/>
    <x v="0"/>
    <x v="0"/>
    <x v="0"/>
    <n v="11.2"/>
    <n v="28467"/>
    <n v="0"/>
  </r>
  <r>
    <x v="0"/>
    <x v="0"/>
    <x v="0"/>
    <x v="3"/>
    <x v="1"/>
    <x v="1"/>
    <x v="1"/>
    <n v="500"/>
    <n v="2"/>
    <n v="0"/>
  </r>
  <r>
    <x v="0"/>
    <x v="0"/>
    <x v="0"/>
    <x v="3"/>
    <x v="2"/>
    <x v="2"/>
    <x v="2"/>
    <n v="500"/>
    <n v="1"/>
    <n v="0"/>
  </r>
  <r>
    <x v="0"/>
    <x v="0"/>
    <x v="0"/>
    <x v="3"/>
    <x v="3"/>
    <x v="3"/>
    <x v="3"/>
    <n v="500"/>
    <n v="2"/>
    <n v="0"/>
  </r>
  <r>
    <x v="0"/>
    <x v="0"/>
    <x v="0"/>
    <x v="4"/>
    <x v="0"/>
    <x v="0"/>
    <x v="0"/>
    <n v="11.2"/>
    <n v="27409"/>
    <n v="0"/>
  </r>
  <r>
    <x v="0"/>
    <x v="0"/>
    <x v="0"/>
    <x v="4"/>
    <x v="1"/>
    <x v="1"/>
    <x v="1"/>
    <n v="500"/>
    <n v="9"/>
    <n v="0"/>
  </r>
  <r>
    <x v="0"/>
    <x v="0"/>
    <x v="0"/>
    <x v="4"/>
    <x v="2"/>
    <x v="2"/>
    <x v="2"/>
    <n v="500"/>
    <n v="7"/>
    <n v="0"/>
  </r>
  <r>
    <x v="0"/>
    <x v="0"/>
    <x v="0"/>
    <x v="4"/>
    <x v="4"/>
    <x v="4"/>
    <x v="4"/>
    <n v="500"/>
    <n v="3"/>
    <n v="0"/>
  </r>
  <r>
    <x v="0"/>
    <x v="0"/>
    <x v="0"/>
    <x v="4"/>
    <x v="3"/>
    <x v="3"/>
    <x v="3"/>
    <n v="500"/>
    <n v="8"/>
    <n v="0"/>
  </r>
  <r>
    <x v="0"/>
    <x v="0"/>
    <x v="0"/>
    <x v="5"/>
    <x v="0"/>
    <x v="0"/>
    <x v="0"/>
    <n v="11.2"/>
    <n v="28172"/>
    <n v="0"/>
  </r>
  <r>
    <x v="0"/>
    <x v="0"/>
    <x v="0"/>
    <x v="5"/>
    <x v="1"/>
    <x v="1"/>
    <x v="1"/>
    <n v="500"/>
    <n v="4"/>
    <n v="0"/>
  </r>
  <r>
    <x v="0"/>
    <x v="0"/>
    <x v="0"/>
    <x v="5"/>
    <x v="2"/>
    <x v="2"/>
    <x v="2"/>
    <n v="500"/>
    <n v="17"/>
    <n v="0"/>
  </r>
  <r>
    <x v="0"/>
    <x v="0"/>
    <x v="0"/>
    <x v="5"/>
    <x v="3"/>
    <x v="3"/>
    <x v="3"/>
    <n v="500"/>
    <n v="4"/>
    <n v="0"/>
  </r>
  <r>
    <x v="0"/>
    <x v="0"/>
    <x v="1"/>
    <x v="6"/>
    <x v="0"/>
    <x v="0"/>
    <x v="0"/>
    <n v="11.2"/>
    <n v="27394"/>
    <n v="0"/>
  </r>
  <r>
    <x v="0"/>
    <x v="0"/>
    <x v="1"/>
    <x v="6"/>
    <x v="1"/>
    <x v="1"/>
    <x v="1"/>
    <n v="500"/>
    <n v="8"/>
    <n v="0"/>
  </r>
  <r>
    <x v="0"/>
    <x v="0"/>
    <x v="1"/>
    <x v="6"/>
    <x v="2"/>
    <x v="2"/>
    <x v="2"/>
    <n v="500"/>
    <n v="28"/>
    <n v="0"/>
  </r>
  <r>
    <x v="0"/>
    <x v="0"/>
    <x v="1"/>
    <x v="6"/>
    <x v="4"/>
    <x v="4"/>
    <x v="4"/>
    <n v="500"/>
    <n v="2"/>
    <n v="0"/>
  </r>
  <r>
    <x v="0"/>
    <x v="0"/>
    <x v="1"/>
    <x v="6"/>
    <x v="3"/>
    <x v="3"/>
    <x v="3"/>
    <n v="500"/>
    <n v="2"/>
    <n v="0"/>
  </r>
  <r>
    <x v="0"/>
    <x v="0"/>
    <x v="1"/>
    <x v="7"/>
    <x v="0"/>
    <x v="0"/>
    <x v="0"/>
    <n v="11.2"/>
    <n v="27467"/>
    <n v="0"/>
  </r>
  <r>
    <x v="0"/>
    <x v="0"/>
    <x v="1"/>
    <x v="7"/>
    <x v="1"/>
    <x v="1"/>
    <x v="1"/>
    <n v="500"/>
    <n v="9"/>
    <n v="1"/>
  </r>
  <r>
    <x v="0"/>
    <x v="0"/>
    <x v="1"/>
    <x v="7"/>
    <x v="2"/>
    <x v="2"/>
    <x v="2"/>
    <n v="500"/>
    <n v="11"/>
    <n v="0"/>
  </r>
  <r>
    <x v="0"/>
    <x v="0"/>
    <x v="1"/>
    <x v="7"/>
    <x v="4"/>
    <x v="4"/>
    <x v="4"/>
    <n v="500"/>
    <n v="3"/>
    <n v="0"/>
  </r>
  <r>
    <x v="0"/>
    <x v="0"/>
    <x v="1"/>
    <x v="7"/>
    <x v="3"/>
    <x v="3"/>
    <x v="3"/>
    <n v="500"/>
    <n v="9"/>
    <n v="0"/>
  </r>
  <r>
    <x v="0"/>
    <x v="0"/>
    <x v="1"/>
    <x v="8"/>
    <x v="0"/>
    <x v="0"/>
    <x v="0"/>
    <n v="11.2"/>
    <n v="27080"/>
    <n v="0"/>
  </r>
  <r>
    <x v="0"/>
    <x v="0"/>
    <x v="1"/>
    <x v="8"/>
    <x v="1"/>
    <x v="1"/>
    <x v="1"/>
    <n v="500"/>
    <n v="5"/>
    <n v="0"/>
  </r>
  <r>
    <x v="0"/>
    <x v="0"/>
    <x v="1"/>
    <x v="8"/>
    <x v="2"/>
    <x v="2"/>
    <x v="2"/>
    <n v="500"/>
    <n v="14"/>
    <n v="0"/>
  </r>
  <r>
    <x v="0"/>
    <x v="0"/>
    <x v="1"/>
    <x v="8"/>
    <x v="3"/>
    <x v="3"/>
    <x v="3"/>
    <n v="500"/>
    <n v="2"/>
    <n v="0"/>
  </r>
  <r>
    <x v="0"/>
    <x v="0"/>
    <x v="1"/>
    <x v="9"/>
    <x v="0"/>
    <x v="0"/>
    <x v="0"/>
    <n v="11.2"/>
    <n v="26813"/>
    <n v="0"/>
  </r>
  <r>
    <x v="0"/>
    <x v="0"/>
    <x v="1"/>
    <x v="9"/>
    <x v="1"/>
    <x v="1"/>
    <x v="1"/>
    <n v="500"/>
    <n v="6"/>
    <n v="0"/>
  </r>
  <r>
    <x v="0"/>
    <x v="0"/>
    <x v="1"/>
    <x v="9"/>
    <x v="2"/>
    <x v="2"/>
    <x v="2"/>
    <n v="500"/>
    <n v="15"/>
    <n v="0"/>
  </r>
  <r>
    <x v="0"/>
    <x v="0"/>
    <x v="1"/>
    <x v="9"/>
    <x v="4"/>
    <x v="4"/>
    <x v="4"/>
    <n v="500"/>
    <n v="3"/>
    <n v="0"/>
  </r>
  <r>
    <x v="0"/>
    <x v="0"/>
    <x v="1"/>
    <x v="9"/>
    <x v="3"/>
    <x v="3"/>
    <x v="3"/>
    <n v="500"/>
    <n v="6"/>
    <n v="0"/>
  </r>
  <r>
    <x v="0"/>
    <x v="0"/>
    <x v="1"/>
    <x v="10"/>
    <x v="0"/>
    <x v="0"/>
    <x v="0"/>
    <n v="11.2"/>
    <n v="25320"/>
    <n v="0"/>
  </r>
  <r>
    <x v="0"/>
    <x v="0"/>
    <x v="1"/>
    <x v="10"/>
    <x v="1"/>
    <x v="1"/>
    <x v="1"/>
    <n v="500"/>
    <n v="14"/>
    <n v="0"/>
  </r>
  <r>
    <x v="0"/>
    <x v="0"/>
    <x v="1"/>
    <x v="10"/>
    <x v="2"/>
    <x v="2"/>
    <x v="2"/>
    <n v="500"/>
    <n v="39"/>
    <n v="0"/>
  </r>
  <r>
    <x v="0"/>
    <x v="0"/>
    <x v="1"/>
    <x v="10"/>
    <x v="4"/>
    <x v="4"/>
    <x v="4"/>
    <n v="500"/>
    <n v="1"/>
    <n v="0"/>
  </r>
  <r>
    <x v="0"/>
    <x v="0"/>
    <x v="1"/>
    <x v="10"/>
    <x v="3"/>
    <x v="3"/>
    <x v="3"/>
    <n v="500"/>
    <n v="2"/>
    <n v="0"/>
  </r>
  <r>
    <x v="0"/>
    <x v="0"/>
    <x v="1"/>
    <x v="11"/>
    <x v="0"/>
    <x v="0"/>
    <x v="0"/>
    <n v="11.2"/>
    <n v="27609"/>
    <n v="0"/>
  </r>
  <r>
    <x v="0"/>
    <x v="0"/>
    <x v="1"/>
    <x v="11"/>
    <x v="1"/>
    <x v="1"/>
    <x v="1"/>
    <n v="500"/>
    <n v="19"/>
    <n v="0"/>
  </r>
  <r>
    <x v="0"/>
    <x v="0"/>
    <x v="1"/>
    <x v="11"/>
    <x v="2"/>
    <x v="2"/>
    <x v="2"/>
    <n v="500"/>
    <n v="12"/>
    <n v="0"/>
  </r>
  <r>
    <x v="0"/>
    <x v="0"/>
    <x v="1"/>
    <x v="11"/>
    <x v="4"/>
    <x v="4"/>
    <x v="4"/>
    <n v="500"/>
    <n v="13"/>
    <n v="0"/>
  </r>
  <r>
    <x v="0"/>
    <x v="0"/>
    <x v="1"/>
    <x v="11"/>
    <x v="3"/>
    <x v="3"/>
    <x v="3"/>
    <n v="500"/>
    <n v="11"/>
    <n v="0"/>
  </r>
  <r>
    <x v="0"/>
    <x v="0"/>
    <x v="1"/>
    <x v="12"/>
    <x v="0"/>
    <x v="0"/>
    <x v="0"/>
    <n v="11.2"/>
    <n v="25079"/>
    <n v="0"/>
  </r>
  <r>
    <x v="0"/>
    <x v="0"/>
    <x v="1"/>
    <x v="12"/>
    <x v="1"/>
    <x v="1"/>
    <x v="1"/>
    <n v="500"/>
    <n v="8"/>
    <n v="0"/>
  </r>
  <r>
    <x v="0"/>
    <x v="0"/>
    <x v="1"/>
    <x v="12"/>
    <x v="2"/>
    <x v="2"/>
    <x v="2"/>
    <n v="500"/>
    <n v="13"/>
    <n v="0"/>
  </r>
  <r>
    <x v="0"/>
    <x v="0"/>
    <x v="1"/>
    <x v="12"/>
    <x v="4"/>
    <x v="4"/>
    <x v="4"/>
    <n v="500"/>
    <n v="2"/>
    <n v="0"/>
  </r>
  <r>
    <x v="0"/>
    <x v="0"/>
    <x v="1"/>
    <x v="12"/>
    <x v="3"/>
    <x v="3"/>
    <x v="3"/>
    <n v="500"/>
    <n v="6"/>
    <n v="0"/>
  </r>
  <r>
    <x v="0"/>
    <x v="0"/>
    <x v="2"/>
    <x v="13"/>
    <x v="0"/>
    <x v="0"/>
    <x v="0"/>
    <n v="11.2"/>
    <n v="25352"/>
    <n v="0"/>
  </r>
  <r>
    <x v="0"/>
    <x v="0"/>
    <x v="2"/>
    <x v="13"/>
    <x v="1"/>
    <x v="1"/>
    <x v="1"/>
    <n v="500"/>
    <n v="4"/>
    <n v="0"/>
  </r>
  <r>
    <x v="0"/>
    <x v="0"/>
    <x v="2"/>
    <x v="13"/>
    <x v="2"/>
    <x v="2"/>
    <x v="2"/>
    <n v="500"/>
    <n v="26"/>
    <n v="0"/>
  </r>
  <r>
    <x v="0"/>
    <x v="0"/>
    <x v="2"/>
    <x v="13"/>
    <x v="3"/>
    <x v="3"/>
    <x v="3"/>
    <n v="500"/>
    <n v="4"/>
    <n v="0"/>
  </r>
  <r>
    <x v="0"/>
    <x v="0"/>
    <x v="2"/>
    <x v="14"/>
    <x v="0"/>
    <x v="0"/>
    <x v="0"/>
    <n v="11.2"/>
    <n v="25945"/>
    <n v="0"/>
  </r>
  <r>
    <x v="0"/>
    <x v="0"/>
    <x v="2"/>
    <x v="14"/>
    <x v="1"/>
    <x v="1"/>
    <x v="1"/>
    <n v="500"/>
    <n v="2"/>
    <n v="0"/>
  </r>
  <r>
    <x v="0"/>
    <x v="0"/>
    <x v="2"/>
    <x v="14"/>
    <x v="2"/>
    <x v="2"/>
    <x v="2"/>
    <n v="500"/>
    <n v="24"/>
    <n v="0"/>
  </r>
  <r>
    <x v="0"/>
    <x v="0"/>
    <x v="2"/>
    <x v="14"/>
    <x v="4"/>
    <x v="4"/>
    <x v="4"/>
    <n v="500"/>
    <n v="1"/>
    <n v="0"/>
  </r>
  <r>
    <x v="0"/>
    <x v="0"/>
    <x v="2"/>
    <x v="14"/>
    <x v="3"/>
    <x v="3"/>
    <x v="3"/>
    <n v="500"/>
    <n v="13"/>
    <n v="0"/>
  </r>
  <r>
    <x v="0"/>
    <x v="0"/>
    <x v="2"/>
    <x v="15"/>
    <x v="0"/>
    <x v="0"/>
    <x v="0"/>
    <n v="11.2"/>
    <n v="25295"/>
    <n v="0"/>
  </r>
  <r>
    <x v="0"/>
    <x v="0"/>
    <x v="2"/>
    <x v="15"/>
    <x v="1"/>
    <x v="1"/>
    <x v="1"/>
    <n v="500"/>
    <n v="3"/>
    <n v="0"/>
  </r>
  <r>
    <x v="0"/>
    <x v="0"/>
    <x v="2"/>
    <x v="15"/>
    <x v="2"/>
    <x v="2"/>
    <x v="2"/>
    <n v="500"/>
    <n v="18"/>
    <n v="0"/>
  </r>
  <r>
    <x v="0"/>
    <x v="0"/>
    <x v="2"/>
    <x v="15"/>
    <x v="4"/>
    <x v="4"/>
    <x v="4"/>
    <n v="500"/>
    <n v="2"/>
    <n v="0"/>
  </r>
  <r>
    <x v="0"/>
    <x v="0"/>
    <x v="2"/>
    <x v="15"/>
    <x v="3"/>
    <x v="3"/>
    <x v="3"/>
    <n v="500"/>
    <n v="3"/>
    <n v="0"/>
  </r>
  <r>
    <x v="0"/>
    <x v="0"/>
    <x v="2"/>
    <x v="16"/>
    <x v="0"/>
    <x v="0"/>
    <x v="0"/>
    <n v="11.2"/>
    <n v="24258"/>
    <n v="0"/>
  </r>
  <r>
    <x v="0"/>
    <x v="0"/>
    <x v="2"/>
    <x v="16"/>
    <x v="1"/>
    <x v="1"/>
    <x v="1"/>
    <n v="500"/>
    <n v="8"/>
    <n v="0"/>
  </r>
  <r>
    <x v="0"/>
    <x v="0"/>
    <x v="2"/>
    <x v="16"/>
    <x v="2"/>
    <x v="2"/>
    <x v="2"/>
    <n v="500"/>
    <n v="8"/>
    <n v="0"/>
  </r>
  <r>
    <x v="0"/>
    <x v="0"/>
    <x v="2"/>
    <x v="16"/>
    <x v="4"/>
    <x v="4"/>
    <x v="4"/>
    <n v="500"/>
    <n v="2"/>
    <n v="0"/>
  </r>
  <r>
    <x v="0"/>
    <x v="0"/>
    <x v="2"/>
    <x v="16"/>
    <x v="3"/>
    <x v="3"/>
    <x v="3"/>
    <n v="500"/>
    <n v="9"/>
    <n v="0"/>
  </r>
  <r>
    <x v="0"/>
    <x v="0"/>
    <x v="2"/>
    <x v="17"/>
    <x v="0"/>
    <x v="0"/>
    <x v="0"/>
    <n v="11.2"/>
    <n v="24227"/>
    <n v="0"/>
  </r>
  <r>
    <x v="0"/>
    <x v="0"/>
    <x v="2"/>
    <x v="17"/>
    <x v="1"/>
    <x v="1"/>
    <x v="1"/>
    <n v="500"/>
    <n v="12"/>
    <n v="0"/>
  </r>
  <r>
    <x v="0"/>
    <x v="0"/>
    <x v="2"/>
    <x v="17"/>
    <x v="2"/>
    <x v="2"/>
    <x v="2"/>
    <n v="500"/>
    <n v="18"/>
    <n v="0"/>
  </r>
  <r>
    <x v="0"/>
    <x v="0"/>
    <x v="2"/>
    <x v="17"/>
    <x v="4"/>
    <x v="4"/>
    <x v="4"/>
    <n v="500"/>
    <n v="2"/>
    <n v="0"/>
  </r>
  <r>
    <x v="0"/>
    <x v="0"/>
    <x v="2"/>
    <x v="17"/>
    <x v="3"/>
    <x v="3"/>
    <x v="3"/>
    <n v="500"/>
    <n v="4"/>
    <n v="0"/>
  </r>
  <r>
    <x v="0"/>
    <x v="0"/>
    <x v="2"/>
    <x v="18"/>
    <x v="0"/>
    <x v="0"/>
    <x v="0"/>
    <n v="11.2"/>
    <n v="24698"/>
    <n v="0"/>
  </r>
  <r>
    <x v="0"/>
    <x v="0"/>
    <x v="2"/>
    <x v="18"/>
    <x v="1"/>
    <x v="1"/>
    <x v="1"/>
    <n v="500"/>
    <n v="4"/>
    <n v="0"/>
  </r>
  <r>
    <x v="0"/>
    <x v="0"/>
    <x v="2"/>
    <x v="18"/>
    <x v="2"/>
    <x v="2"/>
    <x v="2"/>
    <n v="500"/>
    <n v="7"/>
    <n v="0"/>
  </r>
  <r>
    <x v="0"/>
    <x v="0"/>
    <x v="2"/>
    <x v="18"/>
    <x v="3"/>
    <x v="3"/>
    <x v="3"/>
    <n v="500"/>
    <n v="3"/>
    <n v="0"/>
  </r>
  <r>
    <x v="0"/>
    <x v="0"/>
    <x v="2"/>
    <x v="19"/>
    <x v="0"/>
    <x v="0"/>
    <x v="0"/>
    <n v="11.2"/>
    <n v="23653"/>
    <n v="0"/>
  </r>
  <r>
    <x v="0"/>
    <x v="0"/>
    <x v="2"/>
    <x v="19"/>
    <x v="2"/>
    <x v="2"/>
    <x v="2"/>
    <n v="500"/>
    <n v="1"/>
    <n v="0"/>
  </r>
  <r>
    <x v="0"/>
    <x v="0"/>
    <x v="3"/>
    <x v="20"/>
    <x v="0"/>
    <x v="0"/>
    <x v="0"/>
    <n v="11.2"/>
    <n v="22678"/>
    <n v="0"/>
  </r>
  <r>
    <x v="0"/>
    <x v="0"/>
    <x v="3"/>
    <x v="20"/>
    <x v="1"/>
    <x v="1"/>
    <x v="1"/>
    <n v="500"/>
    <n v="3"/>
    <n v="0"/>
  </r>
  <r>
    <x v="0"/>
    <x v="0"/>
    <x v="3"/>
    <x v="20"/>
    <x v="2"/>
    <x v="2"/>
    <x v="2"/>
    <n v="500"/>
    <n v="3"/>
    <n v="0"/>
  </r>
  <r>
    <x v="0"/>
    <x v="0"/>
    <x v="3"/>
    <x v="20"/>
    <x v="3"/>
    <x v="3"/>
    <x v="3"/>
    <n v="500"/>
    <n v="3"/>
    <n v="0"/>
  </r>
  <r>
    <x v="0"/>
    <x v="0"/>
    <x v="3"/>
    <x v="21"/>
    <x v="0"/>
    <x v="0"/>
    <x v="0"/>
    <n v="11.2"/>
    <n v="21688"/>
    <n v="0"/>
  </r>
  <r>
    <x v="0"/>
    <x v="0"/>
    <x v="3"/>
    <x v="21"/>
    <x v="1"/>
    <x v="1"/>
    <x v="1"/>
    <n v="500"/>
    <n v="3"/>
    <n v="0"/>
  </r>
  <r>
    <x v="0"/>
    <x v="0"/>
    <x v="3"/>
    <x v="21"/>
    <x v="2"/>
    <x v="2"/>
    <x v="2"/>
    <n v="500"/>
    <n v="17"/>
    <n v="0"/>
  </r>
  <r>
    <x v="0"/>
    <x v="0"/>
    <x v="3"/>
    <x v="21"/>
    <x v="3"/>
    <x v="3"/>
    <x v="3"/>
    <n v="500"/>
    <n v="2"/>
    <n v="0"/>
  </r>
  <r>
    <x v="0"/>
    <x v="0"/>
    <x v="3"/>
    <x v="22"/>
    <x v="0"/>
    <x v="0"/>
    <x v="0"/>
    <n v="11.2"/>
    <n v="22568"/>
    <n v="0"/>
  </r>
  <r>
    <x v="0"/>
    <x v="0"/>
    <x v="3"/>
    <x v="22"/>
    <x v="1"/>
    <x v="1"/>
    <x v="1"/>
    <n v="500"/>
    <n v="11"/>
    <n v="0"/>
  </r>
  <r>
    <x v="0"/>
    <x v="0"/>
    <x v="3"/>
    <x v="22"/>
    <x v="2"/>
    <x v="2"/>
    <x v="2"/>
    <n v="500"/>
    <n v="30"/>
    <n v="0"/>
  </r>
  <r>
    <x v="0"/>
    <x v="0"/>
    <x v="3"/>
    <x v="22"/>
    <x v="4"/>
    <x v="4"/>
    <x v="4"/>
    <n v="500"/>
    <n v="4"/>
    <n v="0"/>
  </r>
  <r>
    <x v="0"/>
    <x v="0"/>
    <x v="3"/>
    <x v="22"/>
    <x v="3"/>
    <x v="3"/>
    <x v="3"/>
    <n v="500"/>
    <n v="12"/>
    <n v="0"/>
  </r>
  <r>
    <x v="0"/>
    <x v="0"/>
    <x v="3"/>
    <x v="23"/>
    <x v="0"/>
    <x v="0"/>
    <x v="0"/>
    <n v="11.2"/>
    <n v="21344"/>
    <n v="0"/>
  </r>
  <r>
    <x v="0"/>
    <x v="0"/>
    <x v="3"/>
    <x v="23"/>
    <x v="1"/>
    <x v="1"/>
    <x v="1"/>
    <n v="500"/>
    <n v="4"/>
    <n v="0"/>
  </r>
  <r>
    <x v="0"/>
    <x v="0"/>
    <x v="3"/>
    <x v="23"/>
    <x v="2"/>
    <x v="2"/>
    <x v="2"/>
    <n v="500"/>
    <n v="30"/>
    <n v="0"/>
  </r>
  <r>
    <x v="0"/>
    <x v="0"/>
    <x v="3"/>
    <x v="23"/>
    <x v="4"/>
    <x v="4"/>
    <x v="4"/>
    <n v="500"/>
    <n v="1"/>
    <n v="0"/>
  </r>
  <r>
    <x v="0"/>
    <x v="0"/>
    <x v="3"/>
    <x v="23"/>
    <x v="3"/>
    <x v="3"/>
    <x v="3"/>
    <n v="500"/>
    <n v="5"/>
    <n v="0"/>
  </r>
  <r>
    <x v="0"/>
    <x v="0"/>
    <x v="3"/>
    <x v="24"/>
    <x v="0"/>
    <x v="0"/>
    <x v="0"/>
    <n v="11.2"/>
    <n v="20969"/>
    <n v="0"/>
  </r>
  <r>
    <x v="0"/>
    <x v="0"/>
    <x v="3"/>
    <x v="24"/>
    <x v="1"/>
    <x v="1"/>
    <x v="1"/>
    <n v="500"/>
    <n v="8"/>
    <n v="0"/>
  </r>
  <r>
    <x v="0"/>
    <x v="0"/>
    <x v="3"/>
    <x v="24"/>
    <x v="2"/>
    <x v="2"/>
    <x v="2"/>
    <n v="500"/>
    <n v="13"/>
    <n v="0"/>
  </r>
  <r>
    <x v="0"/>
    <x v="0"/>
    <x v="3"/>
    <x v="24"/>
    <x v="4"/>
    <x v="4"/>
    <x v="4"/>
    <n v="500"/>
    <n v="2"/>
    <n v="0"/>
  </r>
  <r>
    <x v="0"/>
    <x v="0"/>
    <x v="3"/>
    <x v="24"/>
    <x v="3"/>
    <x v="3"/>
    <x v="3"/>
    <n v="500"/>
    <n v="8"/>
    <n v="0"/>
  </r>
  <r>
    <x v="0"/>
    <x v="0"/>
    <x v="3"/>
    <x v="25"/>
    <x v="0"/>
    <x v="0"/>
    <x v="0"/>
    <n v="11.2"/>
    <n v="18975"/>
    <n v="0"/>
  </r>
  <r>
    <x v="0"/>
    <x v="0"/>
    <x v="3"/>
    <x v="25"/>
    <x v="1"/>
    <x v="1"/>
    <x v="1"/>
    <n v="500"/>
    <n v="6"/>
    <n v="0"/>
  </r>
  <r>
    <x v="0"/>
    <x v="0"/>
    <x v="3"/>
    <x v="25"/>
    <x v="2"/>
    <x v="2"/>
    <x v="2"/>
    <n v="500"/>
    <n v="18"/>
    <n v="0"/>
  </r>
  <r>
    <x v="0"/>
    <x v="0"/>
    <x v="3"/>
    <x v="25"/>
    <x v="4"/>
    <x v="4"/>
    <x v="4"/>
    <n v="500"/>
    <n v="3"/>
    <n v="0"/>
  </r>
  <r>
    <x v="0"/>
    <x v="0"/>
    <x v="3"/>
    <x v="25"/>
    <x v="3"/>
    <x v="3"/>
    <x v="3"/>
    <n v="500"/>
    <n v="4"/>
    <n v="0"/>
  </r>
  <r>
    <x v="0"/>
    <x v="0"/>
    <x v="3"/>
    <x v="26"/>
    <x v="0"/>
    <x v="0"/>
    <x v="0"/>
    <n v="11.2"/>
    <n v="18196"/>
    <n v="0"/>
  </r>
  <r>
    <x v="0"/>
    <x v="0"/>
    <x v="3"/>
    <x v="26"/>
    <x v="1"/>
    <x v="1"/>
    <x v="1"/>
    <n v="500"/>
    <n v="1"/>
    <n v="0"/>
  </r>
  <r>
    <x v="0"/>
    <x v="0"/>
    <x v="4"/>
    <x v="27"/>
    <x v="0"/>
    <x v="0"/>
    <x v="0"/>
    <n v="11.2"/>
    <n v="14597"/>
    <n v="0"/>
  </r>
  <r>
    <x v="0"/>
    <x v="0"/>
    <x v="4"/>
    <x v="27"/>
    <x v="1"/>
    <x v="1"/>
    <x v="1"/>
    <n v="500"/>
    <n v="1"/>
    <n v="0"/>
  </r>
  <r>
    <x v="0"/>
    <x v="0"/>
    <x v="4"/>
    <x v="27"/>
    <x v="2"/>
    <x v="2"/>
    <x v="2"/>
    <n v="500"/>
    <n v="2"/>
    <n v="0"/>
  </r>
  <r>
    <x v="0"/>
    <x v="0"/>
    <x v="4"/>
    <x v="27"/>
    <x v="3"/>
    <x v="3"/>
    <x v="3"/>
    <n v="500"/>
    <n v="1"/>
    <n v="0"/>
  </r>
  <r>
    <x v="0"/>
    <x v="0"/>
    <x v="5"/>
    <x v="28"/>
    <x v="1"/>
    <x v="5"/>
    <x v="5"/>
    <n v="0"/>
    <n v="1"/>
    <n v="0"/>
  </r>
  <r>
    <x v="0"/>
    <x v="0"/>
    <x v="5"/>
    <x v="28"/>
    <x v="5"/>
    <x v="6"/>
    <x v="6"/>
    <n v="0"/>
    <n v="1"/>
    <n v="0"/>
  </r>
  <r>
    <x v="0"/>
    <x v="0"/>
    <x v="5"/>
    <x v="28"/>
    <x v="3"/>
    <x v="7"/>
    <x v="7"/>
    <n v="0"/>
    <n v="1"/>
    <n v="0"/>
  </r>
  <r>
    <x v="0"/>
    <x v="0"/>
    <x v="5"/>
    <x v="29"/>
    <x v="1"/>
    <x v="5"/>
    <x v="5"/>
    <n v="0"/>
    <n v="7"/>
    <n v="1"/>
  </r>
  <r>
    <x v="0"/>
    <x v="0"/>
    <x v="5"/>
    <x v="29"/>
    <x v="5"/>
    <x v="6"/>
    <x v="6"/>
    <n v="0"/>
    <n v="47"/>
    <n v="1"/>
  </r>
  <r>
    <x v="0"/>
    <x v="0"/>
    <x v="5"/>
    <x v="29"/>
    <x v="3"/>
    <x v="7"/>
    <x v="7"/>
    <n v="0"/>
    <n v="9"/>
    <n v="1"/>
  </r>
  <r>
    <x v="0"/>
    <x v="0"/>
    <x v="5"/>
    <x v="30"/>
    <x v="1"/>
    <x v="5"/>
    <x v="5"/>
    <n v="0"/>
    <n v="30"/>
    <n v="0"/>
  </r>
  <r>
    <x v="0"/>
    <x v="0"/>
    <x v="5"/>
    <x v="30"/>
    <x v="5"/>
    <x v="6"/>
    <x v="6"/>
    <n v="0"/>
    <n v="161"/>
    <n v="0"/>
  </r>
  <r>
    <x v="0"/>
    <x v="0"/>
    <x v="5"/>
    <x v="30"/>
    <x v="3"/>
    <x v="7"/>
    <x v="7"/>
    <n v="0"/>
    <n v="57"/>
    <n v="0"/>
  </r>
  <r>
    <x v="0"/>
    <x v="0"/>
    <x v="6"/>
    <x v="31"/>
    <x v="1"/>
    <x v="5"/>
    <x v="5"/>
    <n v="0"/>
    <n v="9"/>
    <n v="0"/>
  </r>
  <r>
    <x v="0"/>
    <x v="0"/>
    <x v="6"/>
    <x v="31"/>
    <x v="5"/>
    <x v="6"/>
    <x v="6"/>
    <n v="0"/>
    <n v="37"/>
    <n v="0"/>
  </r>
  <r>
    <x v="0"/>
    <x v="0"/>
    <x v="6"/>
    <x v="31"/>
    <x v="3"/>
    <x v="7"/>
    <x v="7"/>
    <n v="0"/>
    <n v="10"/>
    <n v="0"/>
  </r>
  <r>
    <x v="0"/>
    <x v="0"/>
    <x v="6"/>
    <x v="32"/>
    <x v="1"/>
    <x v="5"/>
    <x v="5"/>
    <n v="0"/>
    <n v="42"/>
    <n v="0"/>
  </r>
  <r>
    <x v="0"/>
    <x v="0"/>
    <x v="6"/>
    <x v="32"/>
    <x v="5"/>
    <x v="6"/>
    <x v="6"/>
    <n v="0"/>
    <n v="24"/>
    <n v="0"/>
  </r>
  <r>
    <x v="0"/>
    <x v="0"/>
    <x v="6"/>
    <x v="32"/>
    <x v="3"/>
    <x v="7"/>
    <x v="7"/>
    <n v="0"/>
    <n v="26"/>
    <n v="0"/>
  </r>
  <r>
    <x v="0"/>
    <x v="0"/>
    <x v="6"/>
    <x v="33"/>
    <x v="1"/>
    <x v="5"/>
    <x v="5"/>
    <n v="0"/>
    <n v="10"/>
    <n v="0"/>
  </r>
  <r>
    <x v="0"/>
    <x v="0"/>
    <x v="6"/>
    <x v="33"/>
    <x v="5"/>
    <x v="6"/>
    <x v="6"/>
    <n v="0"/>
    <n v="15"/>
    <n v="0"/>
  </r>
  <r>
    <x v="0"/>
    <x v="0"/>
    <x v="6"/>
    <x v="33"/>
    <x v="3"/>
    <x v="7"/>
    <x v="7"/>
    <n v="0"/>
    <n v="14"/>
    <n v="0"/>
  </r>
  <r>
    <x v="0"/>
    <x v="0"/>
    <x v="6"/>
    <x v="34"/>
    <x v="1"/>
    <x v="5"/>
    <x v="5"/>
    <n v="0"/>
    <n v="25"/>
    <n v="0"/>
  </r>
  <r>
    <x v="0"/>
    <x v="0"/>
    <x v="6"/>
    <x v="34"/>
    <x v="5"/>
    <x v="6"/>
    <x v="6"/>
    <n v="0"/>
    <n v="20"/>
    <n v="0"/>
  </r>
  <r>
    <x v="0"/>
    <x v="0"/>
    <x v="6"/>
    <x v="34"/>
    <x v="3"/>
    <x v="7"/>
    <x v="7"/>
    <n v="0"/>
    <n v="30"/>
    <n v="0"/>
  </r>
  <r>
    <x v="0"/>
    <x v="0"/>
    <x v="6"/>
    <x v="35"/>
    <x v="1"/>
    <x v="5"/>
    <x v="5"/>
    <n v="0"/>
    <n v="43"/>
    <n v="0"/>
  </r>
  <r>
    <x v="0"/>
    <x v="0"/>
    <x v="6"/>
    <x v="35"/>
    <x v="5"/>
    <x v="6"/>
    <x v="6"/>
    <n v="0"/>
    <n v="10"/>
    <n v="0"/>
  </r>
  <r>
    <x v="0"/>
    <x v="0"/>
    <x v="6"/>
    <x v="35"/>
    <x v="3"/>
    <x v="7"/>
    <x v="7"/>
    <n v="0"/>
    <n v="48"/>
    <n v="0"/>
  </r>
  <r>
    <x v="0"/>
    <x v="0"/>
    <x v="6"/>
    <x v="36"/>
    <x v="1"/>
    <x v="5"/>
    <x v="5"/>
    <n v="0"/>
    <n v="16"/>
    <n v="0"/>
  </r>
  <r>
    <x v="0"/>
    <x v="0"/>
    <x v="6"/>
    <x v="36"/>
    <x v="5"/>
    <x v="6"/>
    <x v="6"/>
    <n v="0"/>
    <n v="9"/>
    <n v="0"/>
  </r>
  <r>
    <x v="0"/>
    <x v="0"/>
    <x v="6"/>
    <x v="36"/>
    <x v="3"/>
    <x v="7"/>
    <x v="7"/>
    <n v="0"/>
    <n v="16"/>
    <n v="0"/>
  </r>
  <r>
    <x v="0"/>
    <x v="0"/>
    <x v="6"/>
    <x v="37"/>
    <x v="1"/>
    <x v="5"/>
    <x v="5"/>
    <n v="0"/>
    <n v="2"/>
    <n v="0"/>
  </r>
  <r>
    <x v="0"/>
    <x v="0"/>
    <x v="6"/>
    <x v="37"/>
    <x v="5"/>
    <x v="6"/>
    <x v="6"/>
    <n v="0"/>
    <n v="4"/>
    <n v="0"/>
  </r>
  <r>
    <x v="0"/>
    <x v="0"/>
    <x v="6"/>
    <x v="37"/>
    <x v="3"/>
    <x v="7"/>
    <x v="7"/>
    <n v="0"/>
    <n v="2"/>
    <n v="0"/>
  </r>
  <r>
    <x v="0"/>
    <x v="0"/>
    <x v="7"/>
    <x v="38"/>
    <x v="1"/>
    <x v="5"/>
    <x v="5"/>
    <n v="0"/>
    <n v="2"/>
    <n v="0"/>
  </r>
  <r>
    <x v="0"/>
    <x v="0"/>
    <x v="7"/>
    <x v="38"/>
    <x v="5"/>
    <x v="6"/>
    <x v="6"/>
    <n v="0"/>
    <n v="9"/>
    <n v="0"/>
  </r>
  <r>
    <x v="0"/>
    <x v="0"/>
    <x v="7"/>
    <x v="38"/>
    <x v="3"/>
    <x v="7"/>
    <x v="7"/>
    <n v="0"/>
    <n v="5"/>
    <n v="0"/>
  </r>
  <r>
    <x v="0"/>
    <x v="0"/>
    <x v="7"/>
    <x v="39"/>
    <x v="1"/>
    <x v="5"/>
    <x v="5"/>
    <n v="0"/>
    <n v="13"/>
    <n v="0"/>
  </r>
  <r>
    <x v="0"/>
    <x v="0"/>
    <x v="7"/>
    <x v="39"/>
    <x v="5"/>
    <x v="6"/>
    <x v="6"/>
    <n v="0"/>
    <n v="10"/>
    <n v="0"/>
  </r>
  <r>
    <x v="0"/>
    <x v="0"/>
    <x v="7"/>
    <x v="39"/>
    <x v="3"/>
    <x v="7"/>
    <x v="7"/>
    <n v="0"/>
    <n v="25"/>
    <n v="0"/>
  </r>
  <r>
    <x v="0"/>
    <x v="0"/>
    <x v="7"/>
    <x v="40"/>
    <x v="1"/>
    <x v="5"/>
    <x v="5"/>
    <n v="0"/>
    <n v="5"/>
    <n v="0"/>
  </r>
  <r>
    <x v="0"/>
    <x v="0"/>
    <x v="7"/>
    <x v="40"/>
    <x v="5"/>
    <x v="6"/>
    <x v="6"/>
    <n v="0"/>
    <n v="7"/>
    <n v="0"/>
  </r>
  <r>
    <x v="0"/>
    <x v="0"/>
    <x v="7"/>
    <x v="40"/>
    <x v="3"/>
    <x v="7"/>
    <x v="7"/>
    <n v="0"/>
    <n v="12"/>
    <n v="0"/>
  </r>
  <r>
    <x v="0"/>
    <x v="0"/>
    <x v="8"/>
    <x v="41"/>
    <x v="5"/>
    <x v="6"/>
    <x v="6"/>
    <n v="0"/>
    <n v="2"/>
    <n v="0"/>
  </r>
  <r>
    <x v="0"/>
    <x v="0"/>
    <x v="8"/>
    <x v="42"/>
    <x v="1"/>
    <x v="5"/>
    <x v="5"/>
    <n v="0"/>
    <n v="1"/>
    <n v="0"/>
  </r>
  <r>
    <x v="0"/>
    <x v="0"/>
    <x v="8"/>
    <x v="42"/>
    <x v="3"/>
    <x v="7"/>
    <x v="7"/>
    <n v="0"/>
    <n v="1"/>
    <n v="0"/>
  </r>
  <r>
    <x v="0"/>
    <x v="0"/>
    <x v="8"/>
    <x v="43"/>
    <x v="1"/>
    <x v="5"/>
    <x v="5"/>
    <n v="0"/>
    <n v="1"/>
    <n v="0"/>
  </r>
  <r>
    <x v="0"/>
    <x v="0"/>
    <x v="8"/>
    <x v="43"/>
    <x v="5"/>
    <x v="6"/>
    <x v="6"/>
    <n v="0"/>
    <n v="16"/>
    <n v="0"/>
  </r>
  <r>
    <x v="0"/>
    <x v="0"/>
    <x v="8"/>
    <x v="43"/>
    <x v="3"/>
    <x v="7"/>
    <x v="7"/>
    <n v="0"/>
    <n v="2"/>
    <n v="0"/>
  </r>
  <r>
    <x v="0"/>
    <x v="0"/>
    <x v="9"/>
    <x v="44"/>
    <x v="5"/>
    <x v="6"/>
    <x v="6"/>
    <n v="0"/>
    <n v="1"/>
    <n v="0"/>
  </r>
  <r>
    <x v="0"/>
    <x v="0"/>
    <x v="9"/>
    <x v="45"/>
    <x v="5"/>
    <x v="6"/>
    <x v="6"/>
    <n v="0"/>
    <n v="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SMT_SMB_001_FY21 Spring Summer OSL_CP1DFJ0_PHD12"/>
    <x v="0"/>
    <x v="0"/>
    <d v="2021-07-20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2"/>
    <n v="1"/>
  </r>
  <r>
    <s v="SMT_SMB_001_FY21 Spring Summer OSL_CP1DFJ0_PHD12"/>
    <x v="0"/>
    <x v="0"/>
    <d v="2021-07-21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44"/>
    <n v="1"/>
  </r>
  <r>
    <s v="SMT_SMB_001_FY21 Spring Summer OSL_CP1DFJ0_PHD12"/>
    <x v="0"/>
    <x v="0"/>
    <d v="2021-07-21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2"/>
    <n v="0"/>
  </r>
  <r>
    <s v="SMT_SMB_001_FY21 Spring Summer OSL_CP1DFJ0_PHD12"/>
    <x v="0"/>
    <x v="0"/>
    <d v="2021-07-21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43"/>
    <n v="0"/>
  </r>
  <r>
    <s v="SMT_SMB_001_FY21 Spring Summer OSL_CP1DFJ0_PHD12"/>
    <x v="0"/>
    <x v="0"/>
    <d v="2021-07-21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32"/>
    <n v="0"/>
  </r>
  <r>
    <s v="SMT_SMB_001_FY21 Spring Summer OSL_CP1DFJ0_PHD12"/>
    <x v="0"/>
    <x v="0"/>
    <d v="2021-07-22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31"/>
    <n v="0"/>
  </r>
  <r>
    <s v="SMT_SMB_001_FY21 Spring Summer OSL_CP1DFJ0_PHD12"/>
    <x v="0"/>
    <x v="0"/>
    <d v="2021-07-22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5"/>
    <n v="0"/>
  </r>
  <r>
    <s v="SMT_SMB_001_FY21 Spring Summer OSL_CP1DFJ0_PHD12"/>
    <x v="0"/>
    <x v="0"/>
    <d v="2021-07-22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71"/>
    <n v="0"/>
  </r>
  <r>
    <s v="SMT_SMB_001_FY21 Spring Summer OSL_CP1DFJ0_PHD12"/>
    <x v="0"/>
    <x v="0"/>
    <d v="2021-07-22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15"/>
    <n v="0"/>
  </r>
  <r>
    <s v="SMT_SMB_001_FY21 Spring Summer OSL_CP1DFJ0_PHD12"/>
    <x v="0"/>
    <x v="0"/>
    <d v="2021-07-23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61"/>
    <n v="0"/>
  </r>
  <r>
    <s v="SMT_SMB_001_FY21 Spring Summer OSL_CP1DFJ0_PHD12"/>
    <x v="0"/>
    <x v="0"/>
    <d v="2021-07-23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5"/>
    <n v="0"/>
  </r>
  <r>
    <s v="SMT_SMB_001_FY21 Spring Summer OSL_CP1DFJ0_PHD12"/>
    <x v="0"/>
    <x v="0"/>
    <d v="2021-07-23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152"/>
    <n v="0"/>
  </r>
  <r>
    <s v="SMT_SMB_001_FY21 Spring Summer OSL_CP1DFJ0_PHD12"/>
    <x v="0"/>
    <x v="0"/>
    <d v="2021-07-23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27"/>
    <n v="0"/>
  </r>
  <r>
    <s v="SMT_SMB_001_FY21 Spring Summer OSL_CP1DFJ0_PHD12"/>
    <x v="0"/>
    <x v="0"/>
    <d v="2021-07-24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85"/>
    <n v="1"/>
  </r>
  <r>
    <s v="SMT_SMB_001_FY21 Spring Summer OSL_CP1DFJ0_PHD12"/>
    <x v="0"/>
    <x v="0"/>
    <d v="2021-07-24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10"/>
    <n v="0"/>
  </r>
  <r>
    <s v="SMT_SMB_001_FY21 Spring Summer OSL_CP1DFJ0_PHD12"/>
    <x v="0"/>
    <x v="0"/>
    <d v="2021-07-24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192"/>
    <n v="0"/>
  </r>
  <r>
    <s v="SMT_SMB_001_FY21 Spring Summer OSL_CP1DFJ0_PHD12"/>
    <x v="0"/>
    <x v="0"/>
    <d v="2021-07-24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17"/>
    <n v="0"/>
  </r>
  <r>
    <s v="SMT_SMB_001_FY21 Spring Summer OSL_CP1DFJ0_PHD12"/>
    <x v="0"/>
    <x v="1"/>
    <d v="2021-07-25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75"/>
    <n v="0"/>
  </r>
  <r>
    <s v="SMT_SMB_001_FY21 Spring Summer OSL_CP1DFJ0_PHD12"/>
    <x v="0"/>
    <x v="1"/>
    <d v="2021-07-25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3"/>
    <n v="0"/>
  </r>
  <r>
    <s v="SMT_SMB_001_FY21 Spring Summer OSL_CP1DFJ0_PHD12"/>
    <x v="0"/>
    <x v="1"/>
    <d v="2021-07-25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283"/>
    <n v="0"/>
  </r>
  <r>
    <s v="SMT_SMB_001_FY21 Spring Summer OSL_CP1DFJ0_PHD12"/>
    <x v="0"/>
    <x v="1"/>
    <d v="2021-07-25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16"/>
    <n v="0"/>
  </r>
  <r>
    <s v="SMT_SMB_001_FY21 Spring Summer OSL_CP1DFJ0_PHD12"/>
    <x v="0"/>
    <x v="1"/>
    <d v="2021-07-26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64"/>
    <n v="0"/>
  </r>
  <r>
    <s v="SMT_SMB_001_FY21 Spring Summer OSL_CP1DFJ0_PHD12"/>
    <x v="0"/>
    <x v="1"/>
    <d v="2021-07-26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5"/>
    <n v="0"/>
  </r>
  <r>
    <s v="SMT_SMB_001_FY21 Spring Summer OSL_CP1DFJ0_PHD12"/>
    <x v="0"/>
    <x v="1"/>
    <d v="2021-07-26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205"/>
    <n v="0"/>
  </r>
  <r>
    <s v="SMT_SMB_001_FY21 Spring Summer OSL_CP1DFJ0_PHD12"/>
    <x v="0"/>
    <x v="1"/>
    <d v="2021-07-26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25"/>
    <n v="0"/>
  </r>
  <r>
    <s v="SMT_SMB_001_FY21 Spring Summer OSL_CP1DFJ0_PHD12"/>
    <x v="0"/>
    <x v="1"/>
    <d v="2021-07-27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74"/>
    <n v="0"/>
  </r>
  <r>
    <s v="SMT_SMB_001_FY21 Spring Summer OSL_CP1DFJ0_PHD12"/>
    <x v="0"/>
    <x v="1"/>
    <d v="2021-07-27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3"/>
    <n v="0"/>
  </r>
  <r>
    <s v="SMT_SMB_001_FY21 Spring Summer OSL_CP1DFJ0_PHD12"/>
    <x v="0"/>
    <x v="1"/>
    <d v="2021-07-27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195"/>
    <n v="0"/>
  </r>
  <r>
    <s v="SMT_SMB_001_FY21 Spring Summer OSL_CP1DFJ0_PHD12"/>
    <x v="0"/>
    <x v="1"/>
    <d v="2021-07-27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15"/>
    <n v="0"/>
  </r>
  <r>
    <s v="SMT_SMB_001_FY21 Spring Summer OSL_CP1DFJ0_PHD12"/>
    <x v="0"/>
    <x v="1"/>
    <d v="2021-07-28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92"/>
    <n v="0"/>
  </r>
  <r>
    <s v="SMT_SMB_001_FY21 Spring Summer OSL_CP1DFJ0_PHD12"/>
    <x v="0"/>
    <x v="1"/>
    <d v="2021-07-28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17"/>
    <n v="0"/>
  </r>
  <r>
    <s v="SMT_SMB_001_FY21 Spring Summer OSL_CP1DFJ0_PHD12"/>
    <x v="0"/>
    <x v="1"/>
    <d v="2021-07-28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184"/>
    <n v="1"/>
  </r>
  <r>
    <s v="SMT_SMB_001_FY21 Spring Summer OSL_CP1DFJ0_PHD12"/>
    <x v="0"/>
    <x v="1"/>
    <d v="2021-07-28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27"/>
    <n v="0"/>
  </r>
  <r>
    <s v="SMT_SMB_001_FY21 Spring Summer OSL_CP1DFJ0_PHD12"/>
    <x v="0"/>
    <x v="1"/>
    <d v="2021-07-29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75"/>
    <n v="0"/>
  </r>
  <r>
    <s v="SMT_SMB_001_FY21 Spring Summer OSL_CP1DFJ0_PHD12"/>
    <x v="0"/>
    <x v="1"/>
    <d v="2021-07-29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3"/>
    <n v="0"/>
  </r>
  <r>
    <s v="SMT_SMB_001_FY21 Spring Summer OSL_CP1DFJ0_PHD12"/>
    <x v="0"/>
    <x v="1"/>
    <d v="2021-07-29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96"/>
    <n v="0"/>
  </r>
  <r>
    <s v="SMT_SMB_001_FY21 Spring Summer OSL_CP1DFJ0_PHD12"/>
    <x v="0"/>
    <x v="1"/>
    <d v="2021-07-29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66"/>
    <n v="0"/>
  </r>
  <r>
    <s v="SMT_SMB_001_FY21 Spring Summer OSL_CP1DFJ0_PHD12"/>
    <x v="0"/>
    <x v="1"/>
    <d v="2021-07-30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36"/>
    <n v="1"/>
  </r>
  <r>
    <s v="SMT_SMB_001_FY21 Spring Summer OSL_CP1DFJ0_PHD12"/>
    <x v="0"/>
    <x v="1"/>
    <d v="2021-07-30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1"/>
    <n v="0"/>
  </r>
  <r>
    <s v="SMT_SMB_001_FY21 Spring Summer OSL_CP1DFJ0_PHD12"/>
    <x v="0"/>
    <x v="1"/>
    <d v="2021-07-30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77"/>
    <n v="0"/>
  </r>
  <r>
    <s v="SMT_SMB_001_FY21 Spring Summer OSL_CP1DFJ0_PHD12"/>
    <x v="0"/>
    <x v="1"/>
    <d v="2021-07-30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21"/>
    <n v="0"/>
  </r>
  <r>
    <s v="SMT_SMB_001_FY21 Spring Summer OSL_CP1DFJ0_PHD12"/>
    <x v="0"/>
    <x v="1"/>
    <d v="2021-07-31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8"/>
    <n v="0"/>
  </r>
  <r>
    <s v="SMT_SMB_001_FY21 Spring Summer OSL_CP1DFJ0_PHD12"/>
    <x v="0"/>
    <x v="1"/>
    <d v="2021-07-31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2"/>
    <n v="0"/>
  </r>
  <r>
    <s v="SMT_SMB_001_FY21 Spring Summer OSL_CP1DFJ0_PHD12"/>
    <x v="0"/>
    <x v="1"/>
    <d v="2021-07-31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74"/>
    <n v="0"/>
  </r>
  <r>
    <s v="SMT_SMB_001_FY21 Spring Summer OSL_CP1DFJ0_PHD12"/>
    <x v="0"/>
    <x v="2"/>
    <d v="2021-08-01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10"/>
    <n v="0"/>
  </r>
  <r>
    <s v="SMT_SMB_001_FY21 Spring Summer OSL_CP1DFJ0_PHD12"/>
    <x v="0"/>
    <x v="2"/>
    <d v="2021-08-01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61"/>
    <n v="0"/>
  </r>
  <r>
    <s v="SMT_SMB_001_FY21 Spring Summer OSL_CP1DFJ0_PHD12"/>
    <x v="0"/>
    <x v="2"/>
    <d v="2021-08-01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4"/>
    <n v="0"/>
  </r>
  <r>
    <s v="SMT_SMB_001_FY21 Spring Summer OSL_CP1DFJ0_PHD12"/>
    <x v="0"/>
    <x v="2"/>
    <d v="2021-08-02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12"/>
    <n v="0"/>
  </r>
  <r>
    <s v="SMT_SMB_001_FY21 Spring Summer OSL_CP1DFJ0_PHD12"/>
    <x v="0"/>
    <x v="2"/>
    <d v="2021-08-02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78"/>
    <n v="0"/>
  </r>
  <r>
    <s v="SMT_SMB_001_FY21 Spring Summer OSL_CP1DFJ0_PHD12"/>
    <x v="0"/>
    <x v="2"/>
    <d v="2021-08-02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4"/>
    <n v="0"/>
  </r>
  <r>
    <s v="SMT_SMB_001_FY21 Spring Summer OSL_CP1DFJ0_PHD12"/>
    <x v="0"/>
    <x v="2"/>
    <d v="2021-08-03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22"/>
    <n v="0"/>
  </r>
  <r>
    <s v="SMT_SMB_001_FY21 Spring Summer OSL_CP1DFJ0_PHD12"/>
    <x v="0"/>
    <x v="2"/>
    <d v="2021-08-03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5"/>
    <n v="0"/>
  </r>
  <r>
    <s v="SMT_SMB_001_FY21 Spring Summer OSL_CP1DFJ0_PHD12"/>
    <x v="0"/>
    <x v="2"/>
    <d v="2021-08-03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52"/>
    <n v="0"/>
  </r>
  <r>
    <s v="SMT_SMB_001_FY21 Spring Summer OSL_CP1DFJ0_PHD12"/>
    <x v="0"/>
    <x v="2"/>
    <d v="2021-08-03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11"/>
    <n v="0"/>
  </r>
  <r>
    <s v="SMT_SMB_001_FY21 Spring Summer OSL_CP1DFJ0_PHD12"/>
    <x v="0"/>
    <x v="2"/>
    <d v="2021-08-04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11"/>
    <n v="0"/>
  </r>
  <r>
    <s v="SMT_SMB_001_FY21 Spring Summer OSL_CP1DFJ0_PHD12"/>
    <x v="0"/>
    <x v="2"/>
    <d v="2021-08-04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2"/>
    <n v="0"/>
  </r>
  <r>
    <s v="SMT_SMB_001_FY21 Spring Summer OSL_CP1DFJ0_PHD12"/>
    <x v="0"/>
    <x v="2"/>
    <d v="2021-08-04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33"/>
    <n v="0"/>
  </r>
  <r>
    <s v="SMT_SMB_001_FY21 Spring Summer OSL_CP1DFJ0_PHD12"/>
    <x v="0"/>
    <x v="2"/>
    <d v="2021-08-04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7"/>
    <n v="0"/>
  </r>
  <r>
    <s v="SMT_SMB_001_FY21 Spring Summer OSL_CP1DFJ0_PHD12"/>
    <x v="0"/>
    <x v="2"/>
    <d v="2021-08-05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11"/>
    <n v="0"/>
  </r>
  <r>
    <s v="SMT_SMB_001_FY21 Spring Summer OSL_CP1DFJ0_PHD12"/>
    <x v="0"/>
    <x v="2"/>
    <d v="2021-08-05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30"/>
    <n v="0"/>
  </r>
  <r>
    <s v="SMT_SMB_001_FY21 Spring Summer OSL_CP1DFJ0_PHD12"/>
    <x v="0"/>
    <x v="2"/>
    <d v="2021-08-05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7"/>
    <n v="0"/>
  </r>
  <r>
    <s v="SMT_SMB_001_FY21 Spring Summer OSL_CP1DFJ0_PHD12"/>
    <x v="0"/>
    <x v="2"/>
    <d v="2021-08-06T00:00:00"/>
    <x v="0"/>
    <s v="Standard Media Banner_ROGERS MARKETING_Medium Rectangle_300 x 250_Rogers | SMB | Support Local | 300x250 | EN_ROSRON_Flat_EN_Canada_All_ALL"/>
    <s v="2021_06_SmallBusiness_AlwaysOn_DigitalBanner_RightSizeAccount_300x250_EN_LearnMore"/>
    <n v="0"/>
    <n v="12"/>
    <n v="0"/>
  </r>
  <r>
    <s v="SMT_SMB_001_FY21 Spring Summer OSL_CP1DFJ0_PHD12"/>
    <x v="0"/>
    <x v="2"/>
    <d v="2021-08-06T00:00:00"/>
    <x v="1"/>
    <s v="Standard Media Banner_ROGERS MARKETING_Half Page Ad_300 x 600_Rogers | SMB | Support Local | 300x600 | EN_ROSRON_Flat_EN_Canada_All_ALL"/>
    <s v="2021_06_SmallBusiness_AlwaysOn_DigitalBanner_RightSizeAccount_300x600_EN_LearnMore"/>
    <n v="0"/>
    <n v="2"/>
    <n v="0"/>
  </r>
  <r>
    <s v="SMT_SMB_001_FY21 Spring Summer OSL_CP1DFJ0_PHD12"/>
    <x v="0"/>
    <x v="2"/>
    <d v="2021-08-06T00:00:00"/>
    <x v="2"/>
    <s v="Standard Media Banner_ROGERS MARKETING_Adhesion Banner_320 x 50_Rogers | SMB | Support Local | 320x50 | EN_ROSRON_Flat_EN_Canada_All_ALL"/>
    <s v="2021_06_SmallBusiness_AlwaysOn_DigitalBanner_RightSizeAccount_320x50_EN"/>
    <n v="0"/>
    <n v="37"/>
    <n v="0"/>
  </r>
  <r>
    <s v="SMT_SMB_001_FY21 Spring Summer OSL_CP1DFJ0_PHD12"/>
    <x v="0"/>
    <x v="2"/>
    <d v="2021-08-06T00:00:00"/>
    <x v="3"/>
    <s v="Standard Media Banner_ROGERS MARKETING_Leaderboard_728 x 90_Rogers | SMB | Support Local | 728x90 | EN_ROSRON_Flat_EN_Canada_All_ALL"/>
    <s v="2021_06_SmallBusiness_AlwaysOn_DigitalBanner_RightSizeAccount_728x90_EN_LearnMore"/>
    <n v="0"/>
    <n v="9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All"/>
    <s v="PHD_SMB_PS9SMB017 Startup Canada Post #1 CPRV9Z_FY19"/>
    <s v="Engagements"/>
    <s v="https://ads.twitter.com/campaign_form/box8o/campaign/20953205/edit"/>
    <s v="-"/>
    <n v="2157.14"/>
    <n v="2129.7061079999999"/>
    <n v="163194"/>
    <n v="321947"/>
    <n v="18"/>
    <n v="3624"/>
    <n v="0"/>
    <n v="0"/>
    <n v="0"/>
  </r>
  <r>
    <x v="1"/>
    <s v="All"/>
    <s v="PHD_SMB_PS9SMB017 Startup Canada Post #2 CPRV9Z_FY19"/>
    <s v="Engagements"/>
    <s v="https://ads.twitter.com/campaign_form/box8o/campaign/21328939/edit"/>
    <s v="-"/>
    <n v="2157.14"/>
    <n v="1050.938666"/>
    <n v="97274"/>
    <n v="125979"/>
    <n v="5"/>
    <n v="1389"/>
    <n v="0"/>
    <n v="0"/>
    <n v="0"/>
  </r>
  <r>
    <x v="2"/>
    <s v="All"/>
    <s v="PHD_SMB_PS9SMB017 Startup Canada Post #2 CPRV9Z_FY19"/>
    <s v="Engagements"/>
    <s v="https://ads.twitter.com/campaign_form/box8o/campaign/21328939/edit"/>
    <s v="-"/>
    <n v="2157.14"/>
    <n v="1052.7956340000001"/>
    <n v="95874"/>
    <n v="123302"/>
    <n v="3"/>
    <n v="1401"/>
    <n v="0"/>
    <n v="0"/>
    <n v="0"/>
  </r>
  <r>
    <x v="3"/>
    <s v="All"/>
    <s v="PHD_SMB_PS9SMB017 Startup Canada Post #3 CPRV9Z_FY19"/>
    <s v="Engagements"/>
    <s v="https://ads.twitter.com/campaign_form/box8o/campaign/22038508/edit"/>
    <s v="-"/>
    <n v="2157.14"/>
    <n v="1059.938191"/>
    <n v="94297"/>
    <n v="137913"/>
    <n v="7"/>
    <n v="1716"/>
    <n v="0"/>
    <n v="0"/>
    <n v="0"/>
  </r>
  <r>
    <x v="4"/>
    <s v="All"/>
    <s v="PHD_SMB_PS9SMB017 Startup Canada Post #3 CPRV9Z_FY19"/>
    <s v="Engagements"/>
    <s v="https://ads.twitter.com/campaign_form/box8o/campaign/22038508/edit"/>
    <s v="-"/>
    <n v="2157.14"/>
    <n v="1010.382984"/>
    <n v="99537"/>
    <n v="132515"/>
    <n v="13"/>
    <n v="1884"/>
    <n v="0"/>
    <n v="0"/>
    <n v="0"/>
  </r>
  <r>
    <x v="5"/>
    <s v="All"/>
    <s v="PHD_SMB_PS9SMB017 Startup Canada Post #4 CPRV9Z_FY19"/>
    <s v="Engagements"/>
    <s v="https://ads.twitter.com/campaign_form/box8o/campaign/22038538/edit"/>
    <s v="-"/>
    <n v="2157.14"/>
    <n v="1078.57"/>
    <n v="64153"/>
    <n v="91744"/>
    <n v="1"/>
    <n v="2223"/>
    <n v="0"/>
    <n v="0"/>
    <n v="0"/>
  </r>
  <r>
    <x v="6"/>
    <s v="All"/>
    <s v="PHD_SMB_PS9SMB017 Startup Canada Post #4 CPRV9Z_FY19"/>
    <s v="Engagements"/>
    <s v="https://ads.twitter.com/campaign_form/box8o/campaign/22038538/edit"/>
    <s v="-"/>
    <n v="2157.14"/>
    <n v="1007.812683"/>
    <n v="69102"/>
    <n v="86898"/>
    <n v="9"/>
    <n v="2495"/>
    <n v="0"/>
    <n v="0"/>
    <n v="0"/>
  </r>
  <r>
    <x v="7"/>
    <s v="All"/>
    <s v="PHD_SMB_PS9SMB021 Small Business: Winter Promotion CPYL5H_FY20_PHD12"/>
    <s v="Website traffic"/>
    <s v="https://ads.twitter.com/campaign_form/box8o/campaign/22827674/edit"/>
    <s v="-"/>
    <n v="14330.06"/>
    <n v="3995.5513489999998"/>
    <n v="247431"/>
    <n v="608436"/>
    <n v="1327"/>
    <n v="5301"/>
    <n v="142581"/>
    <n v="42960"/>
    <n v="13959"/>
  </r>
  <r>
    <x v="8"/>
    <s v="All"/>
    <s v="PHD_SMB_PS9SMB021 Small Business: Winter Promotion CPYL5H_FY20_PHD12"/>
    <s v="Website traffic"/>
    <s v="https://ads.twitter.com/campaign_form/box8o/campaign/22827674/edit"/>
    <s v="-"/>
    <n v="14330.06"/>
    <n v="4012.4"/>
    <n v="234713"/>
    <n v="568829"/>
    <n v="1226"/>
    <n v="4862"/>
    <n v="111340"/>
    <n v="31165"/>
    <n v="9714"/>
  </r>
  <r>
    <x v="9"/>
    <s v="All"/>
    <s v="PHD_SMB_PS9SMB021 Small Business: Winter Promotion CPYL5H_FY20_PHD12"/>
    <s v="Website traffic"/>
    <s v="https://ads.twitter.com/campaign_form/box8o/campaign/22827674/edit"/>
    <s v="-"/>
    <n v="14330.06"/>
    <n v="4012.4"/>
    <n v="257655"/>
    <n v="616686"/>
    <n v="1240"/>
    <n v="5177"/>
    <n v="178937"/>
    <n v="52767"/>
    <n v="17349"/>
  </r>
  <r>
    <x v="10"/>
    <s v="All"/>
    <s v="PHD_SMB_PS9SMB021 Small Business: Winter Promotion CPYL5H_FY20_PHD12"/>
    <s v="Website traffic"/>
    <s v="https://ads.twitter.com/campaign_form/box8o/campaign/22827674/edit"/>
    <s v="-"/>
    <n v="14330.06"/>
    <n v="2273.2824529999998"/>
    <n v="169867"/>
    <n v="344488"/>
    <n v="752"/>
    <n v="3061"/>
    <n v="66421"/>
    <n v="18094"/>
    <n v="5706"/>
  </r>
  <r>
    <x v="11"/>
    <s v="All"/>
    <s v="PHD_SMB_PS9SMB023_Small Business Fall Campaign_CP14C62_FY20_PHD12"/>
    <s v="Website traffic"/>
    <s v="https://ads.twitter.com/campaign_form/box8o/campaign/24400407/edit"/>
    <s v="-"/>
    <n v="42836.639999999999"/>
    <n v="2589.9879799999999"/>
    <n v="163434"/>
    <n v="360982"/>
    <n v="751"/>
    <n v="2806"/>
    <n v="0"/>
    <n v="0"/>
    <n v="0"/>
  </r>
  <r>
    <x v="12"/>
    <s v="All"/>
    <s v="PHD_SMB_PS9SMB023_Small Business Fall Campaign_CP14C62_FY20_PHD12"/>
    <s v="Website traffic"/>
    <s v="https://ads.twitter.com/campaign_form/box8o/campaign/24400407/edit"/>
    <s v="-"/>
    <n v="42836.639999999999"/>
    <n v="9069.3177009999999"/>
    <n v="362448"/>
    <n v="1503426"/>
    <n v="3338"/>
    <n v="12756"/>
    <n v="0"/>
    <n v="0"/>
    <n v="0"/>
  </r>
  <r>
    <x v="13"/>
    <s v="All"/>
    <s v="PHD_SMB_PS9SMB023_Small Business Fall Campaign_CP14C62_FY20_PHD12"/>
    <s v="Website traffic"/>
    <s v="https://ads.twitter.com/campaign_form/box8o/campaign/24400407/edit"/>
    <s v="-"/>
    <n v="42836.639999999999"/>
    <n v="9100"/>
    <n v="327126"/>
    <n v="1363590"/>
    <n v="2943"/>
    <n v="11111"/>
    <n v="0"/>
    <n v="0"/>
    <n v="0"/>
  </r>
  <r>
    <x v="13"/>
    <s v="All"/>
    <s v="PHD_SMB_PS9SMB022 Startup Canada CPZVKJ_FY20"/>
    <s v="Engagements"/>
    <s v="https://ads.twitter.com/campaign_form/box8o/campaign/23128566/edit"/>
    <s v="-"/>
    <n v="10000"/>
    <n v="4316.6283460000004"/>
    <n v="292213"/>
    <n v="345873"/>
    <n v="0"/>
    <n v="2633"/>
    <n v="0"/>
    <n v="0"/>
    <n v="0"/>
  </r>
  <r>
    <x v="14"/>
    <s v="All"/>
    <s v="PHD_SMB_PS9SMB023_Small Business Fall Campaign_CP14C62_FY20_PHD12"/>
    <s v="Website traffic"/>
    <s v="https://ads.twitter.com/campaign_form/box8o/campaign/24400407/edit"/>
    <s v="-"/>
    <n v="42836.639999999999"/>
    <n v="9065.7436109999999"/>
    <n v="314177"/>
    <n v="1397218"/>
    <n v="2990"/>
    <n v="11043"/>
    <n v="0"/>
    <n v="0"/>
    <n v="0"/>
  </r>
  <r>
    <x v="14"/>
    <s v="All"/>
    <s v="PHD_SMB_PS9SMB022 Startup Canada CPZVKJ_FY20"/>
    <s v="Engagements"/>
    <s v="https://ads.twitter.com/campaign_form/box8o/campaign/23128566/edit"/>
    <s v="-"/>
    <n v="10000"/>
    <n v="683.37165400000004"/>
    <n v="68281"/>
    <n v="83417"/>
    <n v="0"/>
    <n v="1247"/>
    <n v="0"/>
    <n v="0"/>
    <n v="0"/>
  </r>
  <r>
    <x v="15"/>
    <s v="All"/>
    <s v="PHD_SMB_PS9SMB023_Small Business Fall Campaign_CP14C62_FY20_PHD12"/>
    <s v="Website traffic"/>
    <s v="https://ads.twitter.com/campaign_form/box8o/campaign/24400407/edit"/>
    <s v="-"/>
    <n v="42836.639999999999"/>
    <n v="8942.8307249999998"/>
    <n v="298082"/>
    <n v="1298887"/>
    <n v="2930"/>
    <n v="10267"/>
    <n v="0"/>
    <n v="0"/>
    <n v="0"/>
  </r>
  <r>
    <x v="16"/>
    <s v="All"/>
    <s v="PHD_SMB_PS9SMB023_Small Business Fall Campaign_CP14C62_FY20_PHD12"/>
    <s v="Website traffic"/>
    <s v="https://ads.twitter.com/campaign_form/box8o/campaign/24400407/edit"/>
    <s v="-"/>
    <n v="42836.639999999999"/>
    <n v="4068.7599829999999"/>
    <n v="180171"/>
    <n v="484888"/>
    <n v="1124"/>
    <n v="3780"/>
    <n v="0"/>
    <n v="0"/>
    <n v="0"/>
  </r>
  <r>
    <x v="17"/>
    <s v="All"/>
    <s v="PHD_SMB_PS9SMB022 Startup Canada CPZVKJ_FY20"/>
    <s v="Engagements"/>
    <s v="https://ads.twitter.com/campaign_form/box8o/campaign/23128566/edit"/>
    <s v="-"/>
    <n v="10000"/>
    <n v="4985.8601669999998"/>
    <n v="195990"/>
    <n v="401135"/>
    <n v="1"/>
    <n v="3320"/>
    <n v="0"/>
    <n v="0"/>
    <n v="0"/>
  </r>
  <r>
    <x v="18"/>
    <s v="All"/>
    <s v="PHD_SMB_PS9SMB022 Startup Canada CPZVKJ_FY20"/>
    <s v="Engagements"/>
    <s v="https://ads.twitter.com/campaign_form/box8o/campaign/23128566/edit"/>
    <s v="-"/>
    <n v="10000"/>
    <n v="14.032878999999999"/>
    <n v="1063"/>
    <n v="1311"/>
    <n v="0"/>
    <n v="25"/>
    <n v="0"/>
    <n v="0"/>
    <n v="0"/>
  </r>
  <r>
    <x v="19"/>
    <s v="All"/>
    <s v="PHD_SMB_SMTSMB001 Start Up Tweets CP19MHY_FY21_PHD12"/>
    <s v="Reach"/>
    <s v="https://ads.twitter.com/campaign_form/box8o/campaign/25815490/edit"/>
    <s v="-"/>
    <n v="14424.78"/>
    <n v="2500"/>
    <n v="358499"/>
    <n v="441488"/>
    <n v="0"/>
    <n v="1270"/>
    <n v="0"/>
    <n v="0"/>
    <n v="0"/>
  </r>
  <r>
    <x v="20"/>
    <s v="All"/>
    <s v="PHD_SMB_SMTSMB001 Start Up Tweets CP19MHY_FY21_PHD12"/>
    <s v="Reach"/>
    <s v="https://ads.twitter.com/campaign_form/box8o/campaign/25815490/edit"/>
    <s v="-"/>
    <n v="14424.78"/>
    <n v="2500"/>
    <n v="321488"/>
    <n v="413379"/>
    <n v="0"/>
    <n v="885"/>
    <n v="0"/>
    <n v="0"/>
    <n v="0"/>
  </r>
  <r>
    <x v="21"/>
    <s v="All"/>
    <s v="PHD_SMB_SMTSMB001 Start Up Tweets CP19MHY_FY21_PHD12"/>
    <s v="Reach"/>
    <s v="https://ads.twitter.com/campaign_form/box8o/campaign/25815490/edit"/>
    <s v="-"/>
    <n v="14424.78"/>
    <n v="4712.3900000000003"/>
    <n v="484114"/>
    <n v="905357"/>
    <n v="0"/>
    <n v="2318"/>
    <n v="0"/>
    <n v="0"/>
    <n v="0"/>
  </r>
  <r>
    <x v="22"/>
    <s v="All"/>
    <s v="PHD_SMB_SMTSMB001 Start Up Tweets CP19MHY_FY21_PHD12"/>
    <s v="Reach"/>
    <s v="https://ads.twitter.com/campaign_form/box8o/campaign/25815490/edit"/>
    <s v="-"/>
    <n v="14424.78"/>
    <n v="4618.7320010000003"/>
    <n v="530547"/>
    <n v="772279"/>
    <n v="0"/>
    <n v="2254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79E33-16F1-4A02-8EB5-168DDF8A99BB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7:F18" firstHeaderRow="0" firstDataRow="1" firstDataCol="1"/>
  <pivotFields count="12">
    <pivotField showAll="0">
      <items count="2">
        <item x="0"/>
        <item t="default"/>
      </items>
    </pivotField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9">
        <item x="6"/>
        <item x="0"/>
        <item x="4"/>
        <item x="7"/>
        <item x="3"/>
        <item x="5"/>
        <item x="1"/>
        <item x="2"/>
        <item t="default"/>
      </items>
    </pivotField>
    <pivotField showAll="0">
      <items count="9">
        <item x="5"/>
        <item x="6"/>
        <item x="7"/>
        <item x="0"/>
        <item x="1"/>
        <item x="3"/>
        <item x="2"/>
        <item x="4"/>
        <item t="default"/>
      </items>
    </pivotField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1">
    <i>
      <x v="235"/>
    </i>
    <i>
      <x v="242"/>
    </i>
    <i>
      <x v="249"/>
    </i>
    <i>
      <x v="256"/>
    </i>
    <i>
      <x v="263"/>
    </i>
    <i>
      <x v="298"/>
    </i>
    <i>
      <x v="305"/>
    </i>
    <i>
      <x v="312"/>
    </i>
    <i>
      <x v="319"/>
    </i>
    <i>
      <x v="3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pressions" fld="8" baseField="0" baseItem="0"/>
    <dataField name="Sum of Clicks" fld="9" baseField="0" baseItem="0"/>
  </dataFields>
  <formats count="2">
    <format dxfId="18">
      <pivotArea outline="0" collapsedLevelsAreSubtotals="1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EDB43-1830-4E3C-8AF2-45C2FF7323DF}" name="PivotTable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7:M26" firstHeaderRow="0" firstDataRow="1" firstDataCol="1"/>
  <pivotFields count="11">
    <pivotField showAll="0"/>
    <pivotField axis="axisRow" showAll="0">
      <items count="2"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1"/>
    <field x="4"/>
  </rowFields>
  <rowItems count="19">
    <i>
      <x v="200"/>
    </i>
    <i r="1">
      <x/>
    </i>
    <i r="2">
      <x/>
    </i>
    <i r="2">
      <x v="1"/>
    </i>
    <i r="2">
      <x v="2"/>
    </i>
    <i r="2">
      <x v="3"/>
    </i>
    <i>
      <x v="207"/>
    </i>
    <i r="1">
      <x/>
    </i>
    <i r="2">
      <x/>
    </i>
    <i r="2">
      <x v="1"/>
    </i>
    <i r="2">
      <x v="2"/>
    </i>
    <i r="2">
      <x v="3"/>
    </i>
    <i>
      <x v="214"/>
    </i>
    <i r="1">
      <x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pressions" fld="8" baseField="0" baseItem="0"/>
    <dataField name="Sum of Click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99400-1715-44C0-83CD-35FBB710244C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1:F70" firstHeaderRow="0" firstDataRow="1" firstDataCol="1"/>
  <pivotFields count="12"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2"/>
        <item x="4"/>
        <item x="5"/>
        <item x="3"/>
        <item t="default"/>
      </items>
    </pivotField>
    <pivotField showAll="0">
      <items count="9">
        <item x="6"/>
        <item x="0"/>
        <item x="4"/>
        <item x="7"/>
        <item x="3"/>
        <item x="5"/>
        <item x="1"/>
        <item x="2"/>
        <item t="default"/>
      </items>
    </pivotField>
    <pivotField showAll="0">
      <items count="9">
        <item x="5"/>
        <item x="6"/>
        <item x="7"/>
        <item x="0"/>
        <item x="1"/>
        <item x="3"/>
        <item x="2"/>
        <item x="4"/>
        <item t="default"/>
      </items>
    </pivotField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"/>
    <field x="2"/>
    <field x="4"/>
  </rowFields>
  <rowItems count="49">
    <i>
      <x/>
    </i>
    <i r="1">
      <x v="235"/>
    </i>
    <i r="2">
      <x/>
    </i>
    <i r="2">
      <x v="1"/>
    </i>
    <i r="2">
      <x v="2"/>
    </i>
    <i r="2">
      <x v="3"/>
    </i>
    <i r="2">
      <x v="5"/>
    </i>
    <i r="1">
      <x v="242"/>
    </i>
    <i r="2">
      <x/>
    </i>
    <i r="2">
      <x v="1"/>
    </i>
    <i r="2">
      <x v="2"/>
    </i>
    <i r="2">
      <x v="3"/>
    </i>
    <i r="2">
      <x v="5"/>
    </i>
    <i r="1">
      <x v="249"/>
    </i>
    <i r="2">
      <x/>
    </i>
    <i r="2">
      <x v="1"/>
    </i>
    <i r="2">
      <x v="2"/>
    </i>
    <i r="2">
      <x v="3"/>
    </i>
    <i r="2">
      <x v="5"/>
    </i>
    <i r="1">
      <x v="256"/>
    </i>
    <i r="2">
      <x/>
    </i>
    <i r="2">
      <x v="1"/>
    </i>
    <i r="2">
      <x v="2"/>
    </i>
    <i r="2">
      <x v="3"/>
    </i>
    <i r="2">
      <x v="5"/>
    </i>
    <i r="1">
      <x v="263"/>
    </i>
    <i r="2">
      <x/>
    </i>
    <i r="2">
      <x v="1"/>
    </i>
    <i r="2">
      <x v="2"/>
    </i>
    <i r="2">
      <x v="5"/>
    </i>
    <i r="1">
      <x v="298"/>
    </i>
    <i r="2">
      <x v="1"/>
    </i>
    <i r="2">
      <x v="4"/>
    </i>
    <i r="2">
      <x v="5"/>
    </i>
    <i r="1">
      <x v="305"/>
    </i>
    <i r="2">
      <x v="1"/>
    </i>
    <i r="2">
      <x v="4"/>
    </i>
    <i r="2">
      <x v="5"/>
    </i>
    <i r="1">
      <x v="312"/>
    </i>
    <i r="2">
      <x v="1"/>
    </i>
    <i r="2">
      <x v="4"/>
    </i>
    <i r="2">
      <x v="5"/>
    </i>
    <i r="1">
      <x v="319"/>
    </i>
    <i r="2">
      <x v="1"/>
    </i>
    <i r="2">
      <x v="4"/>
    </i>
    <i r="2">
      <x v="5"/>
    </i>
    <i r="1">
      <x v="326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pressions" fld="8" baseField="0" baseItem="0"/>
    <dataField name="Sum of Clicks" fld="9" baseField="0" baseItem="0"/>
  </dataFields>
  <formats count="2"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ED46D-357B-4BD1-95F4-64A82A4E9D72}" name="PivotTable2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2:T18" firstHeaderRow="0" firstDataRow="1" firstDataCol="1"/>
  <pivotFields count="17">
    <pivotField axis="axisRow"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2" showAll="0"/>
    <pivotField dataField="1" numFmtId="2" showAll="0"/>
    <pivotField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numFmtId="2"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</pivotFields>
  <rowFields count="2">
    <field x="16"/>
    <field x="0"/>
  </rowFields>
  <rowItems count="16">
    <i>
      <x/>
    </i>
    <i r="1">
      <x v="5"/>
    </i>
    <i r="1">
      <x v="6"/>
    </i>
    <i r="1">
      <x v="10"/>
    </i>
    <i r="1">
      <x v="11"/>
    </i>
    <i>
      <x v="1"/>
    </i>
    <i r="1">
      <x v="2"/>
    </i>
    <i r="1">
      <x v="9"/>
    </i>
    <i r="1">
      <x v="10"/>
    </i>
    <i r="1">
      <x v="11"/>
    </i>
    <i>
      <x v="2"/>
    </i>
    <i r="1">
      <x v="4"/>
    </i>
    <i r="1">
      <x v="5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mpressions" fld="9" baseField="0" baseItem="0"/>
    <dataField name="Sum of Link clicks" fld="10" baseField="0" baseItem="0"/>
    <dataField name="Sum of Spe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8743A-CC54-4285-897B-B7D83FE614C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 rowPageCount="1" colPageCount="1"/>
  <pivotFields count="9">
    <pivotField axis="axisRow" showAll="0" defaultSubtotal="0">
      <items count="3">
        <item x="0"/>
        <item h="1" x="1"/>
        <item h="1" x="2"/>
      </items>
    </pivotField>
    <pivotField axis="axisPage" multipleItemSelectionAllowed="1" showAll="0" defaultSubtotal="0">
      <items count="7">
        <item x="0"/>
        <item h="1" x="1"/>
        <item h="1" x="2"/>
        <item x="6"/>
        <item x="3"/>
        <item h="1" x="4"/>
        <item x="5"/>
      </items>
    </pivotField>
    <pivotField axis="axisRow" numFmtId="14" showAll="0" defaultSubtotal="0">
      <items count="31">
        <item x="23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17"/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0"/>
    <field x="2"/>
  </rowFields>
  <rowItems count="7">
    <i>
      <x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Impressions" fld="3" baseField="0" baseItem="0" numFmtId="168"/>
    <dataField name="Sum of Clicks" fld="4" baseField="0" baseItem="0" numFmtId="168"/>
    <dataField name="Sum of Planned Media Cost" fld="8" baseField="0" baseItem="0" numFmtId="165"/>
  </dataFields>
  <formats count="2">
    <format dxfId="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832E2-0C22-4A8B-B419-28913EB18441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D33" firstHeaderRow="0" firstDataRow="1" firstDataCol="1" rowPageCount="1" colPageCount="1"/>
  <pivotFields count="9">
    <pivotField axis="axisRow" showAll="0" defaultSubtotal="0">
      <items count="3">
        <item h="1" x="0"/>
        <item h="1" x="1"/>
        <item x="2"/>
      </items>
    </pivotField>
    <pivotField axis="axisPage" multipleItemSelectionAllowed="1" showAll="0" defaultSubtotal="0">
      <items count="7">
        <item x="0"/>
        <item h="1" x="1"/>
        <item h="1" x="2"/>
        <item x="6"/>
        <item x="3"/>
        <item h="1" x="4"/>
        <item x="5"/>
      </items>
    </pivotField>
    <pivotField axis="axisRow" numFmtId="14" showAll="0" defaultSubtotal="0">
      <items count="31">
        <item x="23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0"/>
    <field x="2"/>
  </rowFields>
  <rowItems count="8">
    <i>
      <x v="2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Impressions" fld="3" baseField="0" baseItem="0" numFmtId="168"/>
    <dataField name="Sum of Clicks" fld="4" baseField="0" baseItem="0" numFmtId="168"/>
    <dataField name="Sum of Planned Media Cost" fld="8" baseField="0" baseItem="0" numFmtId="165"/>
  </dataFields>
  <formats count="2">
    <format dxfId="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6B502-F902-4F46-8B61-C5BB7A40E653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D21" firstHeaderRow="0" firstDataRow="1" firstDataCol="1" rowPageCount="1" colPageCount="1"/>
  <pivotFields count="9">
    <pivotField axis="axisRow" showAll="0" defaultSubtotal="0">
      <items count="3">
        <item h="1" x="0"/>
        <item x="1"/>
        <item h="1" x="2"/>
      </items>
    </pivotField>
    <pivotField axis="axisPage" multipleItemSelectionAllowed="1" showAll="0" defaultSubtotal="0">
      <items count="7">
        <item x="0"/>
        <item h="1" x="1"/>
        <item h="1" x="2"/>
        <item x="6"/>
        <item x="3"/>
        <item h="1" x="4"/>
        <item x="5"/>
      </items>
    </pivotField>
    <pivotField axis="axisRow" numFmtId="14" showAll="0" defaultSubtotal="0">
      <items count="31">
        <item x="23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0"/>
    <field x="2"/>
  </rowFields>
  <rowItems count="7">
    <i>
      <x v="1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Impressions" fld="3" baseField="0" baseItem="0" numFmtId="168"/>
    <dataField name="Sum of Clicks" fld="4" baseField="0" baseItem="0" numFmtId="168"/>
    <dataField name="Sum of Planned Media Cost" fld="8" baseField="0" baseItem="0" numFmtId="165"/>
  </dataFields>
  <formats count="2">
    <format dxfId="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EFE04-74FF-4F1B-A428-7A1AD72DA86B}" name="Table1" displayName="Table1" ref="A1:O26" totalsRowShown="0" headerRowDxfId="16">
  <autoFilter ref="A1:O26" xr:uid="{D0EEFE04-74FF-4F1B-A428-7A1AD72DA86B}"/>
  <sortState xmlns:xlrd2="http://schemas.microsoft.com/office/spreadsheetml/2017/richdata2" ref="A2:O26">
    <sortCondition ref="A1:A26"/>
  </sortState>
  <tableColumns count="15">
    <tableColumn id="1" xr3:uid="{04C39ECA-C165-4D29-964F-65DBFD34BD7A}" name="Time period" dataDxfId="15"/>
    <tableColumn id="2" xr3:uid="{2029E196-7F14-4234-A589-3BFD1E30461D}" name="Placement"/>
    <tableColumn id="3" xr3:uid="{13A81FD1-178C-4ECD-8F56-5C25586AAE19}" name="Campaign name"/>
    <tableColumn id="4" xr3:uid="{5A702B4C-FF5E-42B1-BE9D-31DF7AE46F42}" name="Objective"/>
    <tableColumn id="5" xr3:uid="{B6E0A463-829D-4817-89DD-7C652507C2B1}" name="Edit url"/>
    <tableColumn id="6" xr3:uid="{47F8E3F5-0AA6-47D2-AAEE-1F5F6AF7462D}" name="Status"/>
    <tableColumn id="7" xr3:uid="{EE5C48A8-639D-42DA-BC18-90B559B3E4FF}" name="Total budget" dataDxfId="14"/>
    <tableColumn id="8" xr3:uid="{315B08B7-1B4C-4BF9-BD5E-F47ACA3ED6D3}" name="Spend" dataDxfId="13"/>
    <tableColumn id="9" xr3:uid="{4A46BCAF-458B-41A7-9887-D4D0ABE42E5E}" name="Total audience reach" dataDxfId="12"/>
    <tableColumn id="10" xr3:uid="{817ADA6B-0CB8-42C2-977F-F9E49538EF8E}" name="Impressions" dataDxfId="11"/>
    <tableColumn id="11" xr3:uid="{F580742D-35C4-409B-8186-1B8126564C8C}" name="Link clicks" dataDxfId="10"/>
    <tableColumn id="12" xr3:uid="{4FB6C1E7-96D4-47BF-917C-39C9597B980B}" name="Tweet engagements" dataDxfId="9"/>
    <tableColumn id="13" xr3:uid="{D7978BC8-855C-42BF-9470-B8C37FC85775}" name="Video starts" dataDxfId="8"/>
    <tableColumn id="14" xr3:uid="{AAE5307C-A039-48E8-92CD-6495E6C251A3}" name="Video views" dataDxfId="7"/>
    <tableColumn id="15" xr3:uid="{240462BF-FB09-4721-8C81-3EA4CDC52BF7}" name="Video completion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mpaignmanager.google.com/trafficking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07C6-9682-45A4-896B-7D1292C1BDC3}">
  <dimension ref="A1:I79"/>
  <sheetViews>
    <sheetView topLeftCell="A14" workbookViewId="0">
      <selection sqref="A1:D10"/>
    </sheetView>
  </sheetViews>
  <sheetFormatPr defaultRowHeight="15" x14ac:dyDescent="0.25"/>
  <cols>
    <col min="3" max="3" width="68.1406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B3" t="s">
        <v>2</v>
      </c>
    </row>
    <row r="4" spans="1:9" x14ac:dyDescent="0.25">
      <c r="A4" t="s">
        <v>3</v>
      </c>
      <c r="B4" t="s">
        <v>4</v>
      </c>
    </row>
    <row r="5" spans="1:9" x14ac:dyDescent="0.25">
      <c r="A5" t="s">
        <v>5</v>
      </c>
      <c r="B5">
        <v>438603</v>
      </c>
    </row>
    <row r="6" spans="1:9" x14ac:dyDescent="0.25">
      <c r="A6" t="s">
        <v>6</v>
      </c>
      <c r="B6" t="s">
        <v>7</v>
      </c>
    </row>
    <row r="7" spans="1:9" x14ac:dyDescent="0.25">
      <c r="A7" t="s">
        <v>8</v>
      </c>
      <c r="B7" t="s">
        <v>9</v>
      </c>
    </row>
    <row r="8" spans="1:9" x14ac:dyDescent="0.25">
      <c r="A8" t="s">
        <v>8</v>
      </c>
      <c r="B8" t="s">
        <v>10</v>
      </c>
    </row>
    <row r="9" spans="1:9" x14ac:dyDescent="0.25">
      <c r="A9" t="s">
        <v>8</v>
      </c>
      <c r="B9" t="s">
        <v>11</v>
      </c>
    </row>
    <row r="10" spans="1:9" x14ac:dyDescent="0.25">
      <c r="A10" t="s">
        <v>12</v>
      </c>
      <c r="B10" t="s">
        <v>13</v>
      </c>
      <c r="C10" t="s">
        <v>14</v>
      </c>
    </row>
    <row r="11" spans="1:9" x14ac:dyDescent="0.25">
      <c r="A11" t="s">
        <v>15</v>
      </c>
    </row>
    <row r="13" spans="1:9" x14ac:dyDescent="0.25">
      <c r="A13" t="s">
        <v>16</v>
      </c>
    </row>
    <row r="14" spans="1:9" x14ac:dyDescent="0.25">
      <c r="A14" t="s">
        <v>8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24</v>
      </c>
    </row>
    <row r="15" spans="1:9" x14ac:dyDescent="0.25">
      <c r="A15" t="s">
        <v>25</v>
      </c>
      <c r="B15" t="s">
        <v>26</v>
      </c>
      <c r="C15" s="23">
        <v>44101</v>
      </c>
      <c r="D15">
        <v>0</v>
      </c>
      <c r="E15">
        <v>0</v>
      </c>
      <c r="F15">
        <v>0</v>
      </c>
      <c r="G15">
        <v>0</v>
      </c>
      <c r="H15">
        <v>0</v>
      </c>
      <c r="I15">
        <v>9705.8799479999998</v>
      </c>
    </row>
    <row r="16" spans="1:9" x14ac:dyDescent="0.25">
      <c r="A16" t="s">
        <v>25</v>
      </c>
      <c r="B16" t="s">
        <v>26</v>
      </c>
      <c r="C16" s="23">
        <v>44108</v>
      </c>
      <c r="D16">
        <v>1725470</v>
      </c>
      <c r="E16">
        <v>980</v>
      </c>
      <c r="F16">
        <v>0</v>
      </c>
      <c r="G16">
        <v>8627.4367999999995</v>
      </c>
      <c r="H16">
        <v>5</v>
      </c>
      <c r="I16">
        <v>11323.526605999999</v>
      </c>
    </row>
    <row r="17" spans="1:9" x14ac:dyDescent="0.25">
      <c r="A17" t="s">
        <v>25</v>
      </c>
      <c r="B17" t="s">
        <v>26</v>
      </c>
      <c r="C17" s="23">
        <v>44115</v>
      </c>
      <c r="D17">
        <v>3594177</v>
      </c>
      <c r="E17">
        <v>2171</v>
      </c>
      <c r="F17">
        <v>0</v>
      </c>
      <c r="G17">
        <v>32730.022199999999</v>
      </c>
      <c r="H17">
        <v>9.11</v>
      </c>
      <c r="I17">
        <v>11323.526605999999</v>
      </c>
    </row>
    <row r="18" spans="1:9" x14ac:dyDescent="0.25">
      <c r="A18" t="s">
        <v>25</v>
      </c>
      <c r="B18" t="s">
        <v>26</v>
      </c>
      <c r="C18" s="23">
        <v>44122</v>
      </c>
      <c r="D18">
        <v>4449356</v>
      </c>
      <c r="E18">
        <v>2553</v>
      </c>
      <c r="F18">
        <v>0</v>
      </c>
      <c r="G18">
        <v>41490.612800000003</v>
      </c>
      <c r="H18">
        <v>9.33</v>
      </c>
      <c r="I18">
        <v>11323.526605999999</v>
      </c>
    </row>
    <row r="19" spans="1:9" x14ac:dyDescent="0.25">
      <c r="A19" t="s">
        <v>25</v>
      </c>
      <c r="B19" t="s">
        <v>26</v>
      </c>
      <c r="C19" s="23">
        <v>44129</v>
      </c>
      <c r="D19">
        <v>2415352</v>
      </c>
      <c r="E19">
        <v>1576</v>
      </c>
      <c r="F19">
        <v>0</v>
      </c>
      <c r="G19">
        <v>25137.952799999999</v>
      </c>
      <c r="H19">
        <v>10.41</v>
      </c>
      <c r="I19">
        <v>11323.526605999999</v>
      </c>
    </row>
    <row r="20" spans="1:9" x14ac:dyDescent="0.25">
      <c r="A20" t="s">
        <v>25</v>
      </c>
      <c r="B20" t="s">
        <v>26</v>
      </c>
      <c r="C20" s="23">
        <v>44136</v>
      </c>
      <c r="D20">
        <v>306</v>
      </c>
      <c r="E20">
        <v>7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25</v>
      </c>
      <c r="B21" t="s">
        <v>26</v>
      </c>
      <c r="C21" s="23">
        <v>44143</v>
      </c>
      <c r="D21">
        <v>28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25</v>
      </c>
      <c r="B22" t="s">
        <v>26</v>
      </c>
      <c r="C22" s="23">
        <v>44150</v>
      </c>
      <c r="D22">
        <v>11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t="s">
        <v>25</v>
      </c>
      <c r="B23" t="s">
        <v>26</v>
      </c>
      <c r="C23" s="23">
        <v>44157</v>
      </c>
      <c r="D23">
        <v>9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25</v>
      </c>
      <c r="B24" t="s">
        <v>26</v>
      </c>
      <c r="C24" s="23">
        <v>44164</v>
      </c>
      <c r="D24">
        <v>27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25</v>
      </c>
      <c r="B25" t="s">
        <v>26</v>
      </c>
      <c r="C25" s="23">
        <v>44171</v>
      </c>
      <c r="D25">
        <v>5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 t="s">
        <v>25</v>
      </c>
      <c r="B26" t="s">
        <v>26</v>
      </c>
      <c r="C26" s="23">
        <v>44178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25</v>
      </c>
      <c r="B27" t="s">
        <v>26</v>
      </c>
      <c r="C27" s="23">
        <v>44185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25</v>
      </c>
      <c r="B28" t="s">
        <v>26</v>
      </c>
      <c r="C28" s="23">
        <v>44192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25</v>
      </c>
      <c r="B29" t="s">
        <v>26</v>
      </c>
      <c r="C29" s="23">
        <v>44213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25</v>
      </c>
      <c r="B30" t="s">
        <v>26</v>
      </c>
      <c r="C30" s="23">
        <v>44283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25</v>
      </c>
      <c r="B31" t="s">
        <v>26</v>
      </c>
      <c r="C31" s="23">
        <v>44311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25</v>
      </c>
      <c r="B32" t="s">
        <v>27</v>
      </c>
      <c r="C32" s="23">
        <v>44094</v>
      </c>
      <c r="D32">
        <v>12</v>
      </c>
      <c r="E32">
        <v>4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25</v>
      </c>
      <c r="B33" t="s">
        <v>27</v>
      </c>
      <c r="C33" s="23">
        <v>44101</v>
      </c>
      <c r="D33">
        <v>919415</v>
      </c>
      <c r="E33">
        <v>1181</v>
      </c>
      <c r="F33">
        <v>0</v>
      </c>
      <c r="G33">
        <v>9194.15</v>
      </c>
      <c r="H33">
        <v>10</v>
      </c>
      <c r="I33">
        <v>8088.818808</v>
      </c>
    </row>
    <row r="34" spans="1:9" x14ac:dyDescent="0.25">
      <c r="A34" t="s">
        <v>25</v>
      </c>
      <c r="B34" t="s">
        <v>27</v>
      </c>
      <c r="C34" s="23">
        <v>44108</v>
      </c>
      <c r="D34">
        <v>1109163</v>
      </c>
      <c r="E34">
        <v>1271</v>
      </c>
      <c r="F34">
        <v>0</v>
      </c>
      <c r="G34">
        <v>11091.63</v>
      </c>
      <c r="H34">
        <v>10</v>
      </c>
      <c r="I34">
        <v>9436.9552760000006</v>
      </c>
    </row>
    <row r="35" spans="1:9" x14ac:dyDescent="0.25">
      <c r="A35" t="s">
        <v>25</v>
      </c>
      <c r="B35" t="s">
        <v>27</v>
      </c>
      <c r="C35" s="23">
        <v>44115</v>
      </c>
      <c r="D35">
        <v>1053795</v>
      </c>
      <c r="E35">
        <v>1138</v>
      </c>
      <c r="F35">
        <v>0</v>
      </c>
      <c r="G35">
        <v>10537.95</v>
      </c>
      <c r="H35">
        <v>10</v>
      </c>
      <c r="I35">
        <v>9436.9552760000006</v>
      </c>
    </row>
    <row r="36" spans="1:9" x14ac:dyDescent="0.25">
      <c r="A36" t="s">
        <v>25</v>
      </c>
      <c r="B36" t="s">
        <v>27</v>
      </c>
      <c r="C36" s="23">
        <v>44122</v>
      </c>
      <c r="D36">
        <v>980402</v>
      </c>
      <c r="E36">
        <v>1062</v>
      </c>
      <c r="F36">
        <v>0</v>
      </c>
      <c r="G36">
        <v>9804.02</v>
      </c>
      <c r="H36">
        <v>10</v>
      </c>
      <c r="I36">
        <v>9436.9552760000006</v>
      </c>
    </row>
    <row r="37" spans="1:9" x14ac:dyDescent="0.25">
      <c r="A37" t="s">
        <v>25</v>
      </c>
      <c r="B37" t="s">
        <v>27</v>
      </c>
      <c r="C37" s="23">
        <v>44129</v>
      </c>
      <c r="D37">
        <v>905462</v>
      </c>
      <c r="E37">
        <v>1018</v>
      </c>
      <c r="F37">
        <v>0</v>
      </c>
      <c r="G37">
        <v>9054.6200000000008</v>
      </c>
      <c r="H37">
        <v>10</v>
      </c>
      <c r="I37">
        <v>9436.9552760000006</v>
      </c>
    </row>
    <row r="38" spans="1:9" x14ac:dyDescent="0.25">
      <c r="A38" t="s">
        <v>25</v>
      </c>
      <c r="B38" t="s">
        <v>28</v>
      </c>
      <c r="C38" s="23">
        <v>44094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25</v>
      </c>
      <c r="B39" t="s">
        <v>28</v>
      </c>
      <c r="C39" s="23">
        <v>44101</v>
      </c>
      <c r="D39">
        <v>172776</v>
      </c>
      <c r="E39">
        <v>452</v>
      </c>
      <c r="F39">
        <v>0</v>
      </c>
      <c r="G39">
        <v>1727.76</v>
      </c>
      <c r="H39">
        <v>10</v>
      </c>
      <c r="I39">
        <v>10150.014671999999</v>
      </c>
    </row>
    <row r="40" spans="1:9" x14ac:dyDescent="0.25">
      <c r="A40" t="s">
        <v>25</v>
      </c>
      <c r="B40" t="s">
        <v>28</v>
      </c>
      <c r="C40" s="23">
        <v>44108</v>
      </c>
      <c r="D40">
        <v>189786</v>
      </c>
      <c r="E40">
        <v>507</v>
      </c>
      <c r="F40">
        <v>0</v>
      </c>
      <c r="G40">
        <v>1897.86</v>
      </c>
      <c r="H40">
        <v>10</v>
      </c>
      <c r="I40">
        <v>11841.683784000001</v>
      </c>
    </row>
    <row r="41" spans="1:9" x14ac:dyDescent="0.25">
      <c r="A41" t="s">
        <v>25</v>
      </c>
      <c r="B41" t="s">
        <v>28</v>
      </c>
      <c r="C41" s="23">
        <v>44115</v>
      </c>
      <c r="D41">
        <v>152653</v>
      </c>
      <c r="E41">
        <v>388</v>
      </c>
      <c r="F41">
        <v>0</v>
      </c>
      <c r="G41">
        <v>1526.53</v>
      </c>
      <c r="H41">
        <v>10</v>
      </c>
      <c r="I41">
        <v>11841.683784000001</v>
      </c>
    </row>
    <row r="42" spans="1:9" x14ac:dyDescent="0.25">
      <c r="A42" t="s">
        <v>25</v>
      </c>
      <c r="B42" t="s">
        <v>28</v>
      </c>
      <c r="C42" s="23">
        <v>44122</v>
      </c>
      <c r="D42">
        <v>143260</v>
      </c>
      <c r="E42">
        <v>392</v>
      </c>
      <c r="F42">
        <v>0</v>
      </c>
      <c r="G42">
        <v>1432.6</v>
      </c>
      <c r="H42">
        <v>10</v>
      </c>
      <c r="I42">
        <v>11841.683784000001</v>
      </c>
    </row>
    <row r="43" spans="1:9" x14ac:dyDescent="0.25">
      <c r="A43" t="s">
        <v>25</v>
      </c>
      <c r="B43" t="s">
        <v>28</v>
      </c>
      <c r="C43" s="23">
        <v>44129</v>
      </c>
      <c r="D43">
        <v>129110</v>
      </c>
      <c r="E43">
        <v>375</v>
      </c>
      <c r="F43">
        <v>0</v>
      </c>
      <c r="G43">
        <v>1291.0999999999999</v>
      </c>
      <c r="H43">
        <v>10</v>
      </c>
      <c r="I43">
        <v>11841.683784000001</v>
      </c>
    </row>
    <row r="44" spans="1:9" x14ac:dyDescent="0.25">
      <c r="A44" t="s">
        <v>25</v>
      </c>
      <c r="B44" t="s">
        <v>29</v>
      </c>
      <c r="C44" s="23">
        <v>44101</v>
      </c>
      <c r="D44">
        <v>473334</v>
      </c>
      <c r="E44">
        <v>397</v>
      </c>
      <c r="F44">
        <v>0</v>
      </c>
      <c r="G44">
        <v>6543.3692160000001</v>
      </c>
      <c r="H44">
        <v>13.82</v>
      </c>
      <c r="I44">
        <v>7058.8247039999997</v>
      </c>
    </row>
    <row r="45" spans="1:9" x14ac:dyDescent="0.25">
      <c r="A45" t="s">
        <v>25</v>
      </c>
      <c r="B45" t="s">
        <v>29</v>
      </c>
      <c r="C45" s="23">
        <v>44108</v>
      </c>
      <c r="D45">
        <v>697423</v>
      </c>
      <c r="E45">
        <v>504</v>
      </c>
      <c r="F45">
        <v>0</v>
      </c>
      <c r="G45">
        <v>9641.1755520000006</v>
      </c>
      <c r="H45">
        <v>13.82</v>
      </c>
      <c r="I45">
        <v>8235.2954879999998</v>
      </c>
    </row>
    <row r="46" spans="1:9" x14ac:dyDescent="0.25">
      <c r="A46" t="s">
        <v>25</v>
      </c>
      <c r="B46" t="s">
        <v>29</v>
      </c>
      <c r="C46" s="23">
        <v>44115</v>
      </c>
      <c r="D46">
        <v>616078</v>
      </c>
      <c r="E46">
        <v>352</v>
      </c>
      <c r="F46">
        <v>0</v>
      </c>
      <c r="G46">
        <v>8516.6622719999996</v>
      </c>
      <c r="H46">
        <v>13.82</v>
      </c>
      <c r="I46">
        <v>8235.2954879999998</v>
      </c>
    </row>
    <row r="47" spans="1:9" x14ac:dyDescent="0.25">
      <c r="A47" t="s">
        <v>25</v>
      </c>
      <c r="B47" t="s">
        <v>29</v>
      </c>
      <c r="C47" s="23">
        <v>44122</v>
      </c>
      <c r="D47">
        <v>592712</v>
      </c>
      <c r="E47">
        <v>268</v>
      </c>
      <c r="F47">
        <v>0</v>
      </c>
      <c r="G47">
        <v>8193.6506879999997</v>
      </c>
      <c r="H47">
        <v>13.82</v>
      </c>
      <c r="I47">
        <v>8235.2954879999998</v>
      </c>
    </row>
    <row r="48" spans="1:9" x14ac:dyDescent="0.25">
      <c r="A48" t="s">
        <v>25</v>
      </c>
      <c r="B48" t="s">
        <v>29</v>
      </c>
      <c r="C48" s="23">
        <v>44129</v>
      </c>
      <c r="D48">
        <v>551635</v>
      </c>
      <c r="E48">
        <v>303</v>
      </c>
      <c r="F48">
        <v>0</v>
      </c>
      <c r="G48">
        <v>7625.80224</v>
      </c>
      <c r="H48">
        <v>13.82</v>
      </c>
      <c r="I48">
        <v>8235.2954879999998</v>
      </c>
    </row>
    <row r="49" spans="1:9" x14ac:dyDescent="0.25">
      <c r="A49" t="s">
        <v>25</v>
      </c>
      <c r="B49" t="s">
        <v>30</v>
      </c>
      <c r="C49" s="23">
        <v>44094</v>
      </c>
      <c r="D49">
        <v>0</v>
      </c>
      <c r="E49">
        <v>0</v>
      </c>
      <c r="F49">
        <v>0</v>
      </c>
      <c r="G49">
        <v>0</v>
      </c>
      <c r="H49">
        <v>0</v>
      </c>
      <c r="I49">
        <v>5354.58</v>
      </c>
    </row>
    <row r="50" spans="1:9" x14ac:dyDescent="0.25">
      <c r="A50" t="s">
        <v>25</v>
      </c>
      <c r="B50" t="s">
        <v>30</v>
      </c>
      <c r="C50" s="23">
        <v>44101</v>
      </c>
      <c r="D50">
        <v>1197089</v>
      </c>
      <c r="E50">
        <v>2534</v>
      </c>
      <c r="F50">
        <v>0</v>
      </c>
      <c r="G50">
        <v>11970.89</v>
      </c>
      <c r="H50">
        <v>10</v>
      </c>
      <c r="I50">
        <v>7496.4120000000003</v>
      </c>
    </row>
    <row r="51" spans="1:9" x14ac:dyDescent="0.25">
      <c r="A51" t="s">
        <v>25</v>
      </c>
      <c r="B51" t="s">
        <v>30</v>
      </c>
      <c r="C51" s="23">
        <v>44108</v>
      </c>
      <c r="D51">
        <v>1426744</v>
      </c>
      <c r="E51">
        <v>3080</v>
      </c>
      <c r="F51">
        <v>0</v>
      </c>
      <c r="G51">
        <v>14267.44</v>
      </c>
      <c r="H51">
        <v>10</v>
      </c>
      <c r="I51">
        <v>7496.4120000000003</v>
      </c>
    </row>
    <row r="52" spans="1:9" x14ac:dyDescent="0.25">
      <c r="A52" t="s">
        <v>25</v>
      </c>
      <c r="B52" t="s">
        <v>30</v>
      </c>
      <c r="C52" s="23">
        <v>44115</v>
      </c>
      <c r="D52">
        <v>1869822</v>
      </c>
      <c r="E52">
        <v>2782</v>
      </c>
      <c r="F52">
        <v>0</v>
      </c>
      <c r="G52">
        <v>18698.22</v>
      </c>
      <c r="H52">
        <v>10</v>
      </c>
      <c r="I52">
        <v>7496.4120000000003</v>
      </c>
    </row>
    <row r="53" spans="1:9" x14ac:dyDescent="0.25">
      <c r="A53" t="s">
        <v>25</v>
      </c>
      <c r="B53" t="s">
        <v>30</v>
      </c>
      <c r="C53" s="23">
        <v>44122</v>
      </c>
      <c r="D53">
        <v>1378122</v>
      </c>
      <c r="E53">
        <v>3009</v>
      </c>
      <c r="F53">
        <v>0</v>
      </c>
      <c r="G53">
        <v>13781.22</v>
      </c>
      <c r="H53">
        <v>10</v>
      </c>
      <c r="I53">
        <v>7496.4120000000003</v>
      </c>
    </row>
    <row r="54" spans="1:9" x14ac:dyDescent="0.25">
      <c r="A54" t="s">
        <v>25</v>
      </c>
      <c r="B54" t="s">
        <v>30</v>
      </c>
      <c r="C54" s="23">
        <v>44129</v>
      </c>
      <c r="D54">
        <v>1039002</v>
      </c>
      <c r="E54">
        <v>2333</v>
      </c>
      <c r="F54">
        <v>0</v>
      </c>
      <c r="G54">
        <v>10390.02</v>
      </c>
      <c r="H54">
        <v>10</v>
      </c>
      <c r="I54">
        <v>7496.4120000000003</v>
      </c>
    </row>
    <row r="55" spans="1:9" x14ac:dyDescent="0.25">
      <c r="A55" t="s">
        <v>25</v>
      </c>
      <c r="B55" t="s">
        <v>30</v>
      </c>
      <c r="C55" s="23">
        <v>44136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25</v>
      </c>
      <c r="B56" t="s">
        <v>31</v>
      </c>
      <c r="C56" s="23">
        <v>44101</v>
      </c>
      <c r="D56">
        <v>0</v>
      </c>
      <c r="E56">
        <v>2</v>
      </c>
      <c r="F56">
        <v>0</v>
      </c>
      <c r="G56">
        <v>2</v>
      </c>
      <c r="H56">
        <v>0</v>
      </c>
      <c r="I56">
        <v>5470.5882300000003</v>
      </c>
    </row>
    <row r="57" spans="1:9" x14ac:dyDescent="0.25">
      <c r="A57" t="s">
        <v>25</v>
      </c>
      <c r="B57" t="s">
        <v>31</v>
      </c>
      <c r="C57" s="23">
        <v>44108</v>
      </c>
      <c r="D57">
        <v>7576266</v>
      </c>
      <c r="E57">
        <v>24637</v>
      </c>
      <c r="F57">
        <v>0</v>
      </c>
      <c r="G57">
        <v>24637</v>
      </c>
      <c r="H57">
        <v>3.25</v>
      </c>
      <c r="I57">
        <v>6382.3529349999999</v>
      </c>
    </row>
    <row r="58" spans="1:9" x14ac:dyDescent="0.25">
      <c r="A58" t="s">
        <v>25</v>
      </c>
      <c r="B58" t="s">
        <v>31</v>
      </c>
      <c r="C58" s="23">
        <v>44115</v>
      </c>
      <c r="D58">
        <v>8318991</v>
      </c>
      <c r="E58">
        <v>40286</v>
      </c>
      <c r="F58">
        <v>0</v>
      </c>
      <c r="G58">
        <v>40286</v>
      </c>
      <c r="H58">
        <v>4.84</v>
      </c>
      <c r="I58">
        <v>6382.3529349999999</v>
      </c>
    </row>
    <row r="59" spans="1:9" x14ac:dyDescent="0.25">
      <c r="A59" t="s">
        <v>25</v>
      </c>
      <c r="B59" t="s">
        <v>31</v>
      </c>
      <c r="C59" s="23">
        <v>44122</v>
      </c>
      <c r="D59">
        <v>6803938</v>
      </c>
      <c r="E59">
        <v>30116</v>
      </c>
      <c r="F59">
        <v>0</v>
      </c>
      <c r="G59">
        <v>30116</v>
      </c>
      <c r="H59">
        <v>4.43</v>
      </c>
      <c r="I59">
        <v>6382.3529349999999</v>
      </c>
    </row>
    <row r="60" spans="1:9" x14ac:dyDescent="0.25">
      <c r="A60" t="s">
        <v>25</v>
      </c>
      <c r="B60" t="s">
        <v>31</v>
      </c>
      <c r="C60" s="23">
        <v>44129</v>
      </c>
      <c r="D60">
        <v>6885597</v>
      </c>
      <c r="E60">
        <v>29312</v>
      </c>
      <c r="F60">
        <v>0</v>
      </c>
      <c r="G60">
        <v>29312</v>
      </c>
      <c r="H60">
        <v>4.26</v>
      </c>
      <c r="I60">
        <v>6382.3529349999999</v>
      </c>
    </row>
    <row r="61" spans="1:9" x14ac:dyDescent="0.25">
      <c r="A61" t="s">
        <v>32</v>
      </c>
      <c r="B61" t="s">
        <v>33</v>
      </c>
      <c r="C61" s="23">
        <v>43856</v>
      </c>
      <c r="D61">
        <v>0</v>
      </c>
      <c r="E61">
        <v>0</v>
      </c>
      <c r="F61">
        <v>0</v>
      </c>
      <c r="G61">
        <v>0</v>
      </c>
      <c r="H61">
        <v>0</v>
      </c>
      <c r="I61">
        <v>2770.5882299999998</v>
      </c>
    </row>
    <row r="62" spans="1:9" x14ac:dyDescent="0.25">
      <c r="A62" t="s">
        <v>32</v>
      </c>
      <c r="B62" t="s">
        <v>33</v>
      </c>
      <c r="C62" s="23">
        <v>43863</v>
      </c>
      <c r="D62">
        <v>229527</v>
      </c>
      <c r="E62">
        <v>0</v>
      </c>
      <c r="F62">
        <v>0</v>
      </c>
      <c r="G62">
        <v>3378.1619999999998</v>
      </c>
      <c r="H62">
        <v>14.72</v>
      </c>
      <c r="I62">
        <v>3232.3529349999999</v>
      </c>
    </row>
    <row r="63" spans="1:9" x14ac:dyDescent="0.25">
      <c r="A63" t="s">
        <v>32</v>
      </c>
      <c r="B63" t="s">
        <v>33</v>
      </c>
      <c r="C63" s="23">
        <v>43870</v>
      </c>
      <c r="D63">
        <v>454838</v>
      </c>
      <c r="E63">
        <v>0</v>
      </c>
      <c r="F63">
        <v>0</v>
      </c>
      <c r="G63">
        <v>6629.02</v>
      </c>
      <c r="H63">
        <v>14.57</v>
      </c>
      <c r="I63">
        <v>3232.3529349999999</v>
      </c>
    </row>
    <row r="64" spans="1:9" x14ac:dyDescent="0.25">
      <c r="A64" t="s">
        <v>32</v>
      </c>
      <c r="B64" t="s">
        <v>33</v>
      </c>
      <c r="C64" s="23">
        <v>43877</v>
      </c>
      <c r="D64">
        <v>319254</v>
      </c>
      <c r="E64">
        <v>0</v>
      </c>
      <c r="F64">
        <v>0</v>
      </c>
      <c r="G64">
        <v>4023.4160189999998</v>
      </c>
      <c r="H64">
        <v>12.6</v>
      </c>
      <c r="I64">
        <v>3232.3529349999999</v>
      </c>
    </row>
    <row r="65" spans="1:9" x14ac:dyDescent="0.25">
      <c r="A65" t="s">
        <v>32</v>
      </c>
      <c r="B65" t="s">
        <v>33</v>
      </c>
      <c r="C65" s="23">
        <v>43884</v>
      </c>
      <c r="D65">
        <v>44527</v>
      </c>
      <c r="E65">
        <v>0</v>
      </c>
      <c r="F65">
        <v>0</v>
      </c>
      <c r="G65">
        <v>565.29200000000003</v>
      </c>
      <c r="H65">
        <v>12.7</v>
      </c>
      <c r="I65">
        <v>3232.3529349999999</v>
      </c>
    </row>
    <row r="66" spans="1:9" x14ac:dyDescent="0.25">
      <c r="A66" t="s">
        <v>32</v>
      </c>
      <c r="B66" t="s">
        <v>30</v>
      </c>
      <c r="C66" s="23">
        <v>43849</v>
      </c>
      <c r="D66">
        <v>0</v>
      </c>
      <c r="E66">
        <v>0</v>
      </c>
      <c r="F66">
        <v>0</v>
      </c>
      <c r="G66">
        <v>0</v>
      </c>
      <c r="H66">
        <v>0</v>
      </c>
      <c r="I66">
        <v>6550.8857120000002</v>
      </c>
    </row>
    <row r="67" spans="1:9" x14ac:dyDescent="0.25">
      <c r="A67" t="s">
        <v>32</v>
      </c>
      <c r="B67" t="s">
        <v>30</v>
      </c>
      <c r="C67" s="23">
        <v>43856</v>
      </c>
      <c r="D67">
        <v>0</v>
      </c>
      <c r="E67">
        <v>0</v>
      </c>
      <c r="F67">
        <v>0</v>
      </c>
      <c r="G67">
        <v>0</v>
      </c>
      <c r="H67">
        <v>0</v>
      </c>
      <c r="I67">
        <v>6550.885996</v>
      </c>
    </row>
    <row r="68" spans="1:9" x14ac:dyDescent="0.25">
      <c r="A68" t="s">
        <v>32</v>
      </c>
      <c r="B68" t="s">
        <v>30</v>
      </c>
      <c r="C68" s="23">
        <v>43863</v>
      </c>
      <c r="D68">
        <v>355414</v>
      </c>
      <c r="E68">
        <v>759</v>
      </c>
      <c r="F68">
        <v>0</v>
      </c>
      <c r="G68">
        <v>0</v>
      </c>
      <c r="H68">
        <v>0</v>
      </c>
      <c r="I68">
        <v>1228.2912839999999</v>
      </c>
    </row>
    <row r="69" spans="1:9" x14ac:dyDescent="0.25">
      <c r="A69" t="s">
        <v>32</v>
      </c>
      <c r="B69" t="s">
        <v>30</v>
      </c>
      <c r="C69" s="23">
        <v>43870</v>
      </c>
      <c r="D69">
        <v>562574</v>
      </c>
      <c r="E69">
        <v>1185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32</v>
      </c>
      <c r="B70" t="s">
        <v>30</v>
      </c>
      <c r="C70" s="23">
        <v>43877</v>
      </c>
      <c r="D70">
        <v>602472</v>
      </c>
      <c r="E70">
        <v>1211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32</v>
      </c>
      <c r="B71" t="s">
        <v>30</v>
      </c>
      <c r="C71" s="23">
        <v>43884</v>
      </c>
      <c r="D71">
        <v>618590</v>
      </c>
      <c r="E71">
        <v>1274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32</v>
      </c>
      <c r="B72" t="s">
        <v>30</v>
      </c>
      <c r="C72" s="23">
        <v>43891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</row>
    <row r="73" spans="1:9" x14ac:dyDescent="0.25">
      <c r="A73" t="s">
        <v>34</v>
      </c>
      <c r="B73" t="s">
        <v>33</v>
      </c>
      <c r="C73" s="23">
        <v>43940</v>
      </c>
      <c r="D73">
        <v>78461</v>
      </c>
      <c r="E73">
        <v>33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34</v>
      </c>
      <c r="B74" t="s">
        <v>33</v>
      </c>
      <c r="C74" s="23">
        <v>43947</v>
      </c>
      <c r="D74">
        <v>118067</v>
      </c>
      <c r="E74">
        <v>62</v>
      </c>
      <c r="F74">
        <v>0</v>
      </c>
      <c r="G74">
        <v>443.57530000000003</v>
      </c>
      <c r="H74">
        <v>3.76</v>
      </c>
      <c r="I74">
        <v>428.57069999999999</v>
      </c>
    </row>
    <row r="75" spans="1:9" x14ac:dyDescent="0.25">
      <c r="A75" t="s">
        <v>34</v>
      </c>
      <c r="B75" t="s">
        <v>33</v>
      </c>
      <c r="C75" s="23">
        <v>43954</v>
      </c>
      <c r="D75">
        <v>105828</v>
      </c>
      <c r="E75">
        <v>78</v>
      </c>
      <c r="F75">
        <v>0</v>
      </c>
      <c r="G75">
        <v>499.42059999999998</v>
      </c>
      <c r="H75">
        <v>4.72</v>
      </c>
      <c r="I75">
        <v>499.99914999999999</v>
      </c>
    </row>
    <row r="76" spans="1:9" x14ac:dyDescent="0.25">
      <c r="A76" t="s">
        <v>34</v>
      </c>
      <c r="B76" t="s">
        <v>33</v>
      </c>
      <c r="C76" s="23">
        <v>43961</v>
      </c>
      <c r="D76">
        <v>108005</v>
      </c>
      <c r="E76">
        <v>101</v>
      </c>
      <c r="F76">
        <v>0</v>
      </c>
      <c r="G76">
        <v>488.15410000000003</v>
      </c>
      <c r="H76">
        <v>4.5199999999999996</v>
      </c>
      <c r="I76">
        <v>499.99914999999999</v>
      </c>
    </row>
    <row r="77" spans="1:9" x14ac:dyDescent="0.25">
      <c r="A77" t="s">
        <v>34</v>
      </c>
      <c r="B77" t="s">
        <v>33</v>
      </c>
      <c r="C77" s="23">
        <v>43968</v>
      </c>
      <c r="D77">
        <v>47876</v>
      </c>
      <c r="E77">
        <v>84</v>
      </c>
      <c r="F77">
        <v>0</v>
      </c>
      <c r="G77">
        <v>458.95254999999997</v>
      </c>
      <c r="H77">
        <v>9.59</v>
      </c>
      <c r="I77">
        <v>499.99914999999999</v>
      </c>
    </row>
    <row r="78" spans="1:9" x14ac:dyDescent="0.25">
      <c r="A78" t="s">
        <v>34</v>
      </c>
      <c r="B78" t="s">
        <v>33</v>
      </c>
      <c r="C78" s="23">
        <v>43975</v>
      </c>
      <c r="D78">
        <v>5417</v>
      </c>
      <c r="E78">
        <v>15</v>
      </c>
      <c r="F78">
        <v>0</v>
      </c>
      <c r="G78">
        <v>54.982550000000003</v>
      </c>
      <c r="H78">
        <v>10.15</v>
      </c>
      <c r="I78">
        <v>71.428449999999998</v>
      </c>
    </row>
    <row r="79" spans="1:9" x14ac:dyDescent="0.25">
      <c r="A79" t="s">
        <v>35</v>
      </c>
      <c r="B79" t="s">
        <v>36</v>
      </c>
      <c r="C79" t="s">
        <v>36</v>
      </c>
      <c r="D79">
        <v>61018188</v>
      </c>
      <c r="E79">
        <v>159799</v>
      </c>
      <c r="F79">
        <v>0</v>
      </c>
      <c r="G79">
        <v>416066.66968699999</v>
      </c>
      <c r="H79">
        <v>6.82</v>
      </c>
      <c r="I79">
        <v>304220.08227999997</v>
      </c>
    </row>
  </sheetData>
  <autoFilter ref="A14:I79" xr:uid="{BC673092-2549-4274-9B1C-2CF07233D6F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7069-9C23-4B12-9E60-EEA60C429E30}">
  <dimension ref="A2:J26"/>
  <sheetViews>
    <sheetView topLeftCell="D10" workbookViewId="0">
      <selection activeCell="I29" sqref="I29"/>
    </sheetView>
  </sheetViews>
  <sheetFormatPr defaultRowHeight="15" x14ac:dyDescent="0.25"/>
  <cols>
    <col min="1" max="1" width="73.85546875" bestFit="1" customWidth="1"/>
    <col min="2" max="2" width="21.85546875" bestFit="1" customWidth="1"/>
    <col min="4" max="4" width="73.85546875" bestFit="1" customWidth="1"/>
    <col min="5" max="5" width="11.7109375" bestFit="1" customWidth="1"/>
    <col min="6" max="6" width="19.5703125" bestFit="1" customWidth="1"/>
    <col min="7" max="7" width="10.28515625" bestFit="1" customWidth="1"/>
    <col min="8" max="8" width="15.28515625" bestFit="1" customWidth="1"/>
    <col min="9" max="9" width="14.42578125" bestFit="1" customWidth="1"/>
  </cols>
  <sheetData>
    <row r="2" spans="1:10" x14ac:dyDescent="0.25">
      <c r="A2" s="25" t="s">
        <v>205</v>
      </c>
      <c r="B2" s="26" t="s">
        <v>18</v>
      </c>
      <c r="C2" s="27" t="s">
        <v>206</v>
      </c>
      <c r="D2" s="26" t="s">
        <v>205</v>
      </c>
      <c r="E2" s="26" t="s">
        <v>19</v>
      </c>
      <c r="F2" s="26" t="s">
        <v>207</v>
      </c>
      <c r="G2" s="26" t="s">
        <v>208</v>
      </c>
      <c r="H2" s="26" t="s">
        <v>209</v>
      </c>
      <c r="I2" s="28" t="s">
        <v>210</v>
      </c>
      <c r="J2" s="24"/>
    </row>
    <row r="3" spans="1:10" x14ac:dyDescent="0.25">
      <c r="A3" s="29" t="s">
        <v>211</v>
      </c>
      <c r="B3" s="30" t="s">
        <v>212</v>
      </c>
      <c r="C3" s="30" t="s">
        <v>206</v>
      </c>
      <c r="D3" s="30" t="s">
        <v>211</v>
      </c>
      <c r="E3" s="31">
        <v>1488938</v>
      </c>
      <c r="F3" s="30">
        <v>15979.56</v>
      </c>
      <c r="G3" s="30">
        <v>5088</v>
      </c>
      <c r="H3" s="32" t="s">
        <v>213</v>
      </c>
      <c r="I3" s="33" t="s">
        <v>214</v>
      </c>
      <c r="J3" s="24"/>
    </row>
    <row r="4" spans="1:10" x14ac:dyDescent="0.25">
      <c r="A4" s="29" t="s">
        <v>206</v>
      </c>
      <c r="B4" s="30" t="s">
        <v>215</v>
      </c>
      <c r="C4" s="30" t="s">
        <v>206</v>
      </c>
      <c r="D4" s="30" t="s">
        <v>211</v>
      </c>
      <c r="E4" s="31">
        <v>334545</v>
      </c>
      <c r="F4" s="30">
        <v>3172.95</v>
      </c>
      <c r="G4" s="30">
        <v>742</v>
      </c>
      <c r="H4" s="32" t="s">
        <v>213</v>
      </c>
      <c r="I4" s="33" t="s">
        <v>214</v>
      </c>
      <c r="J4" s="24"/>
    </row>
    <row r="5" spans="1:10" x14ac:dyDescent="0.25">
      <c r="A5" s="34" t="s">
        <v>206</v>
      </c>
      <c r="B5" s="35" t="s">
        <v>216</v>
      </c>
      <c r="C5" s="35" t="s">
        <v>206</v>
      </c>
      <c r="D5" s="35" t="s">
        <v>211</v>
      </c>
      <c r="E5" s="36">
        <v>1154393</v>
      </c>
      <c r="F5" s="35">
        <v>12806.61</v>
      </c>
      <c r="G5" s="35">
        <v>4346</v>
      </c>
      <c r="H5" s="37" t="s">
        <v>213</v>
      </c>
      <c r="I5" s="38" t="s">
        <v>214</v>
      </c>
      <c r="J5" s="24"/>
    </row>
    <row r="6" spans="1:10" x14ac:dyDescent="0.25">
      <c r="A6" s="29" t="s">
        <v>217</v>
      </c>
      <c r="B6" s="30" t="s">
        <v>212</v>
      </c>
      <c r="C6" s="30" t="s">
        <v>206</v>
      </c>
      <c r="D6" s="30" t="s">
        <v>217</v>
      </c>
      <c r="E6" s="31">
        <v>8218199</v>
      </c>
      <c r="F6" s="30">
        <v>47844.97</v>
      </c>
      <c r="G6" s="30">
        <v>10961</v>
      </c>
      <c r="H6" s="32" t="s">
        <v>213</v>
      </c>
      <c r="I6" s="33" t="s">
        <v>214</v>
      </c>
      <c r="J6" s="24"/>
    </row>
    <row r="7" spans="1:10" x14ac:dyDescent="0.25">
      <c r="A7" s="29" t="s">
        <v>206</v>
      </c>
      <c r="B7" s="30" t="s">
        <v>216</v>
      </c>
      <c r="C7" s="30" t="s">
        <v>206</v>
      </c>
      <c r="D7" s="30" t="s">
        <v>217</v>
      </c>
      <c r="E7" s="31">
        <v>2079450</v>
      </c>
      <c r="F7" s="30">
        <v>13999.98</v>
      </c>
      <c r="G7" s="30">
        <v>3564</v>
      </c>
      <c r="H7" s="32" t="s">
        <v>213</v>
      </c>
      <c r="I7" s="33" t="s">
        <v>214</v>
      </c>
      <c r="J7" s="24"/>
    </row>
    <row r="8" spans="1:10" x14ac:dyDescent="0.25">
      <c r="A8" s="29" t="s">
        <v>206</v>
      </c>
      <c r="B8" s="30" t="s">
        <v>218</v>
      </c>
      <c r="C8" s="30" t="s">
        <v>206</v>
      </c>
      <c r="D8" s="30" t="s">
        <v>217</v>
      </c>
      <c r="E8" s="31">
        <v>1376593</v>
      </c>
      <c r="F8" s="30">
        <v>7046.61</v>
      </c>
      <c r="G8" s="30">
        <v>1616</v>
      </c>
      <c r="H8" s="32" t="s">
        <v>213</v>
      </c>
      <c r="I8" s="33" t="s">
        <v>214</v>
      </c>
      <c r="J8" s="24"/>
    </row>
    <row r="9" spans="1:10" x14ac:dyDescent="0.25">
      <c r="A9" s="29" t="s">
        <v>206</v>
      </c>
      <c r="B9" s="30" t="s">
        <v>219</v>
      </c>
      <c r="C9" s="30" t="s">
        <v>206</v>
      </c>
      <c r="D9" s="30" t="s">
        <v>217</v>
      </c>
      <c r="E9" s="31">
        <v>2728978</v>
      </c>
      <c r="F9" s="30">
        <v>14307.26</v>
      </c>
      <c r="G9" s="30">
        <v>3257</v>
      </c>
      <c r="H9" s="32" t="s">
        <v>213</v>
      </c>
      <c r="I9" s="33" t="s">
        <v>214</v>
      </c>
      <c r="J9" s="24"/>
    </row>
    <row r="10" spans="1:10" x14ac:dyDescent="0.25">
      <c r="A10" s="34" t="s">
        <v>206</v>
      </c>
      <c r="B10" s="35" t="s">
        <v>220</v>
      </c>
      <c r="C10" s="35" t="s">
        <v>206</v>
      </c>
      <c r="D10" s="35" t="s">
        <v>217</v>
      </c>
      <c r="E10" s="36">
        <v>2033178</v>
      </c>
      <c r="F10" s="35">
        <v>12491.12</v>
      </c>
      <c r="G10" s="35">
        <v>2524</v>
      </c>
      <c r="H10" s="37" t="s">
        <v>213</v>
      </c>
      <c r="I10" s="38" t="s">
        <v>214</v>
      </c>
      <c r="J10" s="24"/>
    </row>
    <row r="11" spans="1:10" x14ac:dyDescent="0.25">
      <c r="A11" s="29" t="s">
        <v>90</v>
      </c>
      <c r="B11" s="30" t="s">
        <v>212</v>
      </c>
      <c r="C11" s="30" t="s">
        <v>206</v>
      </c>
      <c r="D11" s="30" t="s">
        <v>90</v>
      </c>
      <c r="E11" s="31">
        <v>4943615</v>
      </c>
      <c r="F11" s="30">
        <v>45836.62</v>
      </c>
      <c r="G11" s="30">
        <v>4491</v>
      </c>
      <c r="H11" s="32" t="s">
        <v>213</v>
      </c>
      <c r="I11" s="33" t="s">
        <v>214</v>
      </c>
      <c r="J11" s="24"/>
    </row>
    <row r="12" spans="1:10" x14ac:dyDescent="0.25">
      <c r="A12" s="29" t="s">
        <v>206</v>
      </c>
      <c r="B12" s="30" t="s">
        <v>221</v>
      </c>
      <c r="C12" s="30" t="s">
        <v>206</v>
      </c>
      <c r="D12" s="30" t="s">
        <v>90</v>
      </c>
      <c r="E12" s="31">
        <v>1117171</v>
      </c>
      <c r="F12" s="30">
        <v>9402.93</v>
      </c>
      <c r="G12" s="30">
        <v>1119</v>
      </c>
      <c r="H12" s="32" t="s">
        <v>213</v>
      </c>
      <c r="I12" s="33" t="s">
        <v>214</v>
      </c>
      <c r="J12" s="24"/>
    </row>
    <row r="13" spans="1:10" x14ac:dyDescent="0.25">
      <c r="A13" s="29" t="s">
        <v>206</v>
      </c>
      <c r="B13" s="30" t="s">
        <v>222</v>
      </c>
      <c r="C13" s="30" t="s">
        <v>206</v>
      </c>
      <c r="D13" s="30" t="s">
        <v>90</v>
      </c>
      <c r="E13" s="31">
        <v>1075989</v>
      </c>
      <c r="F13" s="30">
        <v>9744.2099999999991</v>
      </c>
      <c r="G13" s="30">
        <v>1006</v>
      </c>
      <c r="H13" s="32" t="s">
        <v>213</v>
      </c>
      <c r="I13" s="33" t="s">
        <v>214</v>
      </c>
      <c r="J13" s="24"/>
    </row>
    <row r="14" spans="1:10" x14ac:dyDescent="0.25">
      <c r="A14" s="29" t="s">
        <v>206</v>
      </c>
      <c r="B14" s="30" t="s">
        <v>223</v>
      </c>
      <c r="C14" s="30" t="s">
        <v>206</v>
      </c>
      <c r="D14" s="30" t="s">
        <v>90</v>
      </c>
      <c r="E14" s="31">
        <v>1036129</v>
      </c>
      <c r="F14" s="30">
        <v>9693.65</v>
      </c>
      <c r="G14" s="30">
        <v>869</v>
      </c>
      <c r="H14" s="32" t="s">
        <v>213</v>
      </c>
      <c r="I14" s="33" t="s">
        <v>214</v>
      </c>
      <c r="J14" s="24"/>
    </row>
    <row r="15" spans="1:10" x14ac:dyDescent="0.25">
      <c r="A15" s="29" t="s">
        <v>206</v>
      </c>
      <c r="B15" s="30" t="s">
        <v>224</v>
      </c>
      <c r="C15" s="30" t="s">
        <v>206</v>
      </c>
      <c r="D15" s="30" t="s">
        <v>90</v>
      </c>
      <c r="E15" s="31">
        <v>963928</v>
      </c>
      <c r="F15" s="30">
        <v>9442.0400000000009</v>
      </c>
      <c r="G15" s="30">
        <v>821</v>
      </c>
      <c r="H15" s="32" t="s">
        <v>213</v>
      </c>
      <c r="I15" s="33" t="s">
        <v>214</v>
      </c>
      <c r="J15" s="24"/>
    </row>
    <row r="16" spans="1:10" x14ac:dyDescent="0.25">
      <c r="A16" s="34" t="s">
        <v>206</v>
      </c>
      <c r="B16" s="35" t="s">
        <v>225</v>
      </c>
      <c r="C16" s="35" t="s">
        <v>206</v>
      </c>
      <c r="D16" s="35" t="s">
        <v>90</v>
      </c>
      <c r="E16" s="36">
        <v>750398</v>
      </c>
      <c r="F16" s="35">
        <v>7553.79</v>
      </c>
      <c r="G16" s="35">
        <v>676</v>
      </c>
      <c r="H16" s="37" t="s">
        <v>213</v>
      </c>
      <c r="I16" s="38" t="s">
        <v>214</v>
      </c>
      <c r="J16" s="24"/>
    </row>
    <row r="17" spans="1:10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</row>
    <row r="19" spans="1:10" x14ac:dyDescent="0.25">
      <c r="A19" t="s">
        <v>226</v>
      </c>
      <c r="B19" s="58" t="str">
        <f>B4</f>
        <v>2019-10-14 - 2019-10-20</v>
      </c>
      <c r="E19" s="59">
        <f>E3</f>
        <v>1488938</v>
      </c>
      <c r="F19" s="59">
        <f t="shared" ref="F19:G19" si="0">F3</f>
        <v>15979.56</v>
      </c>
      <c r="G19" s="59">
        <f t="shared" si="0"/>
        <v>5088</v>
      </c>
    </row>
    <row r="20" spans="1:10" x14ac:dyDescent="0.25">
      <c r="B20" s="58" t="str">
        <f>B7</f>
        <v>2019-10-21 - 2019-10-27</v>
      </c>
      <c r="E20" s="59">
        <f>E5+E7</f>
        <v>3233843</v>
      </c>
      <c r="F20" s="59">
        <f t="shared" ref="F20:G20" si="1">F5+F7</f>
        <v>26806.59</v>
      </c>
      <c r="G20" s="59">
        <f t="shared" si="1"/>
        <v>7910</v>
      </c>
    </row>
    <row r="21" spans="1:10" x14ac:dyDescent="0.25">
      <c r="B21" s="58" t="str">
        <f t="shared" ref="B21:B23" si="2">B8</f>
        <v>2019-11-11 - 2019-11-17</v>
      </c>
      <c r="E21" s="59">
        <f>E8</f>
        <v>1376593</v>
      </c>
      <c r="F21" s="59">
        <f t="shared" ref="F21:G21" si="3">F8</f>
        <v>7046.61</v>
      </c>
      <c r="G21" s="59">
        <f t="shared" si="3"/>
        <v>1616</v>
      </c>
    </row>
    <row r="22" spans="1:10" x14ac:dyDescent="0.25">
      <c r="B22" s="58" t="str">
        <f t="shared" si="2"/>
        <v>2019-11-18 - 2019-11-24</v>
      </c>
      <c r="E22" s="59">
        <f t="shared" ref="E22:G23" si="4">E9</f>
        <v>2728978</v>
      </c>
      <c r="F22" s="59">
        <f t="shared" si="4"/>
        <v>14307.26</v>
      </c>
      <c r="G22" s="59">
        <f t="shared" si="4"/>
        <v>3257</v>
      </c>
    </row>
    <row r="23" spans="1:10" x14ac:dyDescent="0.25">
      <c r="B23" s="58" t="str">
        <f t="shared" si="2"/>
        <v>2019-11-25 - 2019-12-01</v>
      </c>
      <c r="E23" s="59">
        <f t="shared" si="4"/>
        <v>2033178</v>
      </c>
      <c r="F23" s="59">
        <f t="shared" si="4"/>
        <v>12491.12</v>
      </c>
      <c r="G23" s="59">
        <f t="shared" si="4"/>
        <v>2524</v>
      </c>
    </row>
    <row r="24" spans="1:10" x14ac:dyDescent="0.25">
      <c r="B24" s="58"/>
    </row>
    <row r="25" spans="1:10" x14ac:dyDescent="0.25">
      <c r="B25" s="58"/>
    </row>
    <row r="26" spans="1:10" x14ac:dyDescent="0.25">
      <c r="B26" s="5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20BA-E64D-4626-8CA7-8218299D6278}">
  <sheetPr filterMode="1"/>
  <dimension ref="A1:M22"/>
  <sheetViews>
    <sheetView workbookViewId="0">
      <selection activeCell="J1" sqref="J1"/>
    </sheetView>
  </sheetViews>
  <sheetFormatPr defaultRowHeight="15" x14ac:dyDescent="0.25"/>
  <cols>
    <col min="1" max="1" width="30.5703125" customWidth="1"/>
    <col min="2" max="2" width="71.28515625" bestFit="1" customWidth="1"/>
    <col min="3" max="3" width="19.5703125" bestFit="1" customWidth="1"/>
    <col min="4" max="4" width="8.5703125" bestFit="1" customWidth="1"/>
    <col min="5" max="5" width="13.85546875" customWidth="1"/>
    <col min="6" max="6" width="11.85546875" customWidth="1"/>
    <col min="7" max="7" width="10.5703125" customWidth="1"/>
    <col min="8" max="8" width="11.5703125" bestFit="1" customWidth="1"/>
    <col min="9" max="9" width="11.85546875" bestFit="1" customWidth="1"/>
    <col min="10" max="10" width="14" customWidth="1"/>
  </cols>
  <sheetData>
    <row r="1" spans="1:13" x14ac:dyDescent="0.25">
      <c r="A1" s="80" t="s">
        <v>227</v>
      </c>
      <c r="B1" s="80" t="s">
        <v>228</v>
      </c>
      <c r="C1" s="80" t="s">
        <v>229</v>
      </c>
      <c r="D1" s="80" t="s">
        <v>139</v>
      </c>
      <c r="E1" s="80" t="s">
        <v>19</v>
      </c>
      <c r="F1" s="80" t="s">
        <v>230</v>
      </c>
      <c r="G1" s="80" t="s">
        <v>231</v>
      </c>
      <c r="H1" s="80" t="s">
        <v>232</v>
      </c>
      <c r="I1" s="80" t="s">
        <v>233</v>
      </c>
      <c r="J1" s="80" t="s">
        <v>234</v>
      </c>
    </row>
    <row r="2" spans="1:13" x14ac:dyDescent="0.25">
      <c r="A2" s="81">
        <v>43584</v>
      </c>
      <c r="B2" t="s">
        <v>86</v>
      </c>
      <c r="C2" s="58">
        <v>163194</v>
      </c>
      <c r="D2" s="58">
        <v>2129.7061079999999</v>
      </c>
      <c r="E2" s="58">
        <v>321947</v>
      </c>
      <c r="F2" s="58">
        <v>18</v>
      </c>
      <c r="G2" s="58">
        <v>3624</v>
      </c>
      <c r="H2" s="58">
        <v>0</v>
      </c>
      <c r="I2" s="58">
        <v>0</v>
      </c>
      <c r="J2" s="58">
        <v>0</v>
      </c>
    </row>
    <row r="3" spans="1:13" x14ac:dyDescent="0.25">
      <c r="A3" s="81">
        <v>43780</v>
      </c>
      <c r="B3" t="s">
        <v>88</v>
      </c>
      <c r="C3" s="58">
        <v>111698</v>
      </c>
      <c r="D3" s="58">
        <v>2086.3826829999998</v>
      </c>
      <c r="E3" s="58">
        <v>178642</v>
      </c>
      <c r="F3" s="58">
        <v>10</v>
      </c>
      <c r="G3" s="58">
        <v>4718</v>
      </c>
      <c r="H3" s="58">
        <v>0</v>
      </c>
      <c r="I3" s="58">
        <v>0</v>
      </c>
      <c r="J3" s="58">
        <v>0</v>
      </c>
    </row>
    <row r="4" spans="1:13" x14ac:dyDescent="0.25">
      <c r="A4" s="81">
        <v>44116</v>
      </c>
      <c r="B4" t="s">
        <v>89</v>
      </c>
      <c r="C4" s="58">
        <v>330644</v>
      </c>
      <c r="D4" s="58">
        <v>5000</v>
      </c>
      <c r="E4" s="58">
        <v>429290</v>
      </c>
      <c r="F4" s="58">
        <v>0</v>
      </c>
      <c r="G4" s="58">
        <v>3880</v>
      </c>
      <c r="H4" s="58">
        <v>0</v>
      </c>
      <c r="I4" s="58">
        <v>0</v>
      </c>
      <c r="J4" s="58">
        <v>0</v>
      </c>
    </row>
    <row r="5" spans="1:13" hidden="1" x14ac:dyDescent="0.25">
      <c r="A5" s="81">
        <v>43857</v>
      </c>
      <c r="B5" t="s">
        <v>32</v>
      </c>
      <c r="C5" s="58">
        <v>146635</v>
      </c>
      <c r="D5" s="58">
        <v>1711.582883</v>
      </c>
      <c r="E5" s="58">
        <v>261217</v>
      </c>
      <c r="F5" s="58">
        <v>613</v>
      </c>
      <c r="G5" s="58">
        <v>2380</v>
      </c>
      <c r="H5" s="58">
        <v>53197</v>
      </c>
      <c r="I5" s="58">
        <v>16365</v>
      </c>
      <c r="J5" s="58">
        <v>5329</v>
      </c>
    </row>
    <row r="6" spans="1:13" hidden="1" x14ac:dyDescent="0.25">
      <c r="A6" s="81">
        <v>43864</v>
      </c>
      <c r="B6" t="s">
        <v>32</v>
      </c>
      <c r="C6" s="58">
        <v>243741</v>
      </c>
      <c r="D6" s="58">
        <v>4003.5684660000002</v>
      </c>
      <c r="E6" s="58">
        <v>585491</v>
      </c>
      <c r="F6" s="58">
        <v>1225</v>
      </c>
      <c r="G6" s="58">
        <v>4930</v>
      </c>
      <c r="H6" s="58">
        <v>154286</v>
      </c>
      <c r="I6" s="58">
        <v>44768</v>
      </c>
      <c r="J6" s="58">
        <v>14453</v>
      </c>
    </row>
    <row r="7" spans="1:13" hidden="1" x14ac:dyDescent="0.25">
      <c r="A7" s="81">
        <v>43871</v>
      </c>
      <c r="B7" t="s">
        <v>32</v>
      </c>
      <c r="C7" s="58">
        <v>248252</v>
      </c>
      <c r="D7" s="58">
        <v>4012.4</v>
      </c>
      <c r="E7" s="58">
        <v>590972</v>
      </c>
      <c r="F7" s="58">
        <v>1240</v>
      </c>
      <c r="G7" s="58">
        <v>4995</v>
      </c>
      <c r="H7" s="58">
        <v>110682</v>
      </c>
      <c r="I7" s="58">
        <v>31329</v>
      </c>
      <c r="J7" s="58">
        <v>9949</v>
      </c>
    </row>
    <row r="8" spans="1:13" hidden="1" x14ac:dyDescent="0.25">
      <c r="A8" s="81">
        <v>43878</v>
      </c>
      <c r="B8" t="s">
        <v>32</v>
      </c>
      <c r="C8" s="58">
        <v>254021</v>
      </c>
      <c r="D8" s="58">
        <v>4012.4</v>
      </c>
      <c r="E8" s="58">
        <v>603843</v>
      </c>
      <c r="F8" s="58">
        <v>1282</v>
      </c>
      <c r="G8" s="58">
        <v>5318</v>
      </c>
      <c r="H8" s="58">
        <v>169660</v>
      </c>
      <c r="I8" s="58">
        <v>49311</v>
      </c>
      <c r="J8" s="58">
        <v>16000</v>
      </c>
    </row>
    <row r="9" spans="1:13" hidden="1" x14ac:dyDescent="0.25">
      <c r="A9" s="81">
        <v>43885</v>
      </c>
      <c r="B9" t="s">
        <v>32</v>
      </c>
      <c r="C9" s="58">
        <v>67594</v>
      </c>
      <c r="D9" s="58">
        <v>553.68245300000001</v>
      </c>
      <c r="E9" s="58">
        <v>96916</v>
      </c>
      <c r="F9" s="58">
        <v>185</v>
      </c>
      <c r="G9" s="58">
        <v>778</v>
      </c>
      <c r="H9" s="58">
        <v>11454</v>
      </c>
      <c r="I9" s="58">
        <v>3213</v>
      </c>
      <c r="J9" s="58">
        <v>997</v>
      </c>
    </row>
    <row r="10" spans="1:13" hidden="1" x14ac:dyDescent="0.25">
      <c r="A10" s="81">
        <v>43773</v>
      </c>
      <c r="B10" t="s">
        <v>91</v>
      </c>
      <c r="C10" s="58">
        <v>51909</v>
      </c>
      <c r="D10" s="58">
        <v>823.52</v>
      </c>
      <c r="E10" s="58">
        <v>92541</v>
      </c>
      <c r="F10" s="58">
        <v>87</v>
      </c>
      <c r="G10" s="58">
        <v>534</v>
      </c>
      <c r="H10" s="58">
        <v>84053</v>
      </c>
      <c r="I10" s="58">
        <v>39167</v>
      </c>
      <c r="J10" s="58">
        <v>23992</v>
      </c>
    </row>
    <row r="11" spans="1:13" hidden="1" x14ac:dyDescent="0.25">
      <c r="A11" s="81">
        <v>43780</v>
      </c>
      <c r="B11" t="s">
        <v>91</v>
      </c>
      <c r="C11" s="58">
        <v>94188</v>
      </c>
      <c r="D11" s="58">
        <v>2882.32</v>
      </c>
      <c r="E11" s="58">
        <v>320102</v>
      </c>
      <c r="F11" s="58">
        <v>197</v>
      </c>
      <c r="G11" s="58">
        <v>1211</v>
      </c>
      <c r="H11" s="58">
        <v>294480</v>
      </c>
      <c r="I11" s="58">
        <v>136069</v>
      </c>
      <c r="J11" s="58">
        <v>83088</v>
      </c>
    </row>
    <row r="12" spans="1:13" hidden="1" x14ac:dyDescent="0.25">
      <c r="A12" s="81">
        <v>43787</v>
      </c>
      <c r="B12" t="s">
        <v>91</v>
      </c>
      <c r="C12" s="58">
        <v>98919</v>
      </c>
      <c r="D12" s="58">
        <v>3294.16</v>
      </c>
      <c r="E12" s="58">
        <v>327352</v>
      </c>
      <c r="F12" s="58">
        <v>247</v>
      </c>
      <c r="G12" s="58">
        <v>1298</v>
      </c>
      <c r="H12" s="58">
        <v>302380</v>
      </c>
      <c r="I12" s="58">
        <v>135203</v>
      </c>
      <c r="J12" s="58">
        <v>82017</v>
      </c>
    </row>
    <row r="13" spans="1:13" hidden="1" x14ac:dyDescent="0.25">
      <c r="A13" s="81">
        <v>43745</v>
      </c>
      <c r="B13" t="s">
        <v>92</v>
      </c>
      <c r="C13" s="58">
        <v>125206</v>
      </c>
      <c r="D13" s="58">
        <v>2500</v>
      </c>
      <c r="E13" s="58">
        <v>238398</v>
      </c>
      <c r="F13" s="58">
        <v>272</v>
      </c>
      <c r="G13" s="58">
        <v>1124</v>
      </c>
      <c r="H13" s="58">
        <v>217497</v>
      </c>
      <c r="I13" s="58">
        <v>84531</v>
      </c>
      <c r="J13" s="58">
        <v>48304</v>
      </c>
    </row>
    <row r="14" spans="1:13" hidden="1" x14ac:dyDescent="0.25">
      <c r="A14" s="81">
        <v>43752</v>
      </c>
      <c r="B14" t="s">
        <v>92</v>
      </c>
      <c r="C14" s="58">
        <v>374981</v>
      </c>
      <c r="D14" s="58">
        <v>22500</v>
      </c>
      <c r="E14" s="58">
        <v>2455903</v>
      </c>
      <c r="F14" s="58">
        <v>3501</v>
      </c>
      <c r="G14" s="58">
        <v>14076</v>
      </c>
      <c r="H14" s="58">
        <v>2252728</v>
      </c>
      <c r="I14" s="58">
        <v>935210</v>
      </c>
      <c r="J14" s="58">
        <v>547884</v>
      </c>
    </row>
    <row r="15" spans="1:13" x14ac:dyDescent="0.25">
      <c r="A15" s="81">
        <v>44158</v>
      </c>
      <c r="B15" t="s">
        <v>89</v>
      </c>
      <c r="C15" s="58">
        <v>196099</v>
      </c>
      <c r="D15" s="58">
        <v>4999.8930460000001</v>
      </c>
      <c r="E15" s="58">
        <v>402446</v>
      </c>
      <c r="F15" s="58">
        <v>1</v>
      </c>
      <c r="G15" s="58">
        <v>3345</v>
      </c>
      <c r="H15" s="58">
        <v>0</v>
      </c>
      <c r="I15" s="58">
        <v>0</v>
      </c>
      <c r="J15" s="58">
        <v>0</v>
      </c>
    </row>
    <row r="16" spans="1:13" hidden="1" x14ac:dyDescent="0.25">
      <c r="A16" s="81">
        <v>44102</v>
      </c>
      <c r="B16" t="s">
        <v>90</v>
      </c>
      <c r="C16" s="58">
        <v>342894</v>
      </c>
      <c r="D16" s="58">
        <v>9062.409952</v>
      </c>
      <c r="E16" s="58">
        <v>1436924</v>
      </c>
      <c r="F16" s="58">
        <v>3138</v>
      </c>
      <c r="G16" s="58">
        <v>12032</v>
      </c>
      <c r="H16" s="58">
        <v>0</v>
      </c>
      <c r="I16" s="58">
        <v>0</v>
      </c>
      <c r="J16" s="58">
        <v>0</v>
      </c>
      <c r="K16" s="58"/>
      <c r="L16" s="58"/>
      <c r="M16" s="58"/>
    </row>
    <row r="17" spans="1:13" hidden="1" x14ac:dyDescent="0.25">
      <c r="A17" s="81">
        <v>44109</v>
      </c>
      <c r="B17" t="s">
        <v>90</v>
      </c>
      <c r="C17" s="58">
        <v>339592</v>
      </c>
      <c r="D17" s="58">
        <v>9096.8957289999998</v>
      </c>
      <c r="E17" s="58">
        <v>1378769</v>
      </c>
      <c r="F17" s="58">
        <v>3035</v>
      </c>
      <c r="G17" s="58">
        <v>11546</v>
      </c>
      <c r="H17" s="58">
        <v>0</v>
      </c>
      <c r="I17" s="58">
        <v>0</v>
      </c>
      <c r="J17" s="58">
        <v>0</v>
      </c>
      <c r="K17" s="58"/>
      <c r="L17" s="58"/>
      <c r="M17" s="58"/>
    </row>
    <row r="18" spans="1:13" hidden="1" x14ac:dyDescent="0.25">
      <c r="A18" s="81">
        <v>44116</v>
      </c>
      <c r="B18" t="s">
        <v>90</v>
      </c>
      <c r="C18" s="58">
        <v>326550</v>
      </c>
      <c r="D18" s="58">
        <v>9065.7436109999999</v>
      </c>
      <c r="E18" s="58">
        <v>1376731</v>
      </c>
      <c r="F18" s="58">
        <v>2909</v>
      </c>
      <c r="G18" s="58">
        <v>10822</v>
      </c>
      <c r="H18" s="58">
        <v>0</v>
      </c>
      <c r="I18" s="58">
        <v>0</v>
      </c>
      <c r="J18" s="58">
        <v>0</v>
      </c>
      <c r="K18" s="58"/>
      <c r="L18" s="58"/>
      <c r="M18" s="58"/>
    </row>
    <row r="19" spans="1:13" hidden="1" x14ac:dyDescent="0.25">
      <c r="A19" s="81">
        <v>44123</v>
      </c>
      <c r="B19" t="s">
        <v>90</v>
      </c>
      <c r="C19" s="58">
        <v>306327</v>
      </c>
      <c r="D19" s="58">
        <v>8987.4441860000006</v>
      </c>
      <c r="E19" s="58">
        <v>1354414</v>
      </c>
      <c r="F19" s="58">
        <v>3053</v>
      </c>
      <c r="G19" s="58">
        <v>10653</v>
      </c>
      <c r="H19" s="58">
        <v>0</v>
      </c>
      <c r="I19" s="58">
        <v>0</v>
      </c>
      <c r="J19" s="58">
        <v>0</v>
      </c>
      <c r="K19" s="58"/>
      <c r="L19" s="58"/>
      <c r="M19" s="58"/>
    </row>
    <row r="20" spans="1:13" hidden="1" x14ac:dyDescent="0.25">
      <c r="A20" s="81">
        <v>44130</v>
      </c>
      <c r="B20" t="s">
        <v>90</v>
      </c>
      <c r="C20" s="58">
        <v>249946</v>
      </c>
      <c r="D20" s="58">
        <v>6624.146522</v>
      </c>
      <c r="E20" s="58">
        <v>862153</v>
      </c>
      <c r="F20" s="58">
        <v>1941</v>
      </c>
      <c r="G20" s="58">
        <v>6710</v>
      </c>
      <c r="H20" s="58">
        <v>0</v>
      </c>
      <c r="I20" s="58">
        <v>0</v>
      </c>
      <c r="J20" s="58">
        <v>0</v>
      </c>
      <c r="K20" s="58"/>
      <c r="L20" s="58"/>
      <c r="M20" s="58"/>
    </row>
    <row r="21" spans="1:13" x14ac:dyDescent="0.25">
      <c r="A21" s="81">
        <v>44291</v>
      </c>
      <c r="B21" t="s">
        <v>87</v>
      </c>
      <c r="C21" s="58">
        <v>358499</v>
      </c>
      <c r="D21" s="58">
        <v>2500</v>
      </c>
      <c r="E21" s="58">
        <v>441488</v>
      </c>
      <c r="F21" s="58">
        <v>0</v>
      </c>
      <c r="G21" s="58">
        <v>1270</v>
      </c>
      <c r="H21" s="58">
        <v>0</v>
      </c>
      <c r="I21" s="58">
        <v>0</v>
      </c>
      <c r="J21" s="58">
        <v>0</v>
      </c>
      <c r="K21" s="58"/>
      <c r="L21" s="58"/>
      <c r="M21" s="58"/>
    </row>
    <row r="22" spans="1:13" x14ac:dyDescent="0.25">
      <c r="A22" s="81">
        <v>44319</v>
      </c>
      <c r="B22" t="s">
        <v>87</v>
      </c>
      <c r="C22" s="58">
        <v>321488</v>
      </c>
      <c r="D22" s="58">
        <v>2500</v>
      </c>
      <c r="E22" s="58">
        <v>413379</v>
      </c>
      <c r="F22" s="58">
        <v>0</v>
      </c>
      <c r="G22" s="58">
        <v>885</v>
      </c>
      <c r="H22" s="58">
        <v>0</v>
      </c>
      <c r="I22" s="58">
        <v>0</v>
      </c>
      <c r="J22" s="58">
        <v>0</v>
      </c>
      <c r="K22" s="58"/>
      <c r="L22" s="58"/>
      <c r="M22" s="58"/>
    </row>
  </sheetData>
  <autoFilter ref="A1:J22" xr:uid="{BA7C3652-3C70-494C-BF25-DF9222283738}">
    <filterColumn colId="1">
      <filters>
        <filter val="PHD_SMB_PS9SMB017 Startup Canada Post #4 CPRV9Z_FY19"/>
        <filter val="PHD_SMB_PS9SMB022 Startup Canada CPZVKJ_FY20"/>
        <filter val="PHD_SMB_SMTSMB001 Start Up Tweets CP19MHY_FY21_PHD12"/>
        <filter val="Scotiabank - PHD_SMB_PS9SMB017 Startup Canada Tweets_FY19 (T1210891)"/>
      </filters>
    </filterColumn>
    <sortState xmlns:xlrd2="http://schemas.microsoft.com/office/spreadsheetml/2017/richdata2" ref="A2:J22">
      <sortCondition ref="A1:A22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A2FD-6350-4463-8EF6-97EBEE52CC96}">
  <dimension ref="A1:E33"/>
  <sheetViews>
    <sheetView workbookViewId="0">
      <selection activeCell="A38" sqref="A38"/>
    </sheetView>
  </sheetViews>
  <sheetFormatPr defaultRowHeight="15" x14ac:dyDescent="0.25"/>
  <cols>
    <col min="1" max="1" width="47.5703125" bestFit="1" customWidth="1"/>
    <col min="2" max="2" width="17.42578125" bestFit="1" customWidth="1"/>
    <col min="3" max="3" width="11.7109375" bestFit="1" customWidth="1"/>
    <col min="4" max="4" width="24.140625" bestFit="1" customWidth="1"/>
    <col min="5" max="5" width="18.85546875" bestFit="1" customWidth="1"/>
    <col min="6" max="6" width="33.7109375" bestFit="1" customWidth="1"/>
  </cols>
  <sheetData>
    <row r="1" spans="1:4" x14ac:dyDescent="0.25">
      <c r="A1" t="s">
        <v>17</v>
      </c>
      <c r="B1" t="s">
        <v>235</v>
      </c>
    </row>
    <row r="3" spans="1:4" x14ac:dyDescent="0.25">
      <c r="A3" t="s">
        <v>94</v>
      </c>
      <c r="B3" t="s">
        <v>236</v>
      </c>
      <c r="C3" t="s">
        <v>237</v>
      </c>
      <c r="D3" t="s">
        <v>238</v>
      </c>
    </row>
    <row r="4" spans="1:4" x14ac:dyDescent="0.25">
      <c r="A4" s="74" t="s">
        <v>25</v>
      </c>
      <c r="B4" s="75"/>
      <c r="C4" s="75"/>
      <c r="D4" s="76"/>
    </row>
    <row r="5" spans="1:4" x14ac:dyDescent="0.25">
      <c r="A5" s="77">
        <v>44101</v>
      </c>
      <c r="B5" s="75">
        <v>473334</v>
      </c>
      <c r="C5" s="75">
        <v>399</v>
      </c>
      <c r="D5" s="76">
        <v>22235.292881999998</v>
      </c>
    </row>
    <row r="6" spans="1:4" x14ac:dyDescent="0.25">
      <c r="A6" s="77">
        <v>44108</v>
      </c>
      <c r="B6" s="75">
        <v>9999159</v>
      </c>
      <c r="C6" s="75">
        <v>26121</v>
      </c>
      <c r="D6" s="76">
        <v>25941.175028999998</v>
      </c>
    </row>
    <row r="7" spans="1:4" x14ac:dyDescent="0.25">
      <c r="A7" s="77">
        <v>44115</v>
      </c>
      <c r="B7" s="75">
        <v>12529246</v>
      </c>
      <c r="C7" s="75">
        <v>42809</v>
      </c>
      <c r="D7" s="76">
        <v>25941.175028999998</v>
      </c>
    </row>
    <row r="8" spans="1:4" x14ac:dyDescent="0.25">
      <c r="A8" s="77">
        <v>44122</v>
      </c>
      <c r="B8" s="75">
        <v>11846006</v>
      </c>
      <c r="C8" s="75">
        <v>32937</v>
      </c>
      <c r="D8" s="76">
        <v>25941.175028999998</v>
      </c>
    </row>
    <row r="9" spans="1:4" x14ac:dyDescent="0.25">
      <c r="A9" s="77">
        <v>44129</v>
      </c>
      <c r="B9" s="75">
        <v>9852584</v>
      </c>
      <c r="C9" s="75">
        <v>31191</v>
      </c>
      <c r="D9" s="76">
        <v>25941.175028999998</v>
      </c>
    </row>
    <row r="10" spans="1:4" x14ac:dyDescent="0.25">
      <c r="A10" s="74" t="s">
        <v>99</v>
      </c>
      <c r="B10" s="75">
        <v>44700329</v>
      </c>
      <c r="C10" s="75">
        <v>133457</v>
      </c>
      <c r="D10" s="76">
        <v>125999.992998</v>
      </c>
    </row>
    <row r="12" spans="1:4" x14ac:dyDescent="0.25">
      <c r="A12" s="78" t="s">
        <v>17</v>
      </c>
      <c r="B12" t="s">
        <v>235</v>
      </c>
    </row>
    <row r="14" spans="1:4" x14ac:dyDescent="0.25">
      <c r="A14" s="78" t="s">
        <v>94</v>
      </c>
      <c r="B14" t="s">
        <v>236</v>
      </c>
      <c r="C14" t="s">
        <v>237</v>
      </c>
      <c r="D14" t="s">
        <v>238</v>
      </c>
    </row>
    <row r="15" spans="1:4" x14ac:dyDescent="0.25">
      <c r="A15" s="74" t="s">
        <v>32</v>
      </c>
      <c r="B15" s="75"/>
      <c r="C15" s="75"/>
      <c r="D15" s="76"/>
    </row>
    <row r="16" spans="1:4" x14ac:dyDescent="0.25">
      <c r="A16" s="77">
        <v>43856</v>
      </c>
      <c r="B16" s="75">
        <v>0</v>
      </c>
      <c r="C16" s="75">
        <v>0</v>
      </c>
      <c r="D16" s="76">
        <v>2770.5882299999998</v>
      </c>
    </row>
    <row r="17" spans="1:5" x14ac:dyDescent="0.25">
      <c r="A17" s="77">
        <v>43863</v>
      </c>
      <c r="B17" s="75">
        <v>229527</v>
      </c>
      <c r="C17" s="75">
        <v>0</v>
      </c>
      <c r="D17" s="76">
        <v>3232.3529349999999</v>
      </c>
    </row>
    <row r="18" spans="1:5" x14ac:dyDescent="0.25">
      <c r="A18" s="77">
        <v>43870</v>
      </c>
      <c r="B18" s="75">
        <v>454838</v>
      </c>
      <c r="C18" s="75">
        <v>0</v>
      </c>
      <c r="D18" s="76">
        <v>3232.3529349999999</v>
      </c>
    </row>
    <row r="19" spans="1:5" x14ac:dyDescent="0.25">
      <c r="A19" s="77">
        <v>43877</v>
      </c>
      <c r="B19" s="75">
        <v>319254</v>
      </c>
      <c r="C19" s="75">
        <v>0</v>
      </c>
      <c r="D19" s="76">
        <v>3232.3529349999999</v>
      </c>
    </row>
    <row r="20" spans="1:5" x14ac:dyDescent="0.25">
      <c r="A20" s="77">
        <v>43884</v>
      </c>
      <c r="B20" s="75">
        <v>44527</v>
      </c>
      <c r="C20" s="75">
        <v>0</v>
      </c>
      <c r="D20" s="76">
        <v>3232.3529349999999</v>
      </c>
    </row>
    <row r="21" spans="1:5" x14ac:dyDescent="0.25">
      <c r="A21" s="74" t="s">
        <v>99</v>
      </c>
      <c r="B21" s="75">
        <v>1048146</v>
      </c>
      <c r="C21" s="75">
        <v>0</v>
      </c>
      <c r="D21" s="76">
        <v>15699.999969999997</v>
      </c>
    </row>
    <row r="23" spans="1:5" x14ac:dyDescent="0.25">
      <c r="A23" s="78" t="s">
        <v>17</v>
      </c>
      <c r="B23" t="s">
        <v>235</v>
      </c>
    </row>
    <row r="25" spans="1:5" x14ac:dyDescent="0.25">
      <c r="A25" s="78" t="s">
        <v>94</v>
      </c>
      <c r="B25" t="s">
        <v>236</v>
      </c>
      <c r="C25" t="s">
        <v>237</v>
      </c>
      <c r="D25" t="s">
        <v>238</v>
      </c>
    </row>
    <row r="26" spans="1:5" x14ac:dyDescent="0.25">
      <c r="A26" s="74" t="s">
        <v>34</v>
      </c>
      <c r="B26" s="75"/>
      <c r="C26" s="75"/>
      <c r="D26" s="76"/>
    </row>
    <row r="27" spans="1:5" x14ac:dyDescent="0.25">
      <c r="A27" s="77">
        <v>43940</v>
      </c>
      <c r="B27" s="75">
        <v>78461</v>
      </c>
      <c r="C27" s="75">
        <v>33</v>
      </c>
      <c r="D27" s="76">
        <v>0</v>
      </c>
      <c r="E27" s="64">
        <f t="shared" ref="E27:E32" si="0">$E$33/6</f>
        <v>3333.3333333333335</v>
      </c>
    </row>
    <row r="28" spans="1:5" x14ac:dyDescent="0.25">
      <c r="A28" s="77">
        <v>43947</v>
      </c>
      <c r="B28" s="75">
        <v>118067</v>
      </c>
      <c r="C28" s="75">
        <v>62</v>
      </c>
      <c r="D28" s="76">
        <v>428.57069999999999</v>
      </c>
      <c r="E28" s="64">
        <f t="shared" si="0"/>
        <v>3333.3333333333335</v>
      </c>
    </row>
    <row r="29" spans="1:5" x14ac:dyDescent="0.25">
      <c r="A29" s="77">
        <v>43954</v>
      </c>
      <c r="B29" s="75">
        <v>105828</v>
      </c>
      <c r="C29" s="75">
        <v>78</v>
      </c>
      <c r="D29" s="76">
        <v>499.99914999999999</v>
      </c>
      <c r="E29" s="64">
        <f t="shared" si="0"/>
        <v>3333.3333333333335</v>
      </c>
    </row>
    <row r="30" spans="1:5" x14ac:dyDescent="0.25">
      <c r="A30" s="77">
        <v>43961</v>
      </c>
      <c r="B30" s="75">
        <v>108005</v>
      </c>
      <c r="C30" s="75">
        <v>101</v>
      </c>
      <c r="D30" s="76">
        <v>499.99914999999999</v>
      </c>
      <c r="E30" s="64">
        <f t="shared" si="0"/>
        <v>3333.3333333333335</v>
      </c>
    </row>
    <row r="31" spans="1:5" x14ac:dyDescent="0.25">
      <c r="A31" s="77">
        <v>43968</v>
      </c>
      <c r="B31" s="75">
        <v>47876</v>
      </c>
      <c r="C31" s="75">
        <v>84</v>
      </c>
      <c r="D31" s="76">
        <v>499.99914999999999</v>
      </c>
      <c r="E31" s="64">
        <f t="shared" si="0"/>
        <v>3333.3333333333335</v>
      </c>
    </row>
    <row r="32" spans="1:5" x14ac:dyDescent="0.25">
      <c r="A32" s="77">
        <v>43975</v>
      </c>
      <c r="B32" s="75">
        <v>5417</v>
      </c>
      <c r="C32" s="75">
        <v>15</v>
      </c>
      <c r="D32" s="76">
        <v>71.428449999999998</v>
      </c>
      <c r="E32" s="64">
        <f t="shared" si="0"/>
        <v>3333.3333333333335</v>
      </c>
    </row>
    <row r="33" spans="1:5" x14ac:dyDescent="0.25">
      <c r="A33" s="74" t="s">
        <v>99</v>
      </c>
      <c r="B33" s="75">
        <v>463654</v>
      </c>
      <c r="C33" s="75">
        <v>373</v>
      </c>
      <c r="D33" s="76">
        <v>1999.9965999999999</v>
      </c>
      <c r="E33" s="64">
        <v>20000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8CDE-5F29-413A-9221-B7E3901D69B7}">
  <dimension ref="A1:E1008"/>
  <sheetViews>
    <sheetView topLeftCell="A956" workbookViewId="0">
      <selection activeCell="O1002" sqref="O1002"/>
    </sheetView>
  </sheetViews>
  <sheetFormatPr defaultRowHeight="15" x14ac:dyDescent="0.25"/>
  <cols>
    <col min="1" max="1" width="8.7109375" bestFit="1" customWidth="1"/>
    <col min="2" max="2" width="17.28515625" bestFit="1" customWidth="1"/>
    <col min="3" max="3" width="10.28515625" bestFit="1" customWidth="1"/>
    <col min="4" max="4" width="18.140625" style="63" customWidth="1"/>
    <col min="5" max="5" width="11" bestFit="1" customWidth="1"/>
  </cols>
  <sheetData>
    <row r="1" spans="1:5" x14ac:dyDescent="0.25">
      <c r="C1" s="196" t="s">
        <v>454</v>
      </c>
    </row>
    <row r="3" spans="1:5" x14ac:dyDescent="0.25">
      <c r="A3" s="196" t="s">
        <v>455</v>
      </c>
      <c r="B3" s="196" t="s">
        <v>456</v>
      </c>
      <c r="C3" s="196" t="s">
        <v>136</v>
      </c>
      <c r="D3" s="197" t="s">
        <v>457</v>
      </c>
      <c r="E3" s="196" t="s">
        <v>137</v>
      </c>
    </row>
    <row r="4" spans="1:5" x14ac:dyDescent="0.25">
      <c r="A4" t="s">
        <v>437</v>
      </c>
      <c r="B4" t="s">
        <v>458</v>
      </c>
      <c r="C4">
        <v>5</v>
      </c>
      <c r="D4" s="63">
        <v>0</v>
      </c>
      <c r="E4">
        <v>0</v>
      </c>
    </row>
    <row r="5" spans="1:5" x14ac:dyDescent="0.25">
      <c r="A5" t="s">
        <v>437</v>
      </c>
      <c r="B5" t="s">
        <v>459</v>
      </c>
      <c r="C5">
        <v>147</v>
      </c>
      <c r="D5" s="63">
        <v>1149396</v>
      </c>
      <c r="E5">
        <v>909</v>
      </c>
    </row>
    <row r="6" spans="1:5" x14ac:dyDescent="0.25">
      <c r="A6" t="s">
        <v>437</v>
      </c>
      <c r="B6" t="s">
        <v>460</v>
      </c>
      <c r="C6">
        <v>193</v>
      </c>
      <c r="D6" s="63">
        <v>1192157</v>
      </c>
      <c r="E6" s="198">
        <v>2045</v>
      </c>
    </row>
    <row r="7" spans="1:5" x14ac:dyDescent="0.25">
      <c r="A7" t="s">
        <v>437</v>
      </c>
      <c r="B7" t="s">
        <v>461</v>
      </c>
      <c r="C7">
        <v>188</v>
      </c>
      <c r="D7" s="63">
        <v>1155033</v>
      </c>
      <c r="E7" s="198">
        <v>2112</v>
      </c>
    </row>
    <row r="8" spans="1:5" x14ac:dyDescent="0.25">
      <c r="A8" t="s">
        <v>437</v>
      </c>
      <c r="B8" t="s">
        <v>462</v>
      </c>
      <c r="C8">
        <v>224</v>
      </c>
      <c r="D8" s="63">
        <v>1433224</v>
      </c>
      <c r="E8" s="198">
        <v>2104</v>
      </c>
    </row>
    <row r="9" spans="1:5" x14ac:dyDescent="0.25">
      <c r="A9" t="s">
        <v>437</v>
      </c>
      <c r="B9" t="s">
        <v>463</v>
      </c>
      <c r="C9">
        <v>431</v>
      </c>
      <c r="D9" s="63">
        <v>1785437</v>
      </c>
      <c r="E9" s="198">
        <v>2106</v>
      </c>
    </row>
    <row r="10" spans="1:5" x14ac:dyDescent="0.25">
      <c r="A10" t="s">
        <v>437</v>
      </c>
      <c r="B10" t="s">
        <v>464</v>
      </c>
      <c r="C10">
        <v>421</v>
      </c>
      <c r="D10" s="63">
        <v>1421730</v>
      </c>
      <c r="E10" s="198">
        <v>1807</v>
      </c>
    </row>
    <row r="11" spans="1:5" x14ac:dyDescent="0.25">
      <c r="A11" t="s">
        <v>437</v>
      </c>
      <c r="B11" t="s">
        <v>465</v>
      </c>
      <c r="C11">
        <v>566</v>
      </c>
      <c r="D11" s="63">
        <v>1723246</v>
      </c>
      <c r="E11" s="198">
        <v>2085</v>
      </c>
    </row>
    <row r="12" spans="1:5" x14ac:dyDescent="0.25">
      <c r="A12" t="s">
        <v>437</v>
      </c>
      <c r="B12" t="s">
        <v>466</v>
      </c>
      <c r="C12">
        <v>500</v>
      </c>
      <c r="D12" s="63">
        <v>2087099</v>
      </c>
      <c r="E12" s="198">
        <v>2122</v>
      </c>
    </row>
    <row r="13" spans="1:5" x14ac:dyDescent="0.25">
      <c r="A13" t="s">
        <v>437</v>
      </c>
      <c r="B13" t="s">
        <v>467</v>
      </c>
      <c r="C13">
        <v>447</v>
      </c>
      <c r="D13" s="63">
        <v>2099233</v>
      </c>
      <c r="E13" s="198">
        <v>1664</v>
      </c>
    </row>
    <row r="14" spans="1:5" x14ac:dyDescent="0.25">
      <c r="A14" t="s">
        <v>437</v>
      </c>
      <c r="B14" t="s">
        <v>468</v>
      </c>
      <c r="C14">
        <v>527</v>
      </c>
      <c r="D14" s="63">
        <v>2311641</v>
      </c>
      <c r="E14" s="198">
        <v>1963</v>
      </c>
    </row>
    <row r="15" spans="1:5" x14ac:dyDescent="0.25">
      <c r="A15" t="s">
        <v>437</v>
      </c>
      <c r="B15" t="s">
        <v>469</v>
      </c>
      <c r="C15">
        <v>473</v>
      </c>
      <c r="D15" s="63">
        <v>2156465</v>
      </c>
      <c r="E15" s="198">
        <v>1946</v>
      </c>
    </row>
    <row r="16" spans="1:5" x14ac:dyDescent="0.25">
      <c r="A16" t="s">
        <v>437</v>
      </c>
      <c r="B16" t="s">
        <v>470</v>
      </c>
      <c r="C16">
        <v>426</v>
      </c>
      <c r="D16" s="63">
        <v>1955429</v>
      </c>
      <c r="E16" s="198">
        <v>1810</v>
      </c>
    </row>
    <row r="17" spans="1:5" x14ac:dyDescent="0.25">
      <c r="A17" t="s">
        <v>437</v>
      </c>
      <c r="B17" t="s">
        <v>471</v>
      </c>
      <c r="C17">
        <v>505</v>
      </c>
      <c r="D17" s="63">
        <v>1610709</v>
      </c>
      <c r="E17" s="198">
        <v>1615</v>
      </c>
    </row>
    <row r="18" spans="1:5" x14ac:dyDescent="0.25">
      <c r="A18" t="s">
        <v>437</v>
      </c>
      <c r="B18" t="s">
        <v>472</v>
      </c>
      <c r="C18">
        <v>614</v>
      </c>
      <c r="D18" s="63">
        <v>1873788</v>
      </c>
      <c r="E18" s="198">
        <v>1840</v>
      </c>
    </row>
    <row r="19" spans="1:5" x14ac:dyDescent="0.25">
      <c r="A19" t="s">
        <v>437</v>
      </c>
      <c r="B19" t="s">
        <v>473</v>
      </c>
      <c r="C19">
        <v>491</v>
      </c>
      <c r="D19" s="63">
        <v>2101997</v>
      </c>
      <c r="E19" s="198">
        <v>1792</v>
      </c>
    </row>
    <row r="20" spans="1:5" x14ac:dyDescent="0.25">
      <c r="A20" t="s">
        <v>437</v>
      </c>
      <c r="B20" t="s">
        <v>474</v>
      </c>
      <c r="C20">
        <v>594</v>
      </c>
      <c r="D20" s="63">
        <v>2318530</v>
      </c>
      <c r="E20" s="198">
        <v>1784</v>
      </c>
    </row>
    <row r="21" spans="1:5" x14ac:dyDescent="0.25">
      <c r="A21" t="s">
        <v>437</v>
      </c>
      <c r="B21" t="s">
        <v>475</v>
      </c>
      <c r="C21">
        <v>503</v>
      </c>
      <c r="D21" s="63">
        <v>2210689</v>
      </c>
      <c r="E21" s="198">
        <v>1849</v>
      </c>
    </row>
    <row r="22" spans="1:5" x14ac:dyDescent="0.25">
      <c r="A22" t="s">
        <v>437</v>
      </c>
      <c r="B22" t="s">
        <v>476</v>
      </c>
      <c r="C22">
        <v>432</v>
      </c>
      <c r="D22" s="63">
        <v>1897448</v>
      </c>
      <c r="E22" s="198">
        <v>1723</v>
      </c>
    </row>
    <row r="23" spans="1:5" x14ac:dyDescent="0.25">
      <c r="A23" t="s">
        <v>437</v>
      </c>
      <c r="B23" t="s">
        <v>477</v>
      </c>
      <c r="C23">
        <v>457</v>
      </c>
      <c r="D23" s="63">
        <v>1825685</v>
      </c>
      <c r="E23" s="198">
        <v>1862</v>
      </c>
    </row>
    <row r="24" spans="1:5" x14ac:dyDescent="0.25">
      <c r="A24" t="s">
        <v>437</v>
      </c>
      <c r="B24" t="s">
        <v>478</v>
      </c>
      <c r="C24">
        <v>378</v>
      </c>
      <c r="D24" s="63">
        <v>1289751</v>
      </c>
      <c r="E24" s="198">
        <v>1276</v>
      </c>
    </row>
    <row r="25" spans="1:5" x14ac:dyDescent="0.25">
      <c r="A25" t="s">
        <v>437</v>
      </c>
      <c r="B25" t="s">
        <v>479</v>
      </c>
      <c r="C25">
        <v>476</v>
      </c>
      <c r="D25" s="63">
        <v>1482603</v>
      </c>
      <c r="E25" s="198">
        <v>1946</v>
      </c>
    </row>
    <row r="26" spans="1:5" x14ac:dyDescent="0.25">
      <c r="A26" t="s">
        <v>437</v>
      </c>
      <c r="B26" t="s">
        <v>480</v>
      </c>
      <c r="C26">
        <v>341</v>
      </c>
      <c r="D26" s="63">
        <v>1705212</v>
      </c>
      <c r="E26" s="198">
        <v>1944</v>
      </c>
    </row>
    <row r="27" spans="1:5" x14ac:dyDescent="0.25">
      <c r="A27" t="s">
        <v>437</v>
      </c>
      <c r="B27" t="s">
        <v>481</v>
      </c>
      <c r="C27">
        <v>397</v>
      </c>
      <c r="D27" s="63">
        <v>1832905</v>
      </c>
      <c r="E27" s="198">
        <v>2502</v>
      </c>
    </row>
    <row r="28" spans="1:5" x14ac:dyDescent="0.25">
      <c r="A28" t="s">
        <v>437</v>
      </c>
      <c r="B28" t="s">
        <v>482</v>
      </c>
      <c r="C28">
        <v>261</v>
      </c>
      <c r="D28" s="63">
        <v>1470366</v>
      </c>
      <c r="E28" s="198">
        <v>1878</v>
      </c>
    </row>
    <row r="29" spans="1:5" x14ac:dyDescent="0.25">
      <c r="A29" t="s">
        <v>437</v>
      </c>
      <c r="B29" t="s">
        <v>483</v>
      </c>
      <c r="C29">
        <v>216</v>
      </c>
      <c r="D29" s="63">
        <v>1313951</v>
      </c>
      <c r="E29" s="198">
        <v>1700</v>
      </c>
    </row>
    <row r="30" spans="1:5" x14ac:dyDescent="0.25">
      <c r="A30" t="s">
        <v>437</v>
      </c>
      <c r="B30" t="s">
        <v>484</v>
      </c>
      <c r="C30">
        <v>223</v>
      </c>
      <c r="D30" s="63">
        <v>1262214</v>
      </c>
      <c r="E30" s="198">
        <v>1719</v>
      </c>
    </row>
    <row r="31" spans="1:5" x14ac:dyDescent="0.25">
      <c r="A31" t="s">
        <v>437</v>
      </c>
      <c r="B31" t="s">
        <v>485</v>
      </c>
      <c r="C31">
        <v>305</v>
      </c>
      <c r="D31" s="63">
        <v>1336570</v>
      </c>
      <c r="E31" s="198">
        <v>1866</v>
      </c>
    </row>
    <row r="32" spans="1:5" x14ac:dyDescent="0.25">
      <c r="A32" t="s">
        <v>437</v>
      </c>
      <c r="B32" t="s">
        <v>486</v>
      </c>
      <c r="C32">
        <v>0</v>
      </c>
      <c r="D32" s="63">
        <v>2</v>
      </c>
      <c r="E32">
        <v>0</v>
      </c>
    </row>
    <row r="33" spans="1:5" x14ac:dyDescent="0.25">
      <c r="A33" t="s">
        <v>437</v>
      </c>
      <c r="B33" t="s">
        <v>487</v>
      </c>
      <c r="C33">
        <v>2</v>
      </c>
      <c r="D33" s="63">
        <v>0</v>
      </c>
      <c r="E33">
        <v>0</v>
      </c>
    </row>
    <row r="34" spans="1:5" x14ac:dyDescent="0.25">
      <c r="A34" t="s">
        <v>437</v>
      </c>
      <c r="B34" t="s">
        <v>488</v>
      </c>
      <c r="C34">
        <v>715</v>
      </c>
      <c r="D34" s="63">
        <v>3008944</v>
      </c>
      <c r="E34" s="198">
        <v>3174</v>
      </c>
    </row>
    <row r="35" spans="1:5" x14ac:dyDescent="0.25">
      <c r="A35" t="s">
        <v>437</v>
      </c>
      <c r="B35" t="s">
        <v>489</v>
      </c>
      <c r="C35" s="198">
        <v>1340</v>
      </c>
      <c r="D35" s="63">
        <v>6250289</v>
      </c>
      <c r="E35" s="198">
        <v>10043</v>
      </c>
    </row>
    <row r="36" spans="1:5" x14ac:dyDescent="0.25">
      <c r="A36" t="s">
        <v>437</v>
      </c>
      <c r="B36" t="s">
        <v>490</v>
      </c>
      <c r="C36" s="198">
        <v>1295</v>
      </c>
      <c r="D36" s="63">
        <v>6874693</v>
      </c>
      <c r="E36" s="198">
        <v>9684</v>
      </c>
    </row>
    <row r="37" spans="1:5" x14ac:dyDescent="0.25">
      <c r="A37" t="s">
        <v>437</v>
      </c>
      <c r="B37" t="s">
        <v>491</v>
      </c>
      <c r="C37" s="198">
        <v>1441</v>
      </c>
      <c r="D37" s="63">
        <v>7344814</v>
      </c>
      <c r="E37" s="198">
        <v>10433</v>
      </c>
    </row>
    <row r="38" spans="1:5" x14ac:dyDescent="0.25">
      <c r="A38" t="s">
        <v>437</v>
      </c>
      <c r="B38" t="s">
        <v>492</v>
      </c>
      <c r="C38" s="198">
        <v>1182</v>
      </c>
      <c r="D38" s="63">
        <v>6729937</v>
      </c>
      <c r="E38" s="198">
        <v>8424</v>
      </c>
    </row>
    <row r="39" spans="1:5" x14ac:dyDescent="0.25">
      <c r="A39" t="s">
        <v>437</v>
      </c>
      <c r="B39" t="s">
        <v>493</v>
      </c>
      <c r="C39" s="198">
        <v>1415</v>
      </c>
      <c r="D39" s="63">
        <v>5839689</v>
      </c>
      <c r="E39" s="198">
        <v>7283</v>
      </c>
    </row>
    <row r="40" spans="1:5" x14ac:dyDescent="0.25">
      <c r="A40" t="s">
        <v>437</v>
      </c>
      <c r="B40" t="s">
        <v>494</v>
      </c>
      <c r="C40" s="198">
        <v>1588</v>
      </c>
      <c r="D40" s="63">
        <v>5993234</v>
      </c>
      <c r="E40" s="198">
        <v>6962</v>
      </c>
    </row>
    <row r="41" spans="1:5" x14ac:dyDescent="0.25">
      <c r="A41" t="s">
        <v>437</v>
      </c>
      <c r="B41" t="s">
        <v>495</v>
      </c>
      <c r="C41" s="198">
        <v>1484</v>
      </c>
      <c r="D41" s="63">
        <v>6450897</v>
      </c>
      <c r="E41" s="198">
        <v>8269</v>
      </c>
    </row>
    <row r="42" spans="1:5" x14ac:dyDescent="0.25">
      <c r="A42" t="s">
        <v>437</v>
      </c>
      <c r="B42" t="s">
        <v>496</v>
      </c>
      <c r="C42">
        <v>596</v>
      </c>
      <c r="D42" s="63">
        <v>2852633</v>
      </c>
      <c r="E42" s="198">
        <v>3803</v>
      </c>
    </row>
    <row r="43" spans="1:5" x14ac:dyDescent="0.25">
      <c r="A43" t="s">
        <v>437</v>
      </c>
      <c r="B43" t="s">
        <v>497</v>
      </c>
      <c r="C43">
        <v>535</v>
      </c>
      <c r="D43" s="63">
        <v>2201237</v>
      </c>
      <c r="E43" s="198">
        <v>3268</v>
      </c>
    </row>
    <row r="44" spans="1:5" x14ac:dyDescent="0.25">
      <c r="A44" t="s">
        <v>437</v>
      </c>
      <c r="B44" t="s">
        <v>498</v>
      </c>
      <c r="C44">
        <v>610</v>
      </c>
      <c r="D44" s="63">
        <v>2424386</v>
      </c>
      <c r="E44" s="198">
        <v>3619</v>
      </c>
    </row>
    <row r="45" spans="1:5" x14ac:dyDescent="0.25">
      <c r="A45" t="s">
        <v>437</v>
      </c>
      <c r="B45" t="s">
        <v>499</v>
      </c>
      <c r="C45">
        <v>555</v>
      </c>
      <c r="D45" s="63">
        <v>2485438</v>
      </c>
      <c r="E45" s="198">
        <v>3140</v>
      </c>
    </row>
    <row r="46" spans="1:5" x14ac:dyDescent="0.25">
      <c r="A46" t="s">
        <v>437</v>
      </c>
      <c r="B46" t="s">
        <v>500</v>
      </c>
      <c r="C46">
        <v>269</v>
      </c>
      <c r="D46" s="63">
        <v>1199539</v>
      </c>
      <c r="E46" s="198">
        <v>1159</v>
      </c>
    </row>
    <row r="47" spans="1:5" x14ac:dyDescent="0.25">
      <c r="A47" t="s">
        <v>437</v>
      </c>
      <c r="B47" t="s">
        <v>501</v>
      </c>
      <c r="C47">
        <v>329</v>
      </c>
      <c r="D47" s="63">
        <v>1407102</v>
      </c>
      <c r="E47">
        <v>861</v>
      </c>
    </row>
    <row r="48" spans="1:5" x14ac:dyDescent="0.25">
      <c r="A48" t="s">
        <v>437</v>
      </c>
      <c r="B48" t="s">
        <v>502</v>
      </c>
      <c r="C48">
        <v>346</v>
      </c>
      <c r="D48" s="63">
        <v>1729201</v>
      </c>
      <c r="E48" s="198">
        <v>1226</v>
      </c>
    </row>
    <row r="49" spans="1:5" x14ac:dyDescent="0.25">
      <c r="A49" t="s">
        <v>437</v>
      </c>
      <c r="B49" t="s">
        <v>503</v>
      </c>
      <c r="C49">
        <v>588</v>
      </c>
      <c r="D49" s="63">
        <v>2035521</v>
      </c>
      <c r="E49" s="198">
        <v>1368</v>
      </c>
    </row>
    <row r="50" spans="1:5" x14ac:dyDescent="0.25">
      <c r="A50" t="s">
        <v>437</v>
      </c>
      <c r="B50" t="s">
        <v>504</v>
      </c>
      <c r="C50">
        <v>435</v>
      </c>
      <c r="D50" s="63">
        <v>1987942</v>
      </c>
      <c r="E50" s="198">
        <v>1278</v>
      </c>
    </row>
    <row r="51" spans="1:5" x14ac:dyDescent="0.25">
      <c r="A51" t="s">
        <v>437</v>
      </c>
      <c r="B51" t="s">
        <v>505</v>
      </c>
      <c r="C51">
        <v>486</v>
      </c>
      <c r="D51" s="63">
        <v>1998888</v>
      </c>
      <c r="E51" s="198">
        <v>1238</v>
      </c>
    </row>
    <row r="52" spans="1:5" x14ac:dyDescent="0.25">
      <c r="A52" t="s">
        <v>437</v>
      </c>
      <c r="B52" t="s">
        <v>506</v>
      </c>
      <c r="C52">
        <v>498</v>
      </c>
      <c r="D52" s="63">
        <v>2030755</v>
      </c>
      <c r="E52" s="198">
        <v>1357</v>
      </c>
    </row>
    <row r="53" spans="1:5" x14ac:dyDescent="0.25">
      <c r="A53" t="s">
        <v>437</v>
      </c>
      <c r="B53" t="s">
        <v>507</v>
      </c>
      <c r="C53">
        <v>441</v>
      </c>
      <c r="D53" s="63">
        <v>1564512</v>
      </c>
      <c r="E53">
        <v>903</v>
      </c>
    </row>
    <row r="54" spans="1:5" x14ac:dyDescent="0.25">
      <c r="A54" t="s">
        <v>437</v>
      </c>
      <c r="B54" t="s">
        <v>508</v>
      </c>
      <c r="C54">
        <v>577</v>
      </c>
      <c r="D54" s="63">
        <v>1557127</v>
      </c>
      <c r="E54" s="198">
        <v>1086</v>
      </c>
    </row>
    <row r="55" spans="1:5" x14ac:dyDescent="0.25">
      <c r="A55" t="s">
        <v>437</v>
      </c>
      <c r="B55" t="s">
        <v>509</v>
      </c>
      <c r="C55">
        <v>657</v>
      </c>
      <c r="D55" s="63">
        <v>2208851</v>
      </c>
      <c r="E55" s="198">
        <v>1688</v>
      </c>
    </row>
    <row r="56" spans="1:5" x14ac:dyDescent="0.25">
      <c r="A56" t="s">
        <v>437</v>
      </c>
      <c r="B56" t="s">
        <v>510</v>
      </c>
      <c r="C56" s="198">
        <v>1501</v>
      </c>
      <c r="D56" s="63">
        <v>2091191</v>
      </c>
      <c r="E56" s="198">
        <v>1480</v>
      </c>
    </row>
    <row r="57" spans="1:5" x14ac:dyDescent="0.25">
      <c r="A57" t="s">
        <v>437</v>
      </c>
      <c r="B57" t="s">
        <v>511</v>
      </c>
      <c r="C57" s="198">
        <v>1061</v>
      </c>
      <c r="D57" s="63">
        <v>2456817</v>
      </c>
      <c r="E57" s="198">
        <v>2081</v>
      </c>
    </row>
    <row r="58" spans="1:5" x14ac:dyDescent="0.25">
      <c r="A58" t="s">
        <v>437</v>
      </c>
      <c r="B58" t="s">
        <v>512</v>
      </c>
      <c r="C58" s="198">
        <v>6603</v>
      </c>
      <c r="D58" s="63">
        <v>10892136</v>
      </c>
      <c r="E58" s="198">
        <v>36194</v>
      </c>
    </row>
    <row r="59" spans="1:5" x14ac:dyDescent="0.25">
      <c r="A59" t="s">
        <v>437</v>
      </c>
      <c r="B59" t="s">
        <v>513</v>
      </c>
      <c r="C59" s="198">
        <v>2246</v>
      </c>
      <c r="D59" s="63">
        <v>1855871</v>
      </c>
      <c r="E59" s="198">
        <v>6685</v>
      </c>
    </row>
    <row r="60" spans="1:5" x14ac:dyDescent="0.25">
      <c r="A60" t="s">
        <v>437</v>
      </c>
      <c r="B60" t="s">
        <v>514</v>
      </c>
      <c r="C60" s="198">
        <v>1706</v>
      </c>
      <c r="D60" s="63">
        <v>303103</v>
      </c>
      <c r="E60">
        <v>437</v>
      </c>
    </row>
    <row r="61" spans="1:5" x14ac:dyDescent="0.25">
      <c r="A61" t="s">
        <v>437</v>
      </c>
      <c r="B61" t="s">
        <v>515</v>
      </c>
      <c r="C61" s="198">
        <v>1370</v>
      </c>
      <c r="D61" s="63">
        <v>508466</v>
      </c>
      <c r="E61">
        <v>405</v>
      </c>
    </row>
    <row r="62" spans="1:5" x14ac:dyDescent="0.25">
      <c r="A62" t="s">
        <v>437</v>
      </c>
      <c r="B62" t="s">
        <v>516</v>
      </c>
      <c r="C62" s="198">
        <v>2071</v>
      </c>
      <c r="D62" s="63">
        <v>846393</v>
      </c>
      <c r="E62">
        <v>417</v>
      </c>
    </row>
    <row r="63" spans="1:5" x14ac:dyDescent="0.25">
      <c r="A63" t="s">
        <v>437</v>
      </c>
      <c r="B63" t="s">
        <v>517</v>
      </c>
      <c r="C63" s="198">
        <v>1175</v>
      </c>
      <c r="D63" s="63">
        <v>2141350</v>
      </c>
      <c r="E63" s="198">
        <v>1435</v>
      </c>
    </row>
    <row r="64" spans="1:5" x14ac:dyDescent="0.25">
      <c r="A64" t="s">
        <v>437</v>
      </c>
      <c r="B64" t="s">
        <v>518</v>
      </c>
      <c r="C64" s="198">
        <v>2969</v>
      </c>
      <c r="D64" s="63">
        <v>3573746</v>
      </c>
      <c r="E64" s="198">
        <v>2629</v>
      </c>
    </row>
    <row r="65" spans="1:5" x14ac:dyDescent="0.25">
      <c r="A65" t="s">
        <v>437</v>
      </c>
      <c r="B65" t="s">
        <v>519</v>
      </c>
      <c r="C65" s="198">
        <v>3049</v>
      </c>
      <c r="D65" s="63">
        <v>2734228</v>
      </c>
      <c r="E65" s="198">
        <v>2158</v>
      </c>
    </row>
    <row r="66" spans="1:5" x14ac:dyDescent="0.25">
      <c r="A66" t="s">
        <v>437</v>
      </c>
      <c r="B66" t="s">
        <v>520</v>
      </c>
      <c r="C66" s="198">
        <v>2758</v>
      </c>
      <c r="D66" s="63">
        <v>2785000</v>
      </c>
      <c r="E66" s="198">
        <v>2538</v>
      </c>
    </row>
    <row r="67" spans="1:5" x14ac:dyDescent="0.25">
      <c r="A67" t="s">
        <v>437</v>
      </c>
      <c r="B67" t="s">
        <v>521</v>
      </c>
      <c r="C67" s="198">
        <v>3599</v>
      </c>
      <c r="D67" s="63">
        <v>2654280</v>
      </c>
      <c r="E67" s="198">
        <v>2504</v>
      </c>
    </row>
    <row r="68" spans="1:5" x14ac:dyDescent="0.25">
      <c r="A68" t="s">
        <v>437</v>
      </c>
      <c r="B68" t="s">
        <v>522</v>
      </c>
      <c r="C68" s="198">
        <v>2843</v>
      </c>
      <c r="D68" s="63">
        <v>2766318</v>
      </c>
      <c r="E68" s="198">
        <v>2588</v>
      </c>
    </row>
    <row r="69" spans="1:5" x14ac:dyDescent="0.25">
      <c r="A69" t="s">
        <v>437</v>
      </c>
      <c r="B69" t="s">
        <v>523</v>
      </c>
      <c r="C69" s="198">
        <v>1860</v>
      </c>
      <c r="D69" s="63">
        <v>2897768</v>
      </c>
      <c r="E69" s="198">
        <v>2747</v>
      </c>
    </row>
    <row r="70" spans="1:5" x14ac:dyDescent="0.25">
      <c r="A70" t="s">
        <v>437</v>
      </c>
      <c r="B70" t="s">
        <v>524</v>
      </c>
      <c r="C70" s="198">
        <v>2620</v>
      </c>
      <c r="D70" s="63">
        <v>3051731</v>
      </c>
      <c r="E70" s="198">
        <v>2733</v>
      </c>
    </row>
    <row r="71" spans="1:5" x14ac:dyDescent="0.25">
      <c r="A71" t="s">
        <v>437</v>
      </c>
      <c r="B71" t="s">
        <v>525</v>
      </c>
      <c r="C71" s="198">
        <v>1702</v>
      </c>
      <c r="D71" s="63">
        <v>2994579</v>
      </c>
      <c r="E71" s="198">
        <v>2628</v>
      </c>
    </row>
    <row r="72" spans="1:5" x14ac:dyDescent="0.25">
      <c r="A72" t="s">
        <v>437</v>
      </c>
      <c r="B72" t="s">
        <v>526</v>
      </c>
      <c r="C72" s="198">
        <v>2839</v>
      </c>
      <c r="D72" s="63">
        <v>2961009</v>
      </c>
      <c r="E72" s="198">
        <v>2666</v>
      </c>
    </row>
    <row r="73" spans="1:5" x14ac:dyDescent="0.25">
      <c r="A73" t="s">
        <v>437</v>
      </c>
      <c r="B73" t="s">
        <v>527</v>
      </c>
      <c r="C73" s="198">
        <v>2058</v>
      </c>
      <c r="D73" s="63">
        <v>2545949</v>
      </c>
      <c r="E73" s="198">
        <v>2451</v>
      </c>
    </row>
    <row r="74" spans="1:5" x14ac:dyDescent="0.25">
      <c r="A74" t="s">
        <v>437</v>
      </c>
      <c r="B74" t="s">
        <v>528</v>
      </c>
      <c r="C74" s="198">
        <v>1495</v>
      </c>
      <c r="D74" s="63">
        <v>2718507</v>
      </c>
      <c r="E74" s="198">
        <v>3088</v>
      </c>
    </row>
    <row r="75" spans="1:5" x14ac:dyDescent="0.25">
      <c r="A75" t="s">
        <v>437</v>
      </c>
      <c r="B75" t="s">
        <v>529</v>
      </c>
      <c r="C75">
        <v>16</v>
      </c>
      <c r="D75" s="63">
        <v>0</v>
      </c>
      <c r="E75">
        <v>0</v>
      </c>
    </row>
    <row r="76" spans="1:5" x14ac:dyDescent="0.25">
      <c r="A76" t="s">
        <v>437</v>
      </c>
      <c r="B76" t="s">
        <v>530</v>
      </c>
      <c r="C76">
        <v>1</v>
      </c>
      <c r="D76" s="63">
        <v>0</v>
      </c>
      <c r="E76">
        <v>0</v>
      </c>
    </row>
    <row r="77" spans="1:5" x14ac:dyDescent="0.25">
      <c r="A77" t="s">
        <v>437</v>
      </c>
      <c r="B77" t="s">
        <v>531</v>
      </c>
      <c r="C77">
        <v>3</v>
      </c>
      <c r="D77" s="63">
        <v>0</v>
      </c>
      <c r="E77">
        <v>0</v>
      </c>
    </row>
    <row r="78" spans="1:5" x14ac:dyDescent="0.25">
      <c r="A78" t="s">
        <v>437</v>
      </c>
      <c r="B78" t="s">
        <v>532</v>
      </c>
      <c r="C78">
        <v>3</v>
      </c>
      <c r="D78" s="63">
        <v>0</v>
      </c>
      <c r="E78">
        <v>0</v>
      </c>
    </row>
    <row r="79" spans="1:5" x14ac:dyDescent="0.25">
      <c r="A79" t="s">
        <v>437</v>
      </c>
      <c r="B79" t="s">
        <v>533</v>
      </c>
      <c r="C79">
        <v>7</v>
      </c>
      <c r="D79" s="63">
        <v>0</v>
      </c>
      <c r="E79">
        <v>0</v>
      </c>
    </row>
    <row r="80" spans="1:5" x14ac:dyDescent="0.25">
      <c r="A80" t="s">
        <v>437</v>
      </c>
      <c r="B80" t="s">
        <v>534</v>
      </c>
      <c r="C80">
        <v>2</v>
      </c>
      <c r="D80" s="63">
        <v>0</v>
      </c>
      <c r="E80">
        <v>0</v>
      </c>
    </row>
    <row r="81" spans="1:5" x14ac:dyDescent="0.25">
      <c r="A81" t="s">
        <v>437</v>
      </c>
      <c r="B81" t="s">
        <v>535</v>
      </c>
      <c r="C81">
        <v>1</v>
      </c>
      <c r="D81" s="63">
        <v>0</v>
      </c>
      <c r="E81">
        <v>0</v>
      </c>
    </row>
    <row r="82" spans="1:5" x14ac:dyDescent="0.25">
      <c r="A82" t="s">
        <v>437</v>
      </c>
      <c r="B82" t="s">
        <v>536</v>
      </c>
      <c r="C82">
        <v>1</v>
      </c>
      <c r="D82" s="63">
        <v>0</v>
      </c>
      <c r="E82">
        <v>0</v>
      </c>
    </row>
    <row r="83" spans="1:5" x14ac:dyDescent="0.25">
      <c r="A83" t="s">
        <v>437</v>
      </c>
      <c r="B83" t="s">
        <v>537</v>
      </c>
      <c r="C83">
        <v>330</v>
      </c>
      <c r="D83" s="63">
        <v>1207658</v>
      </c>
      <c r="E83">
        <v>685</v>
      </c>
    </row>
    <row r="84" spans="1:5" x14ac:dyDescent="0.25">
      <c r="A84" t="s">
        <v>437</v>
      </c>
      <c r="B84" t="s">
        <v>538</v>
      </c>
      <c r="C84">
        <v>676</v>
      </c>
      <c r="D84" s="63">
        <v>2828445</v>
      </c>
      <c r="E84" s="198">
        <v>2234</v>
      </c>
    </row>
    <row r="85" spans="1:5" x14ac:dyDescent="0.25">
      <c r="A85" t="s">
        <v>437</v>
      </c>
      <c r="B85" t="s">
        <v>539</v>
      </c>
      <c r="C85">
        <v>753</v>
      </c>
      <c r="D85" s="63">
        <v>3571709</v>
      </c>
      <c r="E85" s="198">
        <v>3052</v>
      </c>
    </row>
    <row r="86" spans="1:5" x14ac:dyDescent="0.25">
      <c r="A86" t="s">
        <v>437</v>
      </c>
      <c r="B86" t="s">
        <v>540</v>
      </c>
      <c r="C86">
        <v>246</v>
      </c>
      <c r="D86" s="63">
        <v>1258593</v>
      </c>
      <c r="E86" s="198">
        <v>1340</v>
      </c>
    </row>
    <row r="87" spans="1:5" x14ac:dyDescent="0.25">
      <c r="A87" t="s">
        <v>437</v>
      </c>
      <c r="B87" t="s">
        <v>541</v>
      </c>
      <c r="C87">
        <v>1</v>
      </c>
      <c r="D87" s="63">
        <v>0</v>
      </c>
      <c r="E87">
        <v>0</v>
      </c>
    </row>
    <row r="88" spans="1:5" x14ac:dyDescent="0.25">
      <c r="A88" t="s">
        <v>437</v>
      </c>
      <c r="B88" t="s">
        <v>542</v>
      </c>
      <c r="C88">
        <v>0</v>
      </c>
      <c r="D88" s="63">
        <v>2</v>
      </c>
      <c r="E88">
        <v>0</v>
      </c>
    </row>
    <row r="89" spans="1:5" x14ac:dyDescent="0.25">
      <c r="A89" t="s">
        <v>437</v>
      </c>
      <c r="B89" t="s">
        <v>543</v>
      </c>
      <c r="C89">
        <v>1</v>
      </c>
      <c r="D89" s="63">
        <v>0</v>
      </c>
      <c r="E89">
        <v>0</v>
      </c>
    </row>
    <row r="90" spans="1:5" x14ac:dyDescent="0.25">
      <c r="A90" t="s">
        <v>437</v>
      </c>
      <c r="B90" t="s">
        <v>544</v>
      </c>
      <c r="C90">
        <v>1</v>
      </c>
      <c r="D90" s="63">
        <v>0</v>
      </c>
      <c r="E90">
        <v>0</v>
      </c>
    </row>
    <row r="91" spans="1:5" x14ac:dyDescent="0.25">
      <c r="A91" t="s">
        <v>437</v>
      </c>
      <c r="B91" t="s">
        <v>545</v>
      </c>
      <c r="C91">
        <v>2</v>
      </c>
      <c r="D91" s="63">
        <v>0</v>
      </c>
      <c r="E91">
        <v>0</v>
      </c>
    </row>
    <row r="92" spans="1:5" x14ac:dyDescent="0.25">
      <c r="A92" t="s">
        <v>437</v>
      </c>
      <c r="B92" t="s">
        <v>546</v>
      </c>
      <c r="C92">
        <v>2</v>
      </c>
      <c r="D92" s="63">
        <v>0</v>
      </c>
      <c r="E92">
        <v>0</v>
      </c>
    </row>
    <row r="93" spans="1:5" x14ac:dyDescent="0.25">
      <c r="A93" t="s">
        <v>437</v>
      </c>
      <c r="B93" t="s">
        <v>547</v>
      </c>
      <c r="C93">
        <v>1</v>
      </c>
      <c r="D93" s="63">
        <v>0</v>
      </c>
      <c r="E93">
        <v>0</v>
      </c>
    </row>
    <row r="94" spans="1:5" x14ac:dyDescent="0.25">
      <c r="A94" t="s">
        <v>437</v>
      </c>
      <c r="B94" t="s">
        <v>548</v>
      </c>
      <c r="C94">
        <v>1</v>
      </c>
      <c r="D94" s="63">
        <v>0</v>
      </c>
      <c r="E94">
        <v>0</v>
      </c>
    </row>
    <row r="95" spans="1:5" x14ac:dyDescent="0.25">
      <c r="A95" t="s">
        <v>437</v>
      </c>
      <c r="B95" t="s">
        <v>549</v>
      </c>
      <c r="C95">
        <v>125</v>
      </c>
      <c r="D95" s="63">
        <v>320200</v>
      </c>
      <c r="E95">
        <v>442</v>
      </c>
    </row>
    <row r="96" spans="1:5" x14ac:dyDescent="0.25">
      <c r="A96" t="s">
        <v>437</v>
      </c>
      <c r="B96" t="s">
        <v>550</v>
      </c>
      <c r="C96">
        <v>73</v>
      </c>
      <c r="D96" s="63">
        <v>176936</v>
      </c>
      <c r="E96">
        <v>543</v>
      </c>
    </row>
    <row r="97" spans="1:5" x14ac:dyDescent="0.25">
      <c r="A97" t="s">
        <v>437</v>
      </c>
      <c r="B97" t="s">
        <v>551</v>
      </c>
      <c r="C97">
        <v>106</v>
      </c>
      <c r="D97" s="63">
        <v>536784</v>
      </c>
      <c r="E97">
        <v>579</v>
      </c>
    </row>
    <row r="98" spans="1:5" x14ac:dyDescent="0.25">
      <c r="A98" t="s">
        <v>437</v>
      </c>
      <c r="B98" t="s">
        <v>552</v>
      </c>
      <c r="C98">
        <v>197</v>
      </c>
      <c r="D98" s="63">
        <v>837391</v>
      </c>
      <c r="E98">
        <v>597</v>
      </c>
    </row>
    <row r="99" spans="1:5" x14ac:dyDescent="0.25">
      <c r="A99" t="s">
        <v>437</v>
      </c>
      <c r="B99" t="s">
        <v>553</v>
      </c>
      <c r="C99">
        <v>248</v>
      </c>
      <c r="D99" s="63">
        <v>1297799</v>
      </c>
      <c r="E99">
        <v>671</v>
      </c>
    </row>
    <row r="100" spans="1:5" x14ac:dyDescent="0.25">
      <c r="A100" t="s">
        <v>437</v>
      </c>
      <c r="B100" t="s">
        <v>554</v>
      </c>
      <c r="C100">
        <v>188</v>
      </c>
      <c r="D100" s="63">
        <v>1757742</v>
      </c>
      <c r="E100">
        <v>709</v>
      </c>
    </row>
    <row r="101" spans="1:5" x14ac:dyDescent="0.25">
      <c r="A101" t="s">
        <v>437</v>
      </c>
      <c r="B101" t="s">
        <v>555</v>
      </c>
      <c r="C101">
        <v>191</v>
      </c>
      <c r="D101" s="63">
        <v>1581995</v>
      </c>
      <c r="E101">
        <v>737</v>
      </c>
    </row>
    <row r="102" spans="1:5" x14ac:dyDescent="0.25">
      <c r="A102" t="s">
        <v>437</v>
      </c>
      <c r="B102" t="s">
        <v>556</v>
      </c>
      <c r="C102">
        <v>114</v>
      </c>
      <c r="D102" s="63">
        <v>1164875</v>
      </c>
      <c r="E102">
        <v>531</v>
      </c>
    </row>
    <row r="103" spans="1:5" x14ac:dyDescent="0.25">
      <c r="A103" t="s">
        <v>437</v>
      </c>
      <c r="B103" t="s">
        <v>557</v>
      </c>
      <c r="C103">
        <v>168</v>
      </c>
      <c r="D103" s="63">
        <v>1432006</v>
      </c>
      <c r="E103">
        <v>615</v>
      </c>
    </row>
    <row r="104" spans="1:5" x14ac:dyDescent="0.25">
      <c r="A104" t="s">
        <v>437</v>
      </c>
      <c r="B104" t="s">
        <v>558</v>
      </c>
      <c r="C104">
        <v>267</v>
      </c>
      <c r="D104" s="63">
        <v>1590301</v>
      </c>
      <c r="E104">
        <v>766</v>
      </c>
    </row>
    <row r="105" spans="1:5" x14ac:dyDescent="0.25">
      <c r="A105" t="s">
        <v>437</v>
      </c>
      <c r="B105" t="s">
        <v>559</v>
      </c>
      <c r="C105">
        <v>359</v>
      </c>
      <c r="D105" s="63">
        <v>1630096</v>
      </c>
      <c r="E105">
        <v>973</v>
      </c>
    </row>
    <row r="106" spans="1:5" x14ac:dyDescent="0.25">
      <c r="A106" t="s">
        <v>437</v>
      </c>
      <c r="B106" t="s">
        <v>560</v>
      </c>
      <c r="C106">
        <v>340</v>
      </c>
      <c r="D106" s="63">
        <v>1658224</v>
      </c>
      <c r="E106" s="198">
        <v>1073</v>
      </c>
    </row>
    <row r="107" spans="1:5" x14ac:dyDescent="0.25">
      <c r="A107" t="s">
        <v>437</v>
      </c>
      <c r="B107" t="s">
        <v>561</v>
      </c>
      <c r="C107">
        <v>379</v>
      </c>
      <c r="D107" s="63">
        <v>1729196</v>
      </c>
      <c r="E107" s="198">
        <v>1077</v>
      </c>
    </row>
    <row r="108" spans="1:5" x14ac:dyDescent="0.25">
      <c r="A108" t="s">
        <v>437</v>
      </c>
      <c r="B108" t="s">
        <v>562</v>
      </c>
      <c r="C108">
        <v>390</v>
      </c>
      <c r="D108" s="63">
        <v>1836504</v>
      </c>
      <c r="E108" s="198">
        <v>1077</v>
      </c>
    </row>
    <row r="109" spans="1:5" x14ac:dyDescent="0.25">
      <c r="A109" t="s">
        <v>437</v>
      </c>
      <c r="B109" t="s">
        <v>563</v>
      </c>
      <c r="C109">
        <v>252</v>
      </c>
      <c r="D109" s="63">
        <v>1183027</v>
      </c>
      <c r="E109" s="198">
        <v>1069</v>
      </c>
    </row>
    <row r="110" spans="1:5" x14ac:dyDescent="0.25">
      <c r="A110" t="s">
        <v>437</v>
      </c>
      <c r="B110" t="s">
        <v>564</v>
      </c>
      <c r="C110">
        <v>271</v>
      </c>
      <c r="D110" s="63">
        <v>720651</v>
      </c>
      <c r="E110" s="198">
        <v>1315</v>
      </c>
    </row>
    <row r="111" spans="1:5" x14ac:dyDescent="0.25">
      <c r="A111" t="s">
        <v>437</v>
      </c>
      <c r="B111" t="s">
        <v>565</v>
      </c>
      <c r="C111">
        <v>303</v>
      </c>
      <c r="D111" s="63">
        <v>713582</v>
      </c>
      <c r="E111" s="198">
        <v>1217</v>
      </c>
    </row>
    <row r="112" spans="1:5" x14ac:dyDescent="0.25">
      <c r="A112" t="s">
        <v>437</v>
      </c>
      <c r="B112" t="s">
        <v>566</v>
      </c>
      <c r="C112">
        <v>438</v>
      </c>
      <c r="D112" s="63">
        <v>789886</v>
      </c>
      <c r="E112" s="198">
        <v>1426</v>
      </c>
    </row>
    <row r="113" spans="1:5" x14ac:dyDescent="0.25">
      <c r="A113" t="s">
        <v>437</v>
      </c>
      <c r="B113" t="s">
        <v>567</v>
      </c>
      <c r="C113">
        <v>375</v>
      </c>
      <c r="D113" s="63">
        <v>811583</v>
      </c>
      <c r="E113" s="198">
        <v>1469</v>
      </c>
    </row>
    <row r="114" spans="1:5" x14ac:dyDescent="0.25">
      <c r="A114" t="s">
        <v>437</v>
      </c>
      <c r="B114" t="s">
        <v>568</v>
      </c>
      <c r="C114">
        <v>748</v>
      </c>
      <c r="D114" s="63">
        <v>1403591</v>
      </c>
      <c r="E114" s="198">
        <v>2584</v>
      </c>
    </row>
    <row r="115" spans="1:5" x14ac:dyDescent="0.25">
      <c r="A115" t="s">
        <v>437</v>
      </c>
      <c r="B115" t="s">
        <v>569</v>
      </c>
      <c r="C115">
        <v>896</v>
      </c>
      <c r="D115" s="63">
        <v>1343955</v>
      </c>
      <c r="E115" s="198">
        <v>2574</v>
      </c>
    </row>
    <row r="116" spans="1:5" x14ac:dyDescent="0.25">
      <c r="A116" t="s">
        <v>437</v>
      </c>
      <c r="B116" t="s">
        <v>570</v>
      </c>
      <c r="C116">
        <v>863</v>
      </c>
      <c r="D116" s="63">
        <v>1421592</v>
      </c>
      <c r="E116" s="198">
        <v>2683</v>
      </c>
    </row>
    <row r="117" spans="1:5" x14ac:dyDescent="0.25">
      <c r="A117" t="s">
        <v>437</v>
      </c>
      <c r="B117" t="s">
        <v>571</v>
      </c>
      <c r="C117">
        <v>991</v>
      </c>
      <c r="D117" s="63">
        <v>1412398</v>
      </c>
      <c r="E117" s="198">
        <v>2891</v>
      </c>
    </row>
    <row r="118" spans="1:5" x14ac:dyDescent="0.25">
      <c r="A118" t="s">
        <v>437</v>
      </c>
      <c r="B118" t="s">
        <v>572</v>
      </c>
      <c r="C118">
        <v>945</v>
      </c>
      <c r="D118" s="63">
        <v>1414496</v>
      </c>
      <c r="E118" s="198">
        <v>2815</v>
      </c>
    </row>
    <row r="119" spans="1:5" x14ac:dyDescent="0.25">
      <c r="A119" t="s">
        <v>437</v>
      </c>
      <c r="B119" t="s">
        <v>573</v>
      </c>
      <c r="C119">
        <v>996</v>
      </c>
      <c r="D119" s="63">
        <v>1486012</v>
      </c>
      <c r="E119" s="198">
        <v>2785</v>
      </c>
    </row>
    <row r="120" spans="1:5" x14ac:dyDescent="0.25">
      <c r="A120" t="s">
        <v>437</v>
      </c>
      <c r="B120" t="s">
        <v>574</v>
      </c>
      <c r="C120">
        <v>972</v>
      </c>
      <c r="D120" s="63">
        <v>1533537</v>
      </c>
      <c r="E120" s="198">
        <v>2708</v>
      </c>
    </row>
    <row r="121" spans="1:5" x14ac:dyDescent="0.25">
      <c r="A121" t="s">
        <v>437</v>
      </c>
      <c r="B121" t="s">
        <v>575</v>
      </c>
      <c r="C121">
        <v>788</v>
      </c>
      <c r="D121" s="63">
        <v>1519722</v>
      </c>
      <c r="E121" s="198">
        <v>2623</v>
      </c>
    </row>
    <row r="122" spans="1:5" x14ac:dyDescent="0.25">
      <c r="A122" t="s">
        <v>437</v>
      </c>
      <c r="B122" t="s">
        <v>576</v>
      </c>
      <c r="C122">
        <v>750</v>
      </c>
      <c r="D122" s="63">
        <v>1431698</v>
      </c>
      <c r="E122" s="198">
        <v>2521</v>
      </c>
    </row>
    <row r="123" spans="1:5" x14ac:dyDescent="0.25">
      <c r="A123" t="s">
        <v>437</v>
      </c>
      <c r="B123" t="s">
        <v>577</v>
      </c>
      <c r="C123">
        <v>656</v>
      </c>
      <c r="D123" s="63">
        <v>1281107</v>
      </c>
      <c r="E123" s="198">
        <v>2405</v>
      </c>
    </row>
    <row r="124" spans="1:5" x14ac:dyDescent="0.25">
      <c r="A124" t="s">
        <v>437</v>
      </c>
      <c r="B124" t="s">
        <v>578</v>
      </c>
      <c r="C124">
        <v>489</v>
      </c>
      <c r="D124" s="63">
        <v>912733</v>
      </c>
      <c r="E124" s="198">
        <v>1920</v>
      </c>
    </row>
    <row r="125" spans="1:5" x14ac:dyDescent="0.25">
      <c r="A125" t="s">
        <v>437</v>
      </c>
      <c r="B125" t="s">
        <v>579</v>
      </c>
      <c r="C125">
        <v>602</v>
      </c>
      <c r="D125" s="63">
        <v>1009842</v>
      </c>
      <c r="E125" s="198">
        <v>2203</v>
      </c>
    </row>
    <row r="126" spans="1:5" x14ac:dyDescent="0.25">
      <c r="A126" t="s">
        <v>437</v>
      </c>
      <c r="B126" t="s">
        <v>580</v>
      </c>
      <c r="C126">
        <v>630</v>
      </c>
      <c r="D126" s="63">
        <v>921504</v>
      </c>
      <c r="E126" s="198">
        <v>1509</v>
      </c>
    </row>
    <row r="127" spans="1:5" x14ac:dyDescent="0.25">
      <c r="A127" t="s">
        <v>581</v>
      </c>
      <c r="B127" t="s">
        <v>458</v>
      </c>
      <c r="C127">
        <v>1</v>
      </c>
      <c r="D127" s="63">
        <v>48</v>
      </c>
      <c r="E127">
        <v>0</v>
      </c>
    </row>
    <row r="128" spans="1:5" x14ac:dyDescent="0.25">
      <c r="A128" t="s">
        <v>581</v>
      </c>
      <c r="B128" t="s">
        <v>582</v>
      </c>
      <c r="C128">
        <v>0</v>
      </c>
      <c r="D128" s="63">
        <v>25</v>
      </c>
      <c r="E128">
        <v>0</v>
      </c>
    </row>
    <row r="129" spans="1:5" x14ac:dyDescent="0.25">
      <c r="A129" t="s">
        <v>581</v>
      </c>
      <c r="B129" t="s">
        <v>583</v>
      </c>
      <c r="C129">
        <v>0</v>
      </c>
      <c r="D129" s="63">
        <v>35</v>
      </c>
      <c r="E129">
        <v>0</v>
      </c>
    </row>
    <row r="130" spans="1:5" x14ac:dyDescent="0.25">
      <c r="A130" t="s">
        <v>581</v>
      </c>
      <c r="B130" t="s">
        <v>459</v>
      </c>
      <c r="C130">
        <v>0</v>
      </c>
      <c r="D130" s="63">
        <v>45</v>
      </c>
      <c r="E130">
        <v>0</v>
      </c>
    </row>
    <row r="131" spans="1:5" x14ac:dyDescent="0.25">
      <c r="A131" t="s">
        <v>581</v>
      </c>
      <c r="B131" t="s">
        <v>460</v>
      </c>
      <c r="C131">
        <v>0</v>
      </c>
      <c r="D131" s="63">
        <v>41</v>
      </c>
      <c r="E131">
        <v>0</v>
      </c>
    </row>
    <row r="132" spans="1:5" x14ac:dyDescent="0.25">
      <c r="A132" t="s">
        <v>581</v>
      </c>
      <c r="B132" t="s">
        <v>461</v>
      </c>
      <c r="C132">
        <v>0</v>
      </c>
      <c r="D132" s="63">
        <v>23</v>
      </c>
      <c r="E132">
        <v>0</v>
      </c>
    </row>
    <row r="133" spans="1:5" x14ac:dyDescent="0.25">
      <c r="A133" t="s">
        <v>581</v>
      </c>
      <c r="B133" t="s">
        <v>462</v>
      </c>
      <c r="C133">
        <v>1</v>
      </c>
      <c r="D133" s="63">
        <v>28</v>
      </c>
      <c r="E133">
        <v>0</v>
      </c>
    </row>
    <row r="134" spans="1:5" x14ac:dyDescent="0.25">
      <c r="A134" t="s">
        <v>581</v>
      </c>
      <c r="B134" t="s">
        <v>463</v>
      </c>
      <c r="C134">
        <v>1</v>
      </c>
      <c r="D134" s="63">
        <v>34</v>
      </c>
      <c r="E134">
        <v>0</v>
      </c>
    </row>
    <row r="135" spans="1:5" x14ac:dyDescent="0.25">
      <c r="A135" t="s">
        <v>581</v>
      </c>
      <c r="B135" t="s">
        <v>464</v>
      </c>
      <c r="C135">
        <v>0</v>
      </c>
      <c r="D135" s="63">
        <v>4</v>
      </c>
      <c r="E135">
        <v>0</v>
      </c>
    </row>
    <row r="136" spans="1:5" x14ac:dyDescent="0.25">
      <c r="A136" t="s">
        <v>581</v>
      </c>
      <c r="B136" t="s">
        <v>465</v>
      </c>
      <c r="C136">
        <v>0</v>
      </c>
      <c r="D136" s="63">
        <v>4</v>
      </c>
      <c r="E136">
        <v>0</v>
      </c>
    </row>
    <row r="137" spans="1:5" x14ac:dyDescent="0.25">
      <c r="A137" t="s">
        <v>581</v>
      </c>
      <c r="B137" t="s">
        <v>466</v>
      </c>
      <c r="C137">
        <v>1</v>
      </c>
      <c r="D137" s="63">
        <v>6</v>
      </c>
      <c r="E137">
        <v>0</v>
      </c>
    </row>
    <row r="138" spans="1:5" x14ac:dyDescent="0.25">
      <c r="A138" t="s">
        <v>581</v>
      </c>
      <c r="B138" t="s">
        <v>467</v>
      </c>
      <c r="C138">
        <v>0</v>
      </c>
      <c r="D138" s="63">
        <v>13</v>
      </c>
      <c r="E138">
        <v>0</v>
      </c>
    </row>
    <row r="139" spans="1:5" x14ac:dyDescent="0.25">
      <c r="A139" t="s">
        <v>581</v>
      </c>
      <c r="B139" t="s">
        <v>468</v>
      </c>
      <c r="C139">
        <v>0</v>
      </c>
      <c r="D139" s="63">
        <v>18</v>
      </c>
      <c r="E139">
        <v>0</v>
      </c>
    </row>
    <row r="140" spans="1:5" x14ac:dyDescent="0.25">
      <c r="A140" t="s">
        <v>581</v>
      </c>
      <c r="B140" t="s">
        <v>469</v>
      </c>
      <c r="C140">
        <v>0</v>
      </c>
      <c r="D140" s="63">
        <v>96033</v>
      </c>
      <c r="E140">
        <v>0</v>
      </c>
    </row>
    <row r="141" spans="1:5" x14ac:dyDescent="0.25">
      <c r="A141" t="s">
        <v>581</v>
      </c>
      <c r="B141" t="s">
        <v>470</v>
      </c>
      <c r="C141">
        <v>0</v>
      </c>
      <c r="D141" s="63">
        <v>197475</v>
      </c>
      <c r="E141">
        <v>0</v>
      </c>
    </row>
    <row r="142" spans="1:5" x14ac:dyDescent="0.25">
      <c r="A142" t="s">
        <v>581</v>
      </c>
      <c r="B142" t="s">
        <v>471</v>
      </c>
      <c r="C142">
        <v>0</v>
      </c>
      <c r="D142" s="63">
        <v>208739</v>
      </c>
      <c r="E142">
        <v>0</v>
      </c>
    </row>
    <row r="143" spans="1:5" x14ac:dyDescent="0.25">
      <c r="A143" t="s">
        <v>581</v>
      </c>
      <c r="B143" t="s">
        <v>472</v>
      </c>
      <c r="C143">
        <v>0</v>
      </c>
      <c r="D143" s="63">
        <v>224303</v>
      </c>
      <c r="E143">
        <v>0</v>
      </c>
    </row>
    <row r="144" spans="1:5" x14ac:dyDescent="0.25">
      <c r="A144" t="s">
        <v>581</v>
      </c>
      <c r="B144" t="s">
        <v>473</v>
      </c>
      <c r="C144">
        <v>1</v>
      </c>
      <c r="D144" s="63">
        <v>227644</v>
      </c>
      <c r="E144">
        <v>0</v>
      </c>
    </row>
    <row r="145" spans="1:5" x14ac:dyDescent="0.25">
      <c r="A145" t="s">
        <v>581</v>
      </c>
      <c r="B145" t="s">
        <v>474</v>
      </c>
      <c r="C145">
        <v>0</v>
      </c>
      <c r="D145" s="63">
        <v>238112</v>
      </c>
      <c r="E145">
        <v>0</v>
      </c>
    </row>
    <row r="146" spans="1:5" x14ac:dyDescent="0.25">
      <c r="A146" t="s">
        <v>581</v>
      </c>
      <c r="B146" t="s">
        <v>475</v>
      </c>
      <c r="C146">
        <v>3</v>
      </c>
      <c r="D146" s="63">
        <v>190751</v>
      </c>
      <c r="E146">
        <v>0</v>
      </c>
    </row>
    <row r="147" spans="1:5" x14ac:dyDescent="0.25">
      <c r="A147" t="s">
        <v>581</v>
      </c>
      <c r="B147" t="s">
        <v>476</v>
      </c>
      <c r="C147">
        <v>1</v>
      </c>
      <c r="D147" s="63">
        <v>172982</v>
      </c>
      <c r="E147">
        <v>0</v>
      </c>
    </row>
    <row r="148" spans="1:5" x14ac:dyDescent="0.25">
      <c r="A148" t="s">
        <v>581</v>
      </c>
      <c r="B148" t="s">
        <v>477</v>
      </c>
      <c r="C148">
        <v>4</v>
      </c>
      <c r="D148" s="63">
        <v>183390</v>
      </c>
      <c r="E148">
        <v>0</v>
      </c>
    </row>
    <row r="149" spans="1:5" x14ac:dyDescent="0.25">
      <c r="A149" t="s">
        <v>581</v>
      </c>
      <c r="B149" t="s">
        <v>478</v>
      </c>
      <c r="C149">
        <v>2</v>
      </c>
      <c r="D149" s="63">
        <v>174850</v>
      </c>
      <c r="E149">
        <v>0</v>
      </c>
    </row>
    <row r="150" spans="1:5" x14ac:dyDescent="0.25">
      <c r="A150" t="s">
        <v>581</v>
      </c>
      <c r="B150" t="s">
        <v>479</v>
      </c>
      <c r="C150">
        <v>0</v>
      </c>
      <c r="D150" s="63">
        <v>199029</v>
      </c>
      <c r="E150">
        <v>0</v>
      </c>
    </row>
    <row r="151" spans="1:5" x14ac:dyDescent="0.25">
      <c r="A151" t="s">
        <v>581</v>
      </c>
      <c r="B151" t="s">
        <v>480</v>
      </c>
      <c r="C151">
        <v>0</v>
      </c>
      <c r="D151" s="63">
        <v>11025</v>
      </c>
      <c r="E151">
        <v>0</v>
      </c>
    </row>
    <row r="152" spans="1:5" x14ac:dyDescent="0.25">
      <c r="A152" t="s">
        <v>581</v>
      </c>
      <c r="B152" t="s">
        <v>481</v>
      </c>
      <c r="C152">
        <v>0</v>
      </c>
      <c r="D152" s="63">
        <v>7382</v>
      </c>
      <c r="E152">
        <v>0</v>
      </c>
    </row>
    <row r="153" spans="1:5" x14ac:dyDescent="0.25">
      <c r="A153" t="s">
        <v>581</v>
      </c>
      <c r="B153" t="s">
        <v>482</v>
      </c>
      <c r="C153">
        <v>0</v>
      </c>
      <c r="D153" s="63">
        <v>202</v>
      </c>
      <c r="E153">
        <v>0</v>
      </c>
    </row>
    <row r="154" spans="1:5" x14ac:dyDescent="0.25">
      <c r="A154" t="s">
        <v>581</v>
      </c>
      <c r="B154" t="s">
        <v>483</v>
      </c>
      <c r="C154">
        <v>0</v>
      </c>
      <c r="D154" s="63">
        <v>9913</v>
      </c>
      <c r="E154">
        <v>0</v>
      </c>
    </row>
    <row r="155" spans="1:5" x14ac:dyDescent="0.25">
      <c r="A155" t="s">
        <v>581</v>
      </c>
      <c r="B155" t="s">
        <v>484</v>
      </c>
      <c r="C155">
        <v>2</v>
      </c>
      <c r="D155" s="63">
        <v>3972</v>
      </c>
      <c r="E155">
        <v>0</v>
      </c>
    </row>
    <row r="156" spans="1:5" x14ac:dyDescent="0.25">
      <c r="A156" t="s">
        <v>581</v>
      </c>
      <c r="B156" t="s">
        <v>485</v>
      </c>
      <c r="C156">
        <v>0</v>
      </c>
      <c r="D156" s="63">
        <v>279</v>
      </c>
      <c r="E156">
        <v>0</v>
      </c>
    </row>
    <row r="157" spans="1:5" x14ac:dyDescent="0.25">
      <c r="A157" t="s">
        <v>581</v>
      </c>
      <c r="B157" t="s">
        <v>486</v>
      </c>
      <c r="C157">
        <v>0</v>
      </c>
      <c r="D157" s="63">
        <v>154</v>
      </c>
      <c r="E157">
        <v>0</v>
      </c>
    </row>
    <row r="158" spans="1:5" x14ac:dyDescent="0.25">
      <c r="A158" t="s">
        <v>581</v>
      </c>
      <c r="B158" t="s">
        <v>584</v>
      </c>
      <c r="C158">
        <v>1</v>
      </c>
      <c r="D158" s="63">
        <v>8407</v>
      </c>
      <c r="E158">
        <v>0</v>
      </c>
    </row>
    <row r="159" spans="1:5" x14ac:dyDescent="0.25">
      <c r="A159" t="s">
        <v>581</v>
      </c>
      <c r="B159" t="s">
        <v>585</v>
      </c>
      <c r="C159">
        <v>0</v>
      </c>
      <c r="D159" s="63">
        <v>9397</v>
      </c>
      <c r="E159">
        <v>0</v>
      </c>
    </row>
    <row r="160" spans="1:5" x14ac:dyDescent="0.25">
      <c r="A160" t="s">
        <v>581</v>
      </c>
      <c r="B160" t="s">
        <v>586</v>
      </c>
      <c r="C160">
        <v>1</v>
      </c>
      <c r="D160" s="63">
        <v>9147</v>
      </c>
      <c r="E160">
        <v>0</v>
      </c>
    </row>
    <row r="161" spans="1:5" x14ac:dyDescent="0.25">
      <c r="A161" t="s">
        <v>581</v>
      </c>
      <c r="B161" t="s">
        <v>587</v>
      </c>
      <c r="C161">
        <v>0</v>
      </c>
      <c r="D161" s="63">
        <v>2</v>
      </c>
      <c r="E161">
        <v>0</v>
      </c>
    </row>
    <row r="162" spans="1:5" x14ac:dyDescent="0.25">
      <c r="A162" t="s">
        <v>581</v>
      </c>
      <c r="B162" t="s">
        <v>588</v>
      </c>
      <c r="C162">
        <v>1</v>
      </c>
      <c r="D162" s="63">
        <v>3566</v>
      </c>
      <c r="E162">
        <v>0</v>
      </c>
    </row>
    <row r="163" spans="1:5" x14ac:dyDescent="0.25">
      <c r="A163" t="s">
        <v>581</v>
      </c>
      <c r="B163" t="s">
        <v>589</v>
      </c>
      <c r="C163">
        <v>0</v>
      </c>
      <c r="D163" s="63">
        <v>818</v>
      </c>
      <c r="E163">
        <v>0</v>
      </c>
    </row>
    <row r="164" spans="1:5" x14ac:dyDescent="0.25">
      <c r="A164" t="s">
        <v>581</v>
      </c>
      <c r="B164" t="s">
        <v>590</v>
      </c>
      <c r="C164">
        <v>0</v>
      </c>
      <c r="D164" s="63">
        <v>298</v>
      </c>
      <c r="E164">
        <v>0</v>
      </c>
    </row>
    <row r="165" spans="1:5" x14ac:dyDescent="0.25">
      <c r="A165" t="s">
        <v>581</v>
      </c>
      <c r="B165" t="s">
        <v>591</v>
      </c>
      <c r="C165">
        <v>0</v>
      </c>
      <c r="D165" s="63">
        <v>521</v>
      </c>
      <c r="E165">
        <v>0</v>
      </c>
    </row>
    <row r="166" spans="1:5" x14ac:dyDescent="0.25">
      <c r="A166" t="s">
        <v>581</v>
      </c>
      <c r="B166" t="s">
        <v>592</v>
      </c>
      <c r="C166">
        <v>0</v>
      </c>
      <c r="D166" s="63">
        <v>13808</v>
      </c>
      <c r="E166">
        <v>0</v>
      </c>
    </row>
    <row r="167" spans="1:5" x14ac:dyDescent="0.25">
      <c r="A167" t="s">
        <v>581</v>
      </c>
      <c r="B167" t="s">
        <v>593</v>
      </c>
      <c r="C167">
        <v>0</v>
      </c>
      <c r="D167" s="63">
        <v>14075</v>
      </c>
      <c r="E167">
        <v>0</v>
      </c>
    </row>
    <row r="168" spans="1:5" x14ac:dyDescent="0.25">
      <c r="A168" t="s">
        <v>581</v>
      </c>
      <c r="B168" t="s">
        <v>594</v>
      </c>
      <c r="C168">
        <v>0</v>
      </c>
      <c r="D168" s="63">
        <v>10153</v>
      </c>
      <c r="E168">
        <v>0</v>
      </c>
    </row>
    <row r="169" spans="1:5" x14ac:dyDescent="0.25">
      <c r="A169" t="s">
        <v>581</v>
      </c>
      <c r="B169" t="s">
        <v>595</v>
      </c>
      <c r="C169">
        <v>2</v>
      </c>
      <c r="D169" s="63">
        <v>23703</v>
      </c>
      <c r="E169">
        <v>0</v>
      </c>
    </row>
    <row r="170" spans="1:5" x14ac:dyDescent="0.25">
      <c r="A170" t="s">
        <v>581</v>
      </c>
      <c r="B170" t="s">
        <v>596</v>
      </c>
      <c r="C170">
        <v>0</v>
      </c>
      <c r="D170" s="63">
        <v>6929</v>
      </c>
      <c r="E170">
        <v>0</v>
      </c>
    </row>
    <row r="171" spans="1:5" x14ac:dyDescent="0.25">
      <c r="A171" t="s">
        <v>581</v>
      </c>
      <c r="B171" t="s">
        <v>597</v>
      </c>
      <c r="C171">
        <v>0</v>
      </c>
      <c r="D171" s="63">
        <v>2287</v>
      </c>
      <c r="E171">
        <v>0</v>
      </c>
    </row>
    <row r="172" spans="1:5" x14ac:dyDescent="0.25">
      <c r="A172" t="s">
        <v>581</v>
      </c>
      <c r="B172" t="s">
        <v>598</v>
      </c>
      <c r="C172">
        <v>0</v>
      </c>
      <c r="D172" s="63">
        <v>6831</v>
      </c>
      <c r="E172">
        <v>0</v>
      </c>
    </row>
    <row r="173" spans="1:5" x14ac:dyDescent="0.25">
      <c r="A173" t="s">
        <v>581</v>
      </c>
      <c r="B173" t="s">
        <v>599</v>
      </c>
      <c r="C173">
        <v>0</v>
      </c>
      <c r="D173" s="63">
        <v>724</v>
      </c>
      <c r="E173">
        <v>0</v>
      </c>
    </row>
    <row r="174" spans="1:5" x14ac:dyDescent="0.25">
      <c r="A174" t="s">
        <v>581</v>
      </c>
      <c r="B174" t="s">
        <v>600</v>
      </c>
      <c r="C174">
        <v>0</v>
      </c>
      <c r="D174" s="63">
        <v>2338</v>
      </c>
      <c r="E174">
        <v>0</v>
      </c>
    </row>
    <row r="175" spans="1:5" x14ac:dyDescent="0.25">
      <c r="A175" t="s">
        <v>581</v>
      </c>
      <c r="B175" t="s">
        <v>601</v>
      </c>
      <c r="C175">
        <v>0</v>
      </c>
      <c r="D175" s="63">
        <v>13876</v>
      </c>
      <c r="E175">
        <v>0</v>
      </c>
    </row>
    <row r="176" spans="1:5" x14ac:dyDescent="0.25">
      <c r="A176" t="s">
        <v>581</v>
      </c>
      <c r="B176" t="s">
        <v>602</v>
      </c>
      <c r="C176">
        <v>0</v>
      </c>
      <c r="D176" s="63">
        <v>25165</v>
      </c>
      <c r="E176">
        <v>0</v>
      </c>
    </row>
    <row r="177" spans="1:5" x14ac:dyDescent="0.25">
      <c r="A177" t="s">
        <v>581</v>
      </c>
      <c r="B177" t="s">
        <v>603</v>
      </c>
      <c r="C177">
        <v>0</v>
      </c>
      <c r="D177" s="63">
        <v>21927</v>
      </c>
      <c r="E177">
        <v>0</v>
      </c>
    </row>
    <row r="178" spans="1:5" x14ac:dyDescent="0.25">
      <c r="A178" t="s">
        <v>581</v>
      </c>
      <c r="B178" t="s">
        <v>604</v>
      </c>
      <c r="C178">
        <v>0</v>
      </c>
      <c r="D178" s="63">
        <v>22392</v>
      </c>
      <c r="E178">
        <v>0</v>
      </c>
    </row>
    <row r="179" spans="1:5" x14ac:dyDescent="0.25">
      <c r="A179" t="s">
        <v>581</v>
      </c>
      <c r="B179" t="s">
        <v>605</v>
      </c>
      <c r="C179">
        <v>10</v>
      </c>
      <c r="D179" s="63">
        <v>29145</v>
      </c>
      <c r="E179">
        <v>0</v>
      </c>
    </row>
    <row r="180" spans="1:5" x14ac:dyDescent="0.25">
      <c r="A180" t="s">
        <v>581</v>
      </c>
      <c r="B180" t="s">
        <v>606</v>
      </c>
      <c r="C180">
        <v>2</v>
      </c>
      <c r="D180" s="63">
        <v>16146</v>
      </c>
      <c r="E180">
        <v>0</v>
      </c>
    </row>
    <row r="181" spans="1:5" x14ac:dyDescent="0.25">
      <c r="A181" t="s">
        <v>581</v>
      </c>
      <c r="B181" t="s">
        <v>607</v>
      </c>
      <c r="C181">
        <v>0</v>
      </c>
      <c r="D181" s="63">
        <v>3754</v>
      </c>
      <c r="E181">
        <v>0</v>
      </c>
    </row>
    <row r="182" spans="1:5" x14ac:dyDescent="0.25">
      <c r="A182" t="s">
        <v>581</v>
      </c>
      <c r="B182" t="s">
        <v>608</v>
      </c>
      <c r="C182">
        <v>0</v>
      </c>
      <c r="D182" s="63">
        <v>1718</v>
      </c>
      <c r="E182">
        <v>0</v>
      </c>
    </row>
    <row r="183" spans="1:5" x14ac:dyDescent="0.25">
      <c r="A183" t="s">
        <v>581</v>
      </c>
      <c r="B183" t="s">
        <v>609</v>
      </c>
      <c r="C183">
        <v>0</v>
      </c>
      <c r="D183" s="63">
        <v>1937</v>
      </c>
      <c r="E183">
        <v>0</v>
      </c>
    </row>
    <row r="184" spans="1:5" x14ac:dyDescent="0.25">
      <c r="A184" t="s">
        <v>581</v>
      </c>
      <c r="B184" t="s">
        <v>610</v>
      </c>
      <c r="C184">
        <v>1</v>
      </c>
      <c r="D184" s="63">
        <v>1188</v>
      </c>
      <c r="E184">
        <v>0</v>
      </c>
    </row>
    <row r="185" spans="1:5" x14ac:dyDescent="0.25">
      <c r="A185" t="s">
        <v>581</v>
      </c>
      <c r="B185" t="s">
        <v>611</v>
      </c>
      <c r="C185">
        <v>0</v>
      </c>
      <c r="D185" s="63">
        <v>24</v>
      </c>
      <c r="E185">
        <v>0</v>
      </c>
    </row>
    <row r="186" spans="1:5" x14ac:dyDescent="0.25">
      <c r="A186" t="s">
        <v>581</v>
      </c>
      <c r="B186" t="s">
        <v>612</v>
      </c>
      <c r="C186">
        <v>0</v>
      </c>
      <c r="D186" s="63">
        <v>71</v>
      </c>
      <c r="E186">
        <v>0</v>
      </c>
    </row>
    <row r="187" spans="1:5" x14ac:dyDescent="0.25">
      <c r="A187" t="s">
        <v>581</v>
      </c>
      <c r="B187" t="s">
        <v>613</v>
      </c>
      <c r="C187">
        <v>0</v>
      </c>
      <c r="D187" s="63">
        <v>31</v>
      </c>
      <c r="E187">
        <v>0</v>
      </c>
    </row>
    <row r="188" spans="1:5" x14ac:dyDescent="0.25">
      <c r="A188" t="s">
        <v>581</v>
      </c>
      <c r="B188" t="s">
        <v>614</v>
      </c>
      <c r="C188">
        <v>0</v>
      </c>
      <c r="D188" s="63">
        <v>16</v>
      </c>
      <c r="E188">
        <v>0</v>
      </c>
    </row>
    <row r="189" spans="1:5" x14ac:dyDescent="0.25">
      <c r="A189" t="s">
        <v>581</v>
      </c>
      <c r="B189" t="s">
        <v>615</v>
      </c>
      <c r="C189">
        <v>0</v>
      </c>
      <c r="D189" s="63">
        <v>71</v>
      </c>
      <c r="E189">
        <v>0</v>
      </c>
    </row>
    <row r="190" spans="1:5" x14ac:dyDescent="0.25">
      <c r="A190" t="s">
        <v>581</v>
      </c>
      <c r="B190" t="s">
        <v>616</v>
      </c>
      <c r="C190">
        <v>0</v>
      </c>
      <c r="D190" s="63">
        <v>30</v>
      </c>
      <c r="E190">
        <v>0</v>
      </c>
    </row>
    <row r="191" spans="1:5" x14ac:dyDescent="0.25">
      <c r="A191" t="s">
        <v>581</v>
      </c>
      <c r="B191" t="s">
        <v>617</v>
      </c>
      <c r="C191">
        <v>1</v>
      </c>
      <c r="D191" s="63">
        <v>21</v>
      </c>
      <c r="E191">
        <v>0</v>
      </c>
    </row>
    <row r="192" spans="1:5" x14ac:dyDescent="0.25">
      <c r="A192" t="s">
        <v>581</v>
      </c>
      <c r="B192" t="s">
        <v>618</v>
      </c>
      <c r="C192">
        <v>0</v>
      </c>
      <c r="D192" s="63">
        <v>29</v>
      </c>
      <c r="E192">
        <v>0</v>
      </c>
    </row>
    <row r="193" spans="1:5" x14ac:dyDescent="0.25">
      <c r="A193" t="s">
        <v>581</v>
      </c>
      <c r="B193" t="s">
        <v>619</v>
      </c>
      <c r="C193">
        <v>0</v>
      </c>
      <c r="D193" s="63">
        <v>66</v>
      </c>
      <c r="E193">
        <v>0</v>
      </c>
    </row>
    <row r="194" spans="1:5" x14ac:dyDescent="0.25">
      <c r="A194" t="s">
        <v>581</v>
      </c>
      <c r="B194" t="s">
        <v>620</v>
      </c>
      <c r="C194">
        <v>0</v>
      </c>
      <c r="D194" s="63">
        <v>34</v>
      </c>
      <c r="E194">
        <v>0</v>
      </c>
    </row>
    <row r="195" spans="1:5" x14ac:dyDescent="0.25">
      <c r="A195" t="s">
        <v>581</v>
      </c>
      <c r="B195" t="s">
        <v>621</v>
      </c>
      <c r="C195">
        <v>0</v>
      </c>
      <c r="D195" s="63">
        <v>6</v>
      </c>
      <c r="E195">
        <v>0</v>
      </c>
    </row>
    <row r="196" spans="1:5" x14ac:dyDescent="0.25">
      <c r="A196" t="s">
        <v>581</v>
      </c>
      <c r="B196" t="s">
        <v>622</v>
      </c>
      <c r="C196">
        <v>0</v>
      </c>
      <c r="D196" s="63">
        <v>56</v>
      </c>
      <c r="E196">
        <v>0</v>
      </c>
    </row>
    <row r="197" spans="1:5" x14ac:dyDescent="0.25">
      <c r="A197" t="s">
        <v>581</v>
      </c>
      <c r="B197" t="s">
        <v>623</v>
      </c>
      <c r="C197">
        <v>2</v>
      </c>
      <c r="D197" s="63">
        <v>25</v>
      </c>
      <c r="E197">
        <v>0</v>
      </c>
    </row>
    <row r="198" spans="1:5" x14ac:dyDescent="0.25">
      <c r="A198" t="s">
        <v>581</v>
      </c>
      <c r="B198" t="s">
        <v>624</v>
      </c>
      <c r="C198">
        <v>0</v>
      </c>
      <c r="D198" s="63">
        <v>1</v>
      </c>
      <c r="E198">
        <v>0</v>
      </c>
    </row>
    <row r="199" spans="1:5" x14ac:dyDescent="0.25">
      <c r="A199" t="s">
        <v>581</v>
      </c>
      <c r="B199" t="s">
        <v>625</v>
      </c>
      <c r="C199">
        <v>0</v>
      </c>
      <c r="D199" s="63">
        <v>1864</v>
      </c>
      <c r="E199">
        <v>0</v>
      </c>
    </row>
    <row r="200" spans="1:5" x14ac:dyDescent="0.25">
      <c r="A200" t="s">
        <v>581</v>
      </c>
      <c r="B200" t="s">
        <v>626</v>
      </c>
      <c r="C200">
        <v>0</v>
      </c>
      <c r="D200" s="63">
        <v>93894</v>
      </c>
      <c r="E200">
        <v>0</v>
      </c>
    </row>
    <row r="201" spans="1:5" x14ac:dyDescent="0.25">
      <c r="A201" t="s">
        <v>581</v>
      </c>
      <c r="B201" t="s">
        <v>627</v>
      </c>
      <c r="C201">
        <v>0</v>
      </c>
      <c r="D201" s="63">
        <v>108660</v>
      </c>
      <c r="E201">
        <v>0</v>
      </c>
    </row>
    <row r="202" spans="1:5" x14ac:dyDescent="0.25">
      <c r="A202" t="s">
        <v>581</v>
      </c>
      <c r="B202" t="s">
        <v>628</v>
      </c>
      <c r="C202">
        <v>0</v>
      </c>
      <c r="D202" s="63">
        <v>103611</v>
      </c>
      <c r="E202">
        <v>0</v>
      </c>
    </row>
    <row r="203" spans="1:5" x14ac:dyDescent="0.25">
      <c r="A203" t="s">
        <v>581</v>
      </c>
      <c r="B203" t="s">
        <v>629</v>
      </c>
      <c r="C203">
        <v>0</v>
      </c>
      <c r="D203" s="63">
        <v>109729</v>
      </c>
      <c r="E203">
        <v>0</v>
      </c>
    </row>
    <row r="204" spans="1:5" x14ac:dyDescent="0.25">
      <c r="A204" t="s">
        <v>581</v>
      </c>
      <c r="B204" t="s">
        <v>630</v>
      </c>
      <c r="C204">
        <v>0</v>
      </c>
      <c r="D204" s="63">
        <v>100168</v>
      </c>
      <c r="E204">
        <v>0</v>
      </c>
    </row>
    <row r="205" spans="1:5" x14ac:dyDescent="0.25">
      <c r="A205" t="s">
        <v>581</v>
      </c>
      <c r="B205" t="s">
        <v>487</v>
      </c>
      <c r="C205">
        <v>0</v>
      </c>
      <c r="D205" s="63">
        <v>95995</v>
      </c>
      <c r="E205">
        <v>0</v>
      </c>
    </row>
    <row r="206" spans="1:5" x14ac:dyDescent="0.25">
      <c r="A206" t="s">
        <v>581</v>
      </c>
      <c r="B206" t="s">
        <v>631</v>
      </c>
      <c r="C206">
        <v>0</v>
      </c>
      <c r="D206" s="63">
        <v>106763</v>
      </c>
      <c r="E206">
        <v>0</v>
      </c>
    </row>
    <row r="207" spans="1:5" x14ac:dyDescent="0.25">
      <c r="A207" t="s">
        <v>581</v>
      </c>
      <c r="B207" t="s">
        <v>488</v>
      </c>
      <c r="C207">
        <v>0</v>
      </c>
      <c r="D207" s="63">
        <v>92908</v>
      </c>
      <c r="E207">
        <v>0</v>
      </c>
    </row>
    <row r="208" spans="1:5" x14ac:dyDescent="0.25">
      <c r="A208" t="s">
        <v>581</v>
      </c>
      <c r="B208" t="s">
        <v>489</v>
      </c>
      <c r="C208">
        <v>0</v>
      </c>
      <c r="D208" s="63">
        <v>102489</v>
      </c>
      <c r="E208">
        <v>0</v>
      </c>
    </row>
    <row r="209" spans="1:5" x14ac:dyDescent="0.25">
      <c r="A209" t="s">
        <v>581</v>
      </c>
      <c r="B209" t="s">
        <v>490</v>
      </c>
      <c r="C209">
        <v>0</v>
      </c>
      <c r="D209" s="63">
        <v>108596</v>
      </c>
      <c r="E209">
        <v>0</v>
      </c>
    </row>
    <row r="210" spans="1:5" x14ac:dyDescent="0.25">
      <c r="A210" t="s">
        <v>581</v>
      </c>
      <c r="B210" t="s">
        <v>491</v>
      </c>
      <c r="C210">
        <v>0</v>
      </c>
      <c r="D210" s="63">
        <v>94568</v>
      </c>
      <c r="E210">
        <v>0</v>
      </c>
    </row>
    <row r="211" spans="1:5" x14ac:dyDescent="0.25">
      <c r="A211" t="s">
        <v>581</v>
      </c>
      <c r="B211" t="s">
        <v>492</v>
      </c>
      <c r="C211">
        <v>0</v>
      </c>
      <c r="D211" s="63">
        <v>88254</v>
      </c>
      <c r="E211">
        <v>0</v>
      </c>
    </row>
    <row r="212" spans="1:5" x14ac:dyDescent="0.25">
      <c r="A212" t="s">
        <v>581</v>
      </c>
      <c r="B212" t="s">
        <v>493</v>
      </c>
      <c r="C212">
        <v>0</v>
      </c>
      <c r="D212" s="63">
        <v>95351</v>
      </c>
      <c r="E212">
        <v>0</v>
      </c>
    </row>
    <row r="213" spans="1:5" x14ac:dyDescent="0.25">
      <c r="A213" t="s">
        <v>581</v>
      </c>
      <c r="B213" t="s">
        <v>494</v>
      </c>
      <c r="C213">
        <v>0</v>
      </c>
      <c r="D213" s="63">
        <v>94390</v>
      </c>
      <c r="E213">
        <v>0</v>
      </c>
    </row>
    <row r="214" spans="1:5" x14ac:dyDescent="0.25">
      <c r="A214" t="s">
        <v>581</v>
      </c>
      <c r="B214" t="s">
        <v>495</v>
      </c>
      <c r="C214">
        <v>0</v>
      </c>
      <c r="D214" s="63">
        <v>201118</v>
      </c>
      <c r="E214">
        <v>0</v>
      </c>
    </row>
    <row r="215" spans="1:5" x14ac:dyDescent="0.25">
      <c r="A215" t="s">
        <v>581</v>
      </c>
      <c r="B215" t="s">
        <v>496</v>
      </c>
      <c r="C215">
        <v>0</v>
      </c>
      <c r="D215" s="63">
        <v>183177</v>
      </c>
      <c r="E215">
        <v>0</v>
      </c>
    </row>
    <row r="216" spans="1:5" x14ac:dyDescent="0.25">
      <c r="A216" t="s">
        <v>581</v>
      </c>
      <c r="B216" t="s">
        <v>497</v>
      </c>
      <c r="C216">
        <v>2</v>
      </c>
      <c r="D216" s="63">
        <v>175015</v>
      </c>
      <c r="E216">
        <v>0</v>
      </c>
    </row>
    <row r="217" spans="1:5" x14ac:dyDescent="0.25">
      <c r="A217" t="s">
        <v>581</v>
      </c>
      <c r="B217" t="s">
        <v>498</v>
      </c>
      <c r="C217">
        <v>0</v>
      </c>
      <c r="D217" s="63">
        <v>321903</v>
      </c>
      <c r="E217">
        <v>0</v>
      </c>
    </row>
    <row r="218" spans="1:5" x14ac:dyDescent="0.25">
      <c r="A218" t="s">
        <v>581</v>
      </c>
      <c r="B218" t="s">
        <v>499</v>
      </c>
      <c r="C218">
        <v>0</v>
      </c>
      <c r="D218" s="63">
        <v>335615</v>
      </c>
      <c r="E218">
        <v>0</v>
      </c>
    </row>
    <row r="219" spans="1:5" x14ac:dyDescent="0.25">
      <c r="A219" t="s">
        <v>581</v>
      </c>
      <c r="B219" t="s">
        <v>500</v>
      </c>
      <c r="C219">
        <v>0</v>
      </c>
      <c r="D219" s="63">
        <v>321105</v>
      </c>
      <c r="E219">
        <v>0</v>
      </c>
    </row>
    <row r="220" spans="1:5" x14ac:dyDescent="0.25">
      <c r="A220" t="s">
        <v>581</v>
      </c>
      <c r="B220" t="s">
        <v>501</v>
      </c>
      <c r="C220">
        <v>0</v>
      </c>
      <c r="D220" s="63">
        <v>315520</v>
      </c>
      <c r="E220">
        <v>0</v>
      </c>
    </row>
    <row r="221" spans="1:5" x14ac:dyDescent="0.25">
      <c r="A221" t="s">
        <v>581</v>
      </c>
      <c r="B221" t="s">
        <v>502</v>
      </c>
      <c r="C221">
        <v>1</v>
      </c>
      <c r="D221" s="63">
        <v>340997</v>
      </c>
      <c r="E221">
        <v>0</v>
      </c>
    </row>
    <row r="222" spans="1:5" x14ac:dyDescent="0.25">
      <c r="A222" t="s">
        <v>581</v>
      </c>
      <c r="B222" t="s">
        <v>503</v>
      </c>
      <c r="C222">
        <v>0</v>
      </c>
      <c r="D222" s="63">
        <v>414844</v>
      </c>
      <c r="E222">
        <v>0</v>
      </c>
    </row>
    <row r="223" spans="1:5" x14ac:dyDescent="0.25">
      <c r="A223" t="s">
        <v>581</v>
      </c>
      <c r="B223" t="s">
        <v>504</v>
      </c>
      <c r="C223">
        <v>1</v>
      </c>
      <c r="D223" s="63">
        <v>495156</v>
      </c>
      <c r="E223">
        <v>0</v>
      </c>
    </row>
    <row r="224" spans="1:5" x14ac:dyDescent="0.25">
      <c r="A224" t="s">
        <v>581</v>
      </c>
      <c r="B224" t="s">
        <v>505</v>
      </c>
      <c r="C224">
        <v>0</v>
      </c>
      <c r="D224" s="63">
        <v>491784</v>
      </c>
      <c r="E224">
        <v>0</v>
      </c>
    </row>
    <row r="225" spans="1:5" x14ac:dyDescent="0.25">
      <c r="A225" t="s">
        <v>581</v>
      </c>
      <c r="B225" t="s">
        <v>506</v>
      </c>
      <c r="C225">
        <v>0</v>
      </c>
      <c r="D225" s="63">
        <v>465833</v>
      </c>
      <c r="E225">
        <v>0</v>
      </c>
    </row>
    <row r="226" spans="1:5" x14ac:dyDescent="0.25">
      <c r="A226" t="s">
        <v>581</v>
      </c>
      <c r="B226" t="s">
        <v>507</v>
      </c>
      <c r="C226">
        <v>0</v>
      </c>
      <c r="D226" s="63">
        <v>442584</v>
      </c>
      <c r="E226">
        <v>0</v>
      </c>
    </row>
    <row r="227" spans="1:5" x14ac:dyDescent="0.25">
      <c r="A227" t="s">
        <v>581</v>
      </c>
      <c r="B227" t="s">
        <v>508</v>
      </c>
      <c r="C227">
        <v>0</v>
      </c>
      <c r="D227" s="63">
        <v>428201</v>
      </c>
      <c r="E227">
        <v>0</v>
      </c>
    </row>
    <row r="228" spans="1:5" x14ac:dyDescent="0.25">
      <c r="A228" t="s">
        <v>581</v>
      </c>
      <c r="B228" t="s">
        <v>509</v>
      </c>
      <c r="C228">
        <v>0</v>
      </c>
      <c r="D228" s="63">
        <v>466951</v>
      </c>
      <c r="E228">
        <v>0</v>
      </c>
    </row>
    <row r="229" spans="1:5" x14ac:dyDescent="0.25">
      <c r="A229" t="s">
        <v>581</v>
      </c>
      <c r="B229" t="s">
        <v>510</v>
      </c>
      <c r="C229">
        <v>0</v>
      </c>
      <c r="D229" s="63">
        <v>386609</v>
      </c>
      <c r="E229">
        <v>0</v>
      </c>
    </row>
    <row r="230" spans="1:5" x14ac:dyDescent="0.25">
      <c r="A230" t="s">
        <v>581</v>
      </c>
      <c r="B230" t="s">
        <v>511</v>
      </c>
      <c r="C230">
        <v>0</v>
      </c>
      <c r="D230" s="63">
        <v>298209</v>
      </c>
      <c r="E230">
        <v>0</v>
      </c>
    </row>
    <row r="231" spans="1:5" x14ac:dyDescent="0.25">
      <c r="A231" t="s">
        <v>581</v>
      </c>
      <c r="B231" t="s">
        <v>512</v>
      </c>
      <c r="C231">
        <v>0</v>
      </c>
      <c r="D231" s="63">
        <v>312908</v>
      </c>
      <c r="E231">
        <v>0</v>
      </c>
    </row>
    <row r="232" spans="1:5" x14ac:dyDescent="0.25">
      <c r="A232" t="s">
        <v>581</v>
      </c>
      <c r="B232" t="s">
        <v>513</v>
      </c>
      <c r="C232">
        <v>0</v>
      </c>
      <c r="D232" s="63">
        <v>386395</v>
      </c>
      <c r="E232">
        <v>0</v>
      </c>
    </row>
    <row r="233" spans="1:5" x14ac:dyDescent="0.25">
      <c r="A233" t="s">
        <v>581</v>
      </c>
      <c r="B233" t="s">
        <v>514</v>
      </c>
      <c r="C233">
        <v>0</v>
      </c>
      <c r="D233" s="63">
        <v>248051</v>
      </c>
      <c r="E233">
        <v>0</v>
      </c>
    </row>
    <row r="234" spans="1:5" x14ac:dyDescent="0.25">
      <c r="A234" t="s">
        <v>581</v>
      </c>
      <c r="B234" t="s">
        <v>515</v>
      </c>
      <c r="C234">
        <v>0</v>
      </c>
      <c r="D234" s="63">
        <v>257855</v>
      </c>
      <c r="E234">
        <v>0</v>
      </c>
    </row>
    <row r="235" spans="1:5" x14ac:dyDescent="0.25">
      <c r="A235" t="s">
        <v>581</v>
      </c>
      <c r="B235" t="s">
        <v>516</v>
      </c>
      <c r="C235">
        <v>0</v>
      </c>
      <c r="D235" s="63">
        <v>293423</v>
      </c>
      <c r="E235">
        <v>0</v>
      </c>
    </row>
    <row r="236" spans="1:5" x14ac:dyDescent="0.25">
      <c r="A236" t="s">
        <v>581</v>
      </c>
      <c r="B236" t="s">
        <v>517</v>
      </c>
      <c r="C236">
        <v>0</v>
      </c>
      <c r="D236" s="63">
        <v>401983</v>
      </c>
      <c r="E236">
        <v>0</v>
      </c>
    </row>
    <row r="237" spans="1:5" x14ac:dyDescent="0.25">
      <c r="A237" t="s">
        <v>581</v>
      </c>
      <c r="B237" t="s">
        <v>518</v>
      </c>
      <c r="C237">
        <v>0</v>
      </c>
      <c r="D237" s="63">
        <v>741035</v>
      </c>
      <c r="E237">
        <v>0</v>
      </c>
    </row>
    <row r="238" spans="1:5" x14ac:dyDescent="0.25">
      <c r="A238" t="s">
        <v>581</v>
      </c>
      <c r="B238" t="s">
        <v>519</v>
      </c>
      <c r="C238">
        <v>0</v>
      </c>
      <c r="D238" s="63">
        <v>878923</v>
      </c>
      <c r="E238">
        <v>0</v>
      </c>
    </row>
    <row r="239" spans="1:5" x14ac:dyDescent="0.25">
      <c r="A239" t="s">
        <v>581</v>
      </c>
      <c r="B239" t="s">
        <v>520</v>
      </c>
      <c r="C239">
        <v>2</v>
      </c>
      <c r="D239" s="63">
        <v>878222</v>
      </c>
      <c r="E239">
        <v>0</v>
      </c>
    </row>
    <row r="240" spans="1:5" x14ac:dyDescent="0.25">
      <c r="A240" t="s">
        <v>581</v>
      </c>
      <c r="B240" t="s">
        <v>521</v>
      </c>
      <c r="C240">
        <v>0</v>
      </c>
      <c r="D240" s="63">
        <v>719117</v>
      </c>
      <c r="E240">
        <v>0</v>
      </c>
    </row>
    <row r="241" spans="1:5" x14ac:dyDescent="0.25">
      <c r="A241" t="s">
        <v>581</v>
      </c>
      <c r="B241" t="s">
        <v>522</v>
      </c>
      <c r="C241">
        <v>0</v>
      </c>
      <c r="D241" s="63">
        <v>822888</v>
      </c>
      <c r="E241">
        <v>0</v>
      </c>
    </row>
    <row r="242" spans="1:5" x14ac:dyDescent="0.25">
      <c r="A242" t="s">
        <v>581</v>
      </c>
      <c r="B242" t="s">
        <v>523</v>
      </c>
      <c r="C242">
        <v>13</v>
      </c>
      <c r="D242" s="63">
        <v>347307</v>
      </c>
      <c r="E242">
        <v>0</v>
      </c>
    </row>
    <row r="243" spans="1:5" x14ac:dyDescent="0.25">
      <c r="A243" t="s">
        <v>581</v>
      </c>
      <c r="B243" t="s">
        <v>524</v>
      </c>
      <c r="C243">
        <v>5</v>
      </c>
      <c r="D243" s="63">
        <v>192561</v>
      </c>
      <c r="E243">
        <v>0</v>
      </c>
    </row>
    <row r="244" spans="1:5" x14ac:dyDescent="0.25">
      <c r="A244" t="s">
        <v>581</v>
      </c>
      <c r="B244" t="s">
        <v>525</v>
      </c>
      <c r="C244">
        <v>4</v>
      </c>
      <c r="D244" s="63">
        <v>174695</v>
      </c>
      <c r="E244">
        <v>0</v>
      </c>
    </row>
    <row r="245" spans="1:5" x14ac:dyDescent="0.25">
      <c r="A245" t="s">
        <v>581</v>
      </c>
      <c r="B245" t="s">
        <v>526</v>
      </c>
      <c r="C245">
        <v>2</v>
      </c>
      <c r="D245" s="63">
        <v>185978</v>
      </c>
      <c r="E245">
        <v>0</v>
      </c>
    </row>
    <row r="246" spans="1:5" x14ac:dyDescent="0.25">
      <c r="A246" t="s">
        <v>581</v>
      </c>
      <c r="B246" t="s">
        <v>527</v>
      </c>
      <c r="C246">
        <v>0</v>
      </c>
      <c r="D246" s="63">
        <v>185583</v>
      </c>
      <c r="E246">
        <v>0</v>
      </c>
    </row>
    <row r="247" spans="1:5" x14ac:dyDescent="0.25">
      <c r="A247" t="s">
        <v>581</v>
      </c>
      <c r="B247" t="s">
        <v>528</v>
      </c>
      <c r="C247">
        <v>0</v>
      </c>
      <c r="D247" s="63">
        <v>188002</v>
      </c>
      <c r="E247">
        <v>0</v>
      </c>
    </row>
    <row r="248" spans="1:5" x14ac:dyDescent="0.25">
      <c r="A248" t="s">
        <v>581</v>
      </c>
      <c r="B248" t="s">
        <v>529</v>
      </c>
      <c r="C248">
        <v>1</v>
      </c>
      <c r="D248" s="63">
        <v>100694</v>
      </c>
      <c r="E248">
        <v>0</v>
      </c>
    </row>
    <row r="249" spans="1:5" x14ac:dyDescent="0.25">
      <c r="A249" t="s">
        <v>581</v>
      </c>
      <c r="B249" t="s">
        <v>530</v>
      </c>
      <c r="C249">
        <v>0</v>
      </c>
      <c r="D249" s="63">
        <v>107491</v>
      </c>
      <c r="E249">
        <v>0</v>
      </c>
    </row>
    <row r="250" spans="1:5" x14ac:dyDescent="0.25">
      <c r="A250" t="s">
        <v>581</v>
      </c>
      <c r="B250" t="s">
        <v>531</v>
      </c>
      <c r="C250">
        <v>1</v>
      </c>
      <c r="D250" s="63">
        <v>2169</v>
      </c>
      <c r="E250">
        <v>0</v>
      </c>
    </row>
    <row r="251" spans="1:5" x14ac:dyDescent="0.25">
      <c r="A251" t="s">
        <v>581</v>
      </c>
      <c r="B251" t="s">
        <v>532</v>
      </c>
      <c r="C251">
        <v>0</v>
      </c>
      <c r="D251" s="63">
        <v>100</v>
      </c>
      <c r="E251">
        <v>0</v>
      </c>
    </row>
    <row r="252" spans="1:5" x14ac:dyDescent="0.25">
      <c r="A252" t="s">
        <v>581</v>
      </c>
      <c r="B252" t="s">
        <v>632</v>
      </c>
      <c r="C252">
        <v>3</v>
      </c>
      <c r="D252" s="63">
        <v>47</v>
      </c>
      <c r="E252">
        <v>0</v>
      </c>
    </row>
    <row r="253" spans="1:5" x14ac:dyDescent="0.25">
      <c r="A253" t="s">
        <v>581</v>
      </c>
      <c r="B253" t="s">
        <v>633</v>
      </c>
      <c r="C253">
        <v>1</v>
      </c>
      <c r="D253" s="63">
        <v>32</v>
      </c>
      <c r="E253">
        <v>0</v>
      </c>
    </row>
    <row r="254" spans="1:5" x14ac:dyDescent="0.25">
      <c r="A254" t="s">
        <v>581</v>
      </c>
      <c r="B254" t="s">
        <v>634</v>
      </c>
      <c r="C254">
        <v>1</v>
      </c>
      <c r="D254" s="63">
        <v>27</v>
      </c>
      <c r="E254">
        <v>0</v>
      </c>
    </row>
    <row r="255" spans="1:5" x14ac:dyDescent="0.25">
      <c r="A255" t="s">
        <v>581</v>
      </c>
      <c r="B255" t="s">
        <v>635</v>
      </c>
      <c r="C255">
        <v>0</v>
      </c>
      <c r="D255" s="63">
        <v>2</v>
      </c>
      <c r="E255">
        <v>0</v>
      </c>
    </row>
    <row r="256" spans="1:5" x14ac:dyDescent="0.25">
      <c r="A256" t="s">
        <v>581</v>
      </c>
      <c r="B256" t="s">
        <v>636</v>
      </c>
      <c r="C256">
        <v>0</v>
      </c>
      <c r="D256" s="63">
        <v>54</v>
      </c>
      <c r="E256">
        <v>0</v>
      </c>
    </row>
    <row r="257" spans="1:5" x14ac:dyDescent="0.25">
      <c r="A257" t="s">
        <v>581</v>
      </c>
      <c r="B257" t="s">
        <v>533</v>
      </c>
      <c r="C257">
        <v>0</v>
      </c>
      <c r="D257" s="63">
        <v>37</v>
      </c>
      <c r="E257">
        <v>0</v>
      </c>
    </row>
    <row r="258" spans="1:5" x14ac:dyDescent="0.25">
      <c r="A258" t="s">
        <v>581</v>
      </c>
      <c r="B258" t="s">
        <v>637</v>
      </c>
      <c r="C258">
        <v>0</v>
      </c>
      <c r="D258" s="63">
        <v>19</v>
      </c>
      <c r="E258">
        <v>0</v>
      </c>
    </row>
    <row r="259" spans="1:5" x14ac:dyDescent="0.25">
      <c r="A259" t="s">
        <v>581</v>
      </c>
      <c r="B259" t="s">
        <v>638</v>
      </c>
      <c r="C259">
        <v>1</v>
      </c>
      <c r="D259" s="63">
        <v>12</v>
      </c>
      <c r="E259">
        <v>0</v>
      </c>
    </row>
    <row r="260" spans="1:5" x14ac:dyDescent="0.25">
      <c r="A260" t="s">
        <v>581</v>
      </c>
      <c r="B260" t="s">
        <v>534</v>
      </c>
      <c r="C260">
        <v>1</v>
      </c>
      <c r="D260" s="63">
        <v>44</v>
      </c>
      <c r="E260">
        <v>0</v>
      </c>
    </row>
    <row r="261" spans="1:5" x14ac:dyDescent="0.25">
      <c r="A261" t="s">
        <v>581</v>
      </c>
      <c r="B261" t="s">
        <v>535</v>
      </c>
      <c r="C261">
        <v>0</v>
      </c>
      <c r="D261" s="63">
        <v>7</v>
      </c>
      <c r="E261">
        <v>0</v>
      </c>
    </row>
    <row r="262" spans="1:5" x14ac:dyDescent="0.25">
      <c r="A262" t="s">
        <v>581</v>
      </c>
      <c r="B262" t="s">
        <v>536</v>
      </c>
      <c r="C262">
        <v>0</v>
      </c>
      <c r="D262" s="63">
        <v>13</v>
      </c>
      <c r="E262">
        <v>0</v>
      </c>
    </row>
    <row r="263" spans="1:5" x14ac:dyDescent="0.25">
      <c r="A263" t="s">
        <v>581</v>
      </c>
      <c r="B263" t="s">
        <v>537</v>
      </c>
      <c r="C263">
        <v>0</v>
      </c>
      <c r="D263" s="63">
        <v>36</v>
      </c>
      <c r="E263">
        <v>0</v>
      </c>
    </row>
    <row r="264" spans="1:5" x14ac:dyDescent="0.25">
      <c r="A264" t="s">
        <v>581</v>
      </c>
      <c r="B264" t="s">
        <v>538</v>
      </c>
      <c r="C264">
        <v>1</v>
      </c>
      <c r="D264" s="63">
        <v>39</v>
      </c>
      <c r="E264">
        <v>0</v>
      </c>
    </row>
    <row r="265" spans="1:5" x14ac:dyDescent="0.25">
      <c r="A265" t="s">
        <v>581</v>
      </c>
      <c r="B265" t="s">
        <v>539</v>
      </c>
      <c r="C265">
        <v>1</v>
      </c>
      <c r="D265" s="63">
        <v>41</v>
      </c>
      <c r="E265">
        <v>0</v>
      </c>
    </row>
    <row r="266" spans="1:5" x14ac:dyDescent="0.25">
      <c r="A266" t="s">
        <v>581</v>
      </c>
      <c r="B266" t="s">
        <v>540</v>
      </c>
      <c r="C266">
        <v>3</v>
      </c>
      <c r="D266" s="63">
        <v>4</v>
      </c>
      <c r="E266">
        <v>0</v>
      </c>
    </row>
    <row r="267" spans="1:5" x14ac:dyDescent="0.25">
      <c r="A267" t="s">
        <v>581</v>
      </c>
      <c r="B267" t="s">
        <v>639</v>
      </c>
      <c r="C267">
        <v>0</v>
      </c>
      <c r="D267" s="63">
        <v>13</v>
      </c>
      <c r="E267">
        <v>0</v>
      </c>
    </row>
    <row r="268" spans="1:5" x14ac:dyDescent="0.25">
      <c r="A268" t="s">
        <v>581</v>
      </c>
      <c r="B268" t="s">
        <v>640</v>
      </c>
      <c r="C268">
        <v>0</v>
      </c>
      <c r="D268" s="63">
        <v>4</v>
      </c>
      <c r="E268">
        <v>0</v>
      </c>
    </row>
    <row r="269" spans="1:5" x14ac:dyDescent="0.25">
      <c r="A269" t="s">
        <v>581</v>
      </c>
      <c r="B269" t="s">
        <v>641</v>
      </c>
      <c r="C269">
        <v>0</v>
      </c>
      <c r="D269" s="63">
        <v>2</v>
      </c>
      <c r="E269">
        <v>0</v>
      </c>
    </row>
    <row r="270" spans="1:5" x14ac:dyDescent="0.25">
      <c r="A270" t="s">
        <v>581</v>
      </c>
      <c r="B270" t="s">
        <v>642</v>
      </c>
      <c r="C270">
        <v>0</v>
      </c>
      <c r="D270" s="63">
        <v>14</v>
      </c>
      <c r="E270">
        <v>0</v>
      </c>
    </row>
    <row r="271" spans="1:5" x14ac:dyDescent="0.25">
      <c r="A271" t="s">
        <v>581</v>
      </c>
      <c r="B271" t="s">
        <v>643</v>
      </c>
      <c r="C271">
        <v>0</v>
      </c>
      <c r="D271" s="63">
        <v>11</v>
      </c>
      <c r="E271">
        <v>0</v>
      </c>
    </row>
    <row r="272" spans="1:5" x14ac:dyDescent="0.25">
      <c r="A272" t="s">
        <v>581</v>
      </c>
      <c r="B272" t="s">
        <v>644</v>
      </c>
      <c r="C272">
        <v>0</v>
      </c>
      <c r="D272" s="63">
        <v>8</v>
      </c>
      <c r="E272">
        <v>0</v>
      </c>
    </row>
    <row r="273" spans="1:5" x14ac:dyDescent="0.25">
      <c r="A273" t="s">
        <v>581</v>
      </c>
      <c r="B273" t="s">
        <v>645</v>
      </c>
      <c r="C273">
        <v>0</v>
      </c>
      <c r="D273" s="63">
        <v>47</v>
      </c>
      <c r="E273">
        <v>0</v>
      </c>
    </row>
    <row r="274" spans="1:5" x14ac:dyDescent="0.25">
      <c r="A274" t="s">
        <v>581</v>
      </c>
      <c r="B274" t="s">
        <v>646</v>
      </c>
      <c r="C274">
        <v>0</v>
      </c>
      <c r="D274" s="63">
        <v>34</v>
      </c>
      <c r="E274">
        <v>0</v>
      </c>
    </row>
    <row r="275" spans="1:5" x14ac:dyDescent="0.25">
      <c r="A275" t="s">
        <v>581</v>
      </c>
      <c r="B275" t="s">
        <v>647</v>
      </c>
      <c r="C275">
        <v>0</v>
      </c>
      <c r="D275" s="63">
        <v>4</v>
      </c>
      <c r="E275">
        <v>0</v>
      </c>
    </row>
    <row r="276" spans="1:5" x14ac:dyDescent="0.25">
      <c r="A276" t="s">
        <v>581</v>
      </c>
      <c r="B276" t="s">
        <v>648</v>
      </c>
      <c r="C276">
        <v>0</v>
      </c>
      <c r="D276" s="63">
        <v>7</v>
      </c>
      <c r="E276">
        <v>0</v>
      </c>
    </row>
    <row r="277" spans="1:5" x14ac:dyDescent="0.25">
      <c r="A277" t="s">
        <v>581</v>
      </c>
      <c r="B277" t="s">
        <v>649</v>
      </c>
      <c r="C277">
        <v>0</v>
      </c>
      <c r="D277" s="63">
        <v>34</v>
      </c>
      <c r="E277">
        <v>0</v>
      </c>
    </row>
    <row r="278" spans="1:5" x14ac:dyDescent="0.25">
      <c r="A278" t="s">
        <v>581</v>
      </c>
      <c r="B278" t="s">
        <v>650</v>
      </c>
      <c r="C278">
        <v>0</v>
      </c>
      <c r="D278" s="63">
        <v>19</v>
      </c>
      <c r="E278">
        <v>0</v>
      </c>
    </row>
    <row r="279" spans="1:5" x14ac:dyDescent="0.25">
      <c r="A279" t="s">
        <v>581</v>
      </c>
      <c r="B279" t="s">
        <v>651</v>
      </c>
      <c r="C279">
        <v>0</v>
      </c>
      <c r="D279" s="63">
        <v>12</v>
      </c>
      <c r="E279">
        <v>0</v>
      </c>
    </row>
    <row r="280" spans="1:5" x14ac:dyDescent="0.25">
      <c r="A280" t="s">
        <v>581</v>
      </c>
      <c r="B280" t="s">
        <v>652</v>
      </c>
      <c r="C280">
        <v>0</v>
      </c>
      <c r="D280" s="63">
        <v>1</v>
      </c>
      <c r="E280">
        <v>0</v>
      </c>
    </row>
    <row r="281" spans="1:5" x14ac:dyDescent="0.25">
      <c r="A281" t="s">
        <v>581</v>
      </c>
      <c r="B281" t="s">
        <v>653</v>
      </c>
      <c r="C281">
        <v>0</v>
      </c>
      <c r="D281" s="63">
        <v>16</v>
      </c>
      <c r="E281">
        <v>0</v>
      </c>
    </row>
    <row r="282" spans="1:5" x14ac:dyDescent="0.25">
      <c r="A282" t="s">
        <v>581</v>
      </c>
      <c r="B282" t="s">
        <v>654</v>
      </c>
      <c r="C282">
        <v>0</v>
      </c>
      <c r="D282" s="63">
        <v>12</v>
      </c>
      <c r="E282">
        <v>0</v>
      </c>
    </row>
    <row r="283" spans="1:5" x14ac:dyDescent="0.25">
      <c r="A283" t="s">
        <v>581</v>
      </c>
      <c r="B283" t="s">
        <v>655</v>
      </c>
      <c r="C283">
        <v>0</v>
      </c>
      <c r="D283" s="63">
        <v>6</v>
      </c>
      <c r="E283">
        <v>0</v>
      </c>
    </row>
    <row r="284" spans="1:5" x14ac:dyDescent="0.25">
      <c r="A284" t="s">
        <v>581</v>
      </c>
      <c r="B284" t="s">
        <v>656</v>
      </c>
      <c r="C284">
        <v>0</v>
      </c>
      <c r="D284" s="63">
        <v>2</v>
      </c>
      <c r="E284">
        <v>0</v>
      </c>
    </row>
    <row r="285" spans="1:5" x14ac:dyDescent="0.25">
      <c r="A285" t="s">
        <v>581</v>
      </c>
      <c r="B285" t="s">
        <v>657</v>
      </c>
      <c r="C285">
        <v>0</v>
      </c>
      <c r="D285" s="63">
        <v>2</v>
      </c>
      <c r="E285">
        <v>0</v>
      </c>
    </row>
    <row r="286" spans="1:5" x14ac:dyDescent="0.25">
      <c r="A286" t="s">
        <v>581</v>
      </c>
      <c r="B286" t="s">
        <v>658</v>
      </c>
      <c r="C286">
        <v>0</v>
      </c>
      <c r="D286" s="63">
        <v>2</v>
      </c>
      <c r="E286">
        <v>0</v>
      </c>
    </row>
    <row r="287" spans="1:5" x14ac:dyDescent="0.25">
      <c r="A287" t="s">
        <v>581</v>
      </c>
      <c r="B287" t="s">
        <v>659</v>
      </c>
      <c r="C287">
        <v>0</v>
      </c>
      <c r="D287" s="63">
        <v>6</v>
      </c>
      <c r="E287">
        <v>0</v>
      </c>
    </row>
    <row r="288" spans="1:5" x14ac:dyDescent="0.25">
      <c r="A288" t="s">
        <v>581</v>
      </c>
      <c r="B288" t="s">
        <v>660</v>
      </c>
      <c r="C288">
        <v>0</v>
      </c>
      <c r="D288" s="63">
        <v>3</v>
      </c>
      <c r="E288">
        <v>0</v>
      </c>
    </row>
    <row r="289" spans="1:5" x14ac:dyDescent="0.25">
      <c r="A289" t="s">
        <v>581</v>
      </c>
      <c r="B289" t="s">
        <v>661</v>
      </c>
      <c r="C289">
        <v>0</v>
      </c>
      <c r="D289" s="63">
        <v>151</v>
      </c>
      <c r="E289">
        <v>0</v>
      </c>
    </row>
    <row r="290" spans="1:5" x14ac:dyDescent="0.25">
      <c r="A290" t="s">
        <v>581</v>
      </c>
      <c r="B290" t="s">
        <v>662</v>
      </c>
      <c r="C290">
        <v>0</v>
      </c>
      <c r="D290" s="63">
        <v>115</v>
      </c>
      <c r="E290">
        <v>0</v>
      </c>
    </row>
    <row r="291" spans="1:5" x14ac:dyDescent="0.25">
      <c r="A291" t="s">
        <v>581</v>
      </c>
      <c r="B291" t="s">
        <v>663</v>
      </c>
      <c r="C291">
        <v>0</v>
      </c>
      <c r="D291" s="63">
        <v>198</v>
      </c>
      <c r="E291">
        <v>0</v>
      </c>
    </row>
    <row r="292" spans="1:5" x14ac:dyDescent="0.25">
      <c r="A292" t="s">
        <v>581</v>
      </c>
      <c r="B292" t="s">
        <v>664</v>
      </c>
      <c r="C292">
        <v>0</v>
      </c>
      <c r="D292" s="63">
        <v>51</v>
      </c>
      <c r="E292">
        <v>0</v>
      </c>
    </row>
    <row r="293" spans="1:5" x14ac:dyDescent="0.25">
      <c r="A293" t="s">
        <v>581</v>
      </c>
      <c r="B293" t="s">
        <v>665</v>
      </c>
      <c r="C293">
        <v>0</v>
      </c>
      <c r="D293" s="63">
        <v>2</v>
      </c>
      <c r="E293">
        <v>0</v>
      </c>
    </row>
    <row r="294" spans="1:5" x14ac:dyDescent="0.25">
      <c r="A294" t="s">
        <v>581</v>
      </c>
      <c r="B294" t="s">
        <v>666</v>
      </c>
      <c r="C294">
        <v>0</v>
      </c>
      <c r="D294" s="63">
        <v>6425</v>
      </c>
      <c r="E294">
        <v>0</v>
      </c>
    </row>
    <row r="295" spans="1:5" x14ac:dyDescent="0.25">
      <c r="A295" t="s">
        <v>581</v>
      </c>
      <c r="B295" t="s">
        <v>667</v>
      </c>
      <c r="C295">
        <v>0</v>
      </c>
      <c r="D295" s="63">
        <v>16943</v>
      </c>
      <c r="E295">
        <v>0</v>
      </c>
    </row>
    <row r="296" spans="1:5" x14ac:dyDescent="0.25">
      <c r="A296" t="s">
        <v>581</v>
      </c>
      <c r="B296" t="s">
        <v>668</v>
      </c>
      <c r="C296">
        <v>0</v>
      </c>
      <c r="D296" s="63">
        <v>14950</v>
      </c>
      <c r="E296">
        <v>0</v>
      </c>
    </row>
    <row r="297" spans="1:5" x14ac:dyDescent="0.25">
      <c r="A297" t="s">
        <v>581</v>
      </c>
      <c r="B297" t="s">
        <v>669</v>
      </c>
      <c r="C297">
        <v>0</v>
      </c>
      <c r="D297" s="63">
        <v>17299</v>
      </c>
      <c r="E297">
        <v>0</v>
      </c>
    </row>
    <row r="298" spans="1:5" x14ac:dyDescent="0.25">
      <c r="A298" t="s">
        <v>581</v>
      </c>
      <c r="B298" t="s">
        <v>670</v>
      </c>
      <c r="C298">
        <v>0</v>
      </c>
      <c r="D298" s="63">
        <v>15491</v>
      </c>
      <c r="E298">
        <v>0</v>
      </c>
    </row>
    <row r="299" spans="1:5" x14ac:dyDescent="0.25">
      <c r="A299" t="s">
        <v>581</v>
      </c>
      <c r="B299" t="s">
        <v>671</v>
      </c>
      <c r="C299">
        <v>0</v>
      </c>
      <c r="D299" s="63">
        <v>7370</v>
      </c>
      <c r="E299">
        <v>0</v>
      </c>
    </row>
    <row r="300" spans="1:5" x14ac:dyDescent="0.25">
      <c r="A300" t="s">
        <v>581</v>
      </c>
      <c r="B300" t="s">
        <v>672</v>
      </c>
      <c r="C300">
        <v>0</v>
      </c>
      <c r="D300" s="63">
        <v>5522</v>
      </c>
      <c r="E300">
        <v>0</v>
      </c>
    </row>
    <row r="301" spans="1:5" x14ac:dyDescent="0.25">
      <c r="A301" t="s">
        <v>581</v>
      </c>
      <c r="B301" t="s">
        <v>673</v>
      </c>
      <c r="C301">
        <v>0</v>
      </c>
      <c r="D301" s="63">
        <v>15494</v>
      </c>
      <c r="E301">
        <v>0</v>
      </c>
    </row>
    <row r="302" spans="1:5" x14ac:dyDescent="0.25">
      <c r="A302" t="s">
        <v>581</v>
      </c>
      <c r="B302" t="s">
        <v>674</v>
      </c>
      <c r="C302">
        <v>0</v>
      </c>
      <c r="D302" s="63">
        <v>24379</v>
      </c>
      <c r="E302">
        <v>0</v>
      </c>
    </row>
    <row r="303" spans="1:5" x14ac:dyDescent="0.25">
      <c r="A303" t="s">
        <v>581</v>
      </c>
      <c r="B303" t="s">
        <v>675</v>
      </c>
      <c r="C303">
        <v>0</v>
      </c>
      <c r="D303" s="63">
        <v>19771</v>
      </c>
      <c r="E303">
        <v>0</v>
      </c>
    </row>
    <row r="304" spans="1:5" x14ac:dyDescent="0.25">
      <c r="A304" t="s">
        <v>581</v>
      </c>
      <c r="B304" t="s">
        <v>676</v>
      </c>
      <c r="C304">
        <v>0</v>
      </c>
      <c r="D304" s="63">
        <v>20681</v>
      </c>
      <c r="E304">
        <v>0</v>
      </c>
    </row>
    <row r="305" spans="1:5" x14ac:dyDescent="0.25">
      <c r="A305" t="s">
        <v>581</v>
      </c>
      <c r="B305" t="s">
        <v>677</v>
      </c>
      <c r="C305">
        <v>0</v>
      </c>
      <c r="D305" s="63">
        <v>19808</v>
      </c>
      <c r="E305">
        <v>0</v>
      </c>
    </row>
    <row r="306" spans="1:5" x14ac:dyDescent="0.25">
      <c r="A306" t="s">
        <v>581</v>
      </c>
      <c r="B306" t="s">
        <v>678</v>
      </c>
      <c r="C306">
        <v>0</v>
      </c>
      <c r="D306" s="63">
        <v>12496</v>
      </c>
      <c r="E306">
        <v>0</v>
      </c>
    </row>
    <row r="307" spans="1:5" x14ac:dyDescent="0.25">
      <c r="A307" t="s">
        <v>581</v>
      </c>
      <c r="B307" t="s">
        <v>679</v>
      </c>
      <c r="C307">
        <v>0</v>
      </c>
      <c r="D307" s="63">
        <v>12232</v>
      </c>
      <c r="E307">
        <v>0</v>
      </c>
    </row>
    <row r="308" spans="1:5" x14ac:dyDescent="0.25">
      <c r="A308" t="s">
        <v>581</v>
      </c>
      <c r="B308" t="s">
        <v>680</v>
      </c>
      <c r="C308">
        <v>0</v>
      </c>
      <c r="D308" s="63">
        <v>16605</v>
      </c>
      <c r="E308">
        <v>0</v>
      </c>
    </row>
    <row r="309" spans="1:5" x14ac:dyDescent="0.25">
      <c r="A309" t="s">
        <v>581</v>
      </c>
      <c r="B309" t="s">
        <v>681</v>
      </c>
      <c r="C309">
        <v>0</v>
      </c>
      <c r="D309" s="63">
        <v>16657</v>
      </c>
      <c r="E309">
        <v>0</v>
      </c>
    </row>
    <row r="310" spans="1:5" x14ac:dyDescent="0.25">
      <c r="A310" t="s">
        <v>581</v>
      </c>
      <c r="B310" t="s">
        <v>682</v>
      </c>
      <c r="C310">
        <v>0</v>
      </c>
      <c r="D310" s="63">
        <v>17025</v>
      </c>
      <c r="E310">
        <v>0</v>
      </c>
    </row>
    <row r="311" spans="1:5" x14ac:dyDescent="0.25">
      <c r="A311" t="s">
        <v>581</v>
      </c>
      <c r="B311" t="s">
        <v>683</v>
      </c>
      <c r="C311">
        <v>0</v>
      </c>
      <c r="D311" s="63">
        <v>17018</v>
      </c>
      <c r="E311">
        <v>0</v>
      </c>
    </row>
    <row r="312" spans="1:5" x14ac:dyDescent="0.25">
      <c r="A312" t="s">
        <v>581</v>
      </c>
      <c r="B312" t="s">
        <v>684</v>
      </c>
      <c r="C312">
        <v>0</v>
      </c>
      <c r="D312" s="63">
        <v>14952</v>
      </c>
      <c r="E312">
        <v>0</v>
      </c>
    </row>
    <row r="313" spans="1:5" x14ac:dyDescent="0.25">
      <c r="A313" t="s">
        <v>581</v>
      </c>
      <c r="B313" t="s">
        <v>685</v>
      </c>
      <c r="C313">
        <v>0</v>
      </c>
      <c r="D313" s="63">
        <v>11353</v>
      </c>
      <c r="E313">
        <v>0</v>
      </c>
    </row>
    <row r="314" spans="1:5" x14ac:dyDescent="0.25">
      <c r="A314" t="s">
        <v>581</v>
      </c>
      <c r="B314" t="s">
        <v>686</v>
      </c>
      <c r="C314">
        <v>0</v>
      </c>
      <c r="D314" s="63">
        <v>10388</v>
      </c>
      <c r="E314">
        <v>0</v>
      </c>
    </row>
    <row r="315" spans="1:5" x14ac:dyDescent="0.25">
      <c r="A315" t="s">
        <v>581</v>
      </c>
      <c r="B315" t="s">
        <v>687</v>
      </c>
      <c r="C315">
        <v>0</v>
      </c>
      <c r="D315" s="63">
        <v>13983</v>
      </c>
      <c r="E315">
        <v>0</v>
      </c>
    </row>
    <row r="316" spans="1:5" x14ac:dyDescent="0.25">
      <c r="A316" t="s">
        <v>581</v>
      </c>
      <c r="B316" t="s">
        <v>541</v>
      </c>
      <c r="C316">
        <v>0</v>
      </c>
      <c r="D316" s="63">
        <v>16746</v>
      </c>
      <c r="E316">
        <v>0</v>
      </c>
    </row>
    <row r="317" spans="1:5" x14ac:dyDescent="0.25">
      <c r="A317" t="s">
        <v>581</v>
      </c>
      <c r="B317" t="s">
        <v>688</v>
      </c>
      <c r="C317">
        <v>0</v>
      </c>
      <c r="D317" s="63">
        <v>22190</v>
      </c>
      <c r="E317">
        <v>0</v>
      </c>
    </row>
    <row r="318" spans="1:5" x14ac:dyDescent="0.25">
      <c r="A318" t="s">
        <v>581</v>
      </c>
      <c r="B318" t="s">
        <v>542</v>
      </c>
      <c r="C318">
        <v>0</v>
      </c>
      <c r="D318" s="63">
        <v>19723</v>
      </c>
      <c r="E318">
        <v>0</v>
      </c>
    </row>
    <row r="319" spans="1:5" x14ac:dyDescent="0.25">
      <c r="A319" t="s">
        <v>581</v>
      </c>
      <c r="B319" t="s">
        <v>689</v>
      </c>
      <c r="C319">
        <v>0</v>
      </c>
      <c r="D319" s="63">
        <v>14955</v>
      </c>
      <c r="E319">
        <v>0</v>
      </c>
    </row>
    <row r="320" spans="1:5" x14ac:dyDescent="0.25">
      <c r="A320" t="s">
        <v>581</v>
      </c>
      <c r="B320" t="s">
        <v>690</v>
      </c>
      <c r="C320">
        <v>0</v>
      </c>
      <c r="D320" s="63">
        <v>10048</v>
      </c>
      <c r="E320">
        <v>0</v>
      </c>
    </row>
    <row r="321" spans="1:5" x14ac:dyDescent="0.25">
      <c r="A321" t="s">
        <v>581</v>
      </c>
      <c r="B321" t="s">
        <v>691</v>
      </c>
      <c r="C321">
        <v>0</v>
      </c>
      <c r="D321" s="63">
        <v>9429</v>
      </c>
      <c r="E321">
        <v>0</v>
      </c>
    </row>
    <row r="322" spans="1:5" x14ac:dyDescent="0.25">
      <c r="A322" t="s">
        <v>581</v>
      </c>
      <c r="B322" t="s">
        <v>692</v>
      </c>
      <c r="C322">
        <v>0</v>
      </c>
      <c r="D322" s="63">
        <v>6466</v>
      </c>
      <c r="E322">
        <v>0</v>
      </c>
    </row>
    <row r="323" spans="1:5" x14ac:dyDescent="0.25">
      <c r="A323" t="s">
        <v>581</v>
      </c>
      <c r="B323" t="s">
        <v>693</v>
      </c>
      <c r="C323">
        <v>0</v>
      </c>
      <c r="D323" s="63">
        <v>6670</v>
      </c>
      <c r="E323">
        <v>0</v>
      </c>
    </row>
    <row r="324" spans="1:5" x14ac:dyDescent="0.25">
      <c r="A324" t="s">
        <v>581</v>
      </c>
      <c r="B324" t="s">
        <v>694</v>
      </c>
      <c r="C324">
        <v>0</v>
      </c>
      <c r="D324" s="63">
        <v>6409</v>
      </c>
      <c r="E324">
        <v>0</v>
      </c>
    </row>
    <row r="325" spans="1:5" x14ac:dyDescent="0.25">
      <c r="A325" t="s">
        <v>581</v>
      </c>
      <c r="B325" t="s">
        <v>695</v>
      </c>
      <c r="C325">
        <v>0</v>
      </c>
      <c r="D325" s="63">
        <v>6515</v>
      </c>
      <c r="E325">
        <v>0</v>
      </c>
    </row>
    <row r="326" spans="1:5" x14ac:dyDescent="0.25">
      <c r="A326" t="s">
        <v>581</v>
      </c>
      <c r="B326" t="s">
        <v>696</v>
      </c>
      <c r="C326">
        <v>0</v>
      </c>
      <c r="D326" s="63">
        <v>6462</v>
      </c>
      <c r="E326">
        <v>0</v>
      </c>
    </row>
    <row r="327" spans="1:5" x14ac:dyDescent="0.25">
      <c r="A327" t="s">
        <v>581</v>
      </c>
      <c r="B327" t="s">
        <v>697</v>
      </c>
      <c r="C327">
        <v>0</v>
      </c>
      <c r="D327" s="63">
        <v>5989</v>
      </c>
      <c r="E327">
        <v>0</v>
      </c>
    </row>
    <row r="328" spans="1:5" x14ac:dyDescent="0.25">
      <c r="A328" t="s">
        <v>581</v>
      </c>
      <c r="B328" t="s">
        <v>698</v>
      </c>
      <c r="C328">
        <v>0</v>
      </c>
      <c r="D328" s="63">
        <v>5418</v>
      </c>
      <c r="E328">
        <v>0</v>
      </c>
    </row>
    <row r="329" spans="1:5" x14ac:dyDescent="0.25">
      <c r="A329" t="s">
        <v>581</v>
      </c>
      <c r="B329" t="s">
        <v>699</v>
      </c>
      <c r="C329">
        <v>0</v>
      </c>
      <c r="D329" s="63">
        <v>16</v>
      </c>
      <c r="E329">
        <v>0</v>
      </c>
    </row>
    <row r="330" spans="1:5" x14ac:dyDescent="0.25">
      <c r="A330" t="s">
        <v>581</v>
      </c>
      <c r="B330" t="s">
        <v>543</v>
      </c>
      <c r="C330">
        <v>0</v>
      </c>
      <c r="D330" s="63">
        <v>2</v>
      </c>
      <c r="E330">
        <v>0</v>
      </c>
    </row>
    <row r="331" spans="1:5" x14ac:dyDescent="0.25">
      <c r="A331" t="s">
        <v>581</v>
      </c>
      <c r="B331" t="s">
        <v>700</v>
      </c>
      <c r="C331">
        <v>1</v>
      </c>
      <c r="D331" s="63">
        <v>11</v>
      </c>
      <c r="E331">
        <v>0</v>
      </c>
    </row>
    <row r="332" spans="1:5" x14ac:dyDescent="0.25">
      <c r="A332" t="s">
        <v>581</v>
      </c>
      <c r="B332" t="s">
        <v>701</v>
      </c>
      <c r="C332">
        <v>0</v>
      </c>
      <c r="D332" s="63">
        <v>1</v>
      </c>
      <c r="E332">
        <v>0</v>
      </c>
    </row>
    <row r="333" spans="1:5" x14ac:dyDescent="0.25">
      <c r="A333" t="s">
        <v>581</v>
      </c>
      <c r="B333" t="s">
        <v>702</v>
      </c>
      <c r="C333">
        <v>0</v>
      </c>
      <c r="D333" s="63">
        <v>6</v>
      </c>
      <c r="E333">
        <v>0</v>
      </c>
    </row>
    <row r="334" spans="1:5" x14ac:dyDescent="0.25">
      <c r="A334" t="s">
        <v>581</v>
      </c>
      <c r="B334" t="s">
        <v>703</v>
      </c>
      <c r="C334">
        <v>0</v>
      </c>
      <c r="D334" s="63">
        <v>4</v>
      </c>
      <c r="E334">
        <v>0</v>
      </c>
    </row>
    <row r="335" spans="1:5" x14ac:dyDescent="0.25">
      <c r="A335" t="s">
        <v>581</v>
      </c>
      <c r="B335" t="s">
        <v>704</v>
      </c>
      <c r="C335">
        <v>0</v>
      </c>
      <c r="D335" s="63">
        <v>2</v>
      </c>
      <c r="E335">
        <v>0</v>
      </c>
    </row>
    <row r="336" spans="1:5" x14ac:dyDescent="0.25">
      <c r="A336" t="s">
        <v>581</v>
      </c>
      <c r="B336" t="s">
        <v>705</v>
      </c>
      <c r="C336">
        <v>0</v>
      </c>
      <c r="D336" s="63">
        <v>1</v>
      </c>
      <c r="E336">
        <v>0</v>
      </c>
    </row>
    <row r="337" spans="1:5" x14ac:dyDescent="0.25">
      <c r="A337" t="s">
        <v>581</v>
      </c>
      <c r="B337" t="s">
        <v>706</v>
      </c>
      <c r="C337">
        <v>0</v>
      </c>
      <c r="D337" s="63">
        <v>2</v>
      </c>
      <c r="E337">
        <v>0</v>
      </c>
    </row>
    <row r="338" spans="1:5" x14ac:dyDescent="0.25">
      <c r="A338" t="s">
        <v>581</v>
      </c>
      <c r="B338" t="s">
        <v>707</v>
      </c>
      <c r="C338">
        <v>0</v>
      </c>
      <c r="D338" s="63">
        <v>1</v>
      </c>
      <c r="E338">
        <v>0</v>
      </c>
    </row>
    <row r="339" spans="1:5" x14ac:dyDescent="0.25">
      <c r="A339" t="s">
        <v>581</v>
      </c>
      <c r="B339" t="s">
        <v>708</v>
      </c>
      <c r="C339">
        <v>0</v>
      </c>
      <c r="D339" s="63">
        <v>3</v>
      </c>
      <c r="E339">
        <v>0</v>
      </c>
    </row>
    <row r="340" spans="1:5" x14ac:dyDescent="0.25">
      <c r="A340" t="s">
        <v>581</v>
      </c>
      <c r="B340" t="s">
        <v>709</v>
      </c>
      <c r="C340">
        <v>0</v>
      </c>
      <c r="D340" s="63">
        <v>2</v>
      </c>
      <c r="E340">
        <v>0</v>
      </c>
    </row>
    <row r="341" spans="1:5" x14ac:dyDescent="0.25">
      <c r="A341" t="s">
        <v>581</v>
      </c>
      <c r="B341" t="s">
        <v>710</v>
      </c>
      <c r="C341">
        <v>0</v>
      </c>
      <c r="D341" s="63">
        <v>12</v>
      </c>
      <c r="E341">
        <v>0</v>
      </c>
    </row>
    <row r="342" spans="1:5" x14ac:dyDescent="0.25">
      <c r="A342" t="s">
        <v>581</v>
      </c>
      <c r="B342" t="s">
        <v>711</v>
      </c>
      <c r="C342">
        <v>0</v>
      </c>
      <c r="D342" s="63">
        <v>1</v>
      </c>
      <c r="E342">
        <v>0</v>
      </c>
    </row>
    <row r="343" spans="1:5" x14ac:dyDescent="0.25">
      <c r="A343" t="s">
        <v>581</v>
      </c>
      <c r="B343" t="s">
        <v>712</v>
      </c>
      <c r="C343">
        <v>0</v>
      </c>
      <c r="D343" s="63">
        <v>22</v>
      </c>
      <c r="E343">
        <v>0</v>
      </c>
    </row>
    <row r="344" spans="1:5" x14ac:dyDescent="0.25">
      <c r="A344" t="s">
        <v>581</v>
      </c>
      <c r="B344" t="s">
        <v>713</v>
      </c>
      <c r="C344">
        <v>0</v>
      </c>
      <c r="D344" s="63">
        <v>3</v>
      </c>
      <c r="E344">
        <v>0</v>
      </c>
    </row>
    <row r="345" spans="1:5" x14ac:dyDescent="0.25">
      <c r="A345" t="s">
        <v>581</v>
      </c>
      <c r="B345" t="s">
        <v>714</v>
      </c>
      <c r="C345">
        <v>0</v>
      </c>
      <c r="D345" s="63">
        <v>2</v>
      </c>
      <c r="E345">
        <v>0</v>
      </c>
    </row>
    <row r="346" spans="1:5" x14ac:dyDescent="0.25">
      <c r="A346" t="s">
        <v>581</v>
      </c>
      <c r="B346" t="s">
        <v>715</v>
      </c>
      <c r="C346">
        <v>0</v>
      </c>
      <c r="D346" s="63">
        <v>1</v>
      </c>
      <c r="E346">
        <v>0</v>
      </c>
    </row>
    <row r="347" spans="1:5" x14ac:dyDescent="0.25">
      <c r="A347" t="s">
        <v>581</v>
      </c>
      <c r="B347" t="s">
        <v>716</v>
      </c>
      <c r="C347">
        <v>0</v>
      </c>
      <c r="D347" s="63">
        <v>1</v>
      </c>
      <c r="E347">
        <v>0</v>
      </c>
    </row>
    <row r="348" spans="1:5" x14ac:dyDescent="0.25">
      <c r="A348" t="s">
        <v>581</v>
      </c>
      <c r="B348" t="s">
        <v>717</v>
      </c>
      <c r="C348">
        <v>0</v>
      </c>
      <c r="D348" s="63">
        <v>1</v>
      </c>
      <c r="E348">
        <v>0</v>
      </c>
    </row>
    <row r="349" spans="1:5" x14ac:dyDescent="0.25">
      <c r="A349" t="s">
        <v>581</v>
      </c>
      <c r="B349" t="s">
        <v>718</v>
      </c>
      <c r="C349">
        <v>0</v>
      </c>
      <c r="D349" s="63">
        <v>4</v>
      </c>
      <c r="E349">
        <v>0</v>
      </c>
    </row>
    <row r="350" spans="1:5" x14ac:dyDescent="0.25">
      <c r="A350" t="s">
        <v>581</v>
      </c>
      <c r="B350" t="s">
        <v>719</v>
      </c>
      <c r="C350">
        <v>0</v>
      </c>
      <c r="D350" s="63">
        <v>1</v>
      </c>
      <c r="E350">
        <v>0</v>
      </c>
    </row>
    <row r="351" spans="1:5" x14ac:dyDescent="0.25">
      <c r="A351" t="s">
        <v>581</v>
      </c>
      <c r="B351" t="s">
        <v>720</v>
      </c>
      <c r="C351">
        <v>0</v>
      </c>
      <c r="D351" s="63">
        <v>2</v>
      </c>
      <c r="E351">
        <v>0</v>
      </c>
    </row>
    <row r="352" spans="1:5" x14ac:dyDescent="0.25">
      <c r="A352" t="s">
        <v>581</v>
      </c>
      <c r="B352" t="s">
        <v>721</v>
      </c>
      <c r="C352">
        <v>0</v>
      </c>
      <c r="D352" s="63">
        <v>5</v>
      </c>
      <c r="E352">
        <v>0</v>
      </c>
    </row>
    <row r="353" spans="1:5" x14ac:dyDescent="0.25">
      <c r="A353" t="s">
        <v>581</v>
      </c>
      <c r="B353" t="s">
        <v>722</v>
      </c>
      <c r="C353">
        <v>0</v>
      </c>
      <c r="D353" s="63">
        <v>5</v>
      </c>
      <c r="E353">
        <v>0</v>
      </c>
    </row>
    <row r="354" spans="1:5" x14ac:dyDescent="0.25">
      <c r="A354" t="s">
        <v>581</v>
      </c>
      <c r="B354" t="s">
        <v>723</v>
      </c>
      <c r="C354">
        <v>0</v>
      </c>
      <c r="D354" s="63">
        <v>1</v>
      </c>
      <c r="E354">
        <v>0</v>
      </c>
    </row>
    <row r="355" spans="1:5" x14ac:dyDescent="0.25">
      <c r="A355" t="s">
        <v>581</v>
      </c>
      <c r="B355" t="s">
        <v>724</v>
      </c>
      <c r="C355">
        <v>0</v>
      </c>
      <c r="D355" s="63">
        <v>4</v>
      </c>
      <c r="E355">
        <v>0</v>
      </c>
    </row>
    <row r="356" spans="1:5" x14ac:dyDescent="0.25">
      <c r="A356" t="s">
        <v>581</v>
      </c>
      <c r="B356" t="s">
        <v>725</v>
      </c>
      <c r="C356">
        <v>0</v>
      </c>
      <c r="D356" s="63">
        <v>1</v>
      </c>
      <c r="E356">
        <v>0</v>
      </c>
    </row>
    <row r="357" spans="1:5" x14ac:dyDescent="0.25">
      <c r="A357" t="s">
        <v>581</v>
      </c>
      <c r="B357" t="s">
        <v>726</v>
      </c>
      <c r="C357">
        <v>0</v>
      </c>
      <c r="D357" s="63">
        <v>1</v>
      </c>
      <c r="E357">
        <v>0</v>
      </c>
    </row>
    <row r="358" spans="1:5" x14ac:dyDescent="0.25">
      <c r="A358" t="s">
        <v>581</v>
      </c>
      <c r="B358" t="s">
        <v>727</v>
      </c>
      <c r="C358">
        <v>0</v>
      </c>
      <c r="D358" s="63">
        <v>1</v>
      </c>
      <c r="E358">
        <v>0</v>
      </c>
    </row>
    <row r="359" spans="1:5" x14ac:dyDescent="0.25">
      <c r="A359" t="s">
        <v>581</v>
      </c>
      <c r="B359" t="s">
        <v>728</v>
      </c>
      <c r="C359">
        <v>0</v>
      </c>
      <c r="D359" s="63">
        <v>16</v>
      </c>
      <c r="E359">
        <v>0</v>
      </c>
    </row>
    <row r="360" spans="1:5" x14ac:dyDescent="0.25">
      <c r="A360" t="s">
        <v>581</v>
      </c>
      <c r="B360" t="s">
        <v>729</v>
      </c>
      <c r="C360">
        <v>0</v>
      </c>
      <c r="D360" s="63">
        <v>1</v>
      </c>
      <c r="E360">
        <v>0</v>
      </c>
    </row>
    <row r="361" spans="1:5" x14ac:dyDescent="0.25">
      <c r="A361" t="s">
        <v>581</v>
      </c>
      <c r="B361" t="s">
        <v>730</v>
      </c>
      <c r="C361">
        <v>0</v>
      </c>
      <c r="D361" s="63">
        <v>19</v>
      </c>
      <c r="E361">
        <v>0</v>
      </c>
    </row>
    <row r="362" spans="1:5" x14ac:dyDescent="0.25">
      <c r="A362" t="s">
        <v>581</v>
      </c>
      <c r="B362" t="s">
        <v>731</v>
      </c>
      <c r="C362">
        <v>0</v>
      </c>
      <c r="D362" s="63">
        <v>1</v>
      </c>
      <c r="E362">
        <v>0</v>
      </c>
    </row>
    <row r="363" spans="1:5" x14ac:dyDescent="0.25">
      <c r="A363" t="s">
        <v>581</v>
      </c>
      <c r="B363" t="s">
        <v>732</v>
      </c>
      <c r="C363">
        <v>0</v>
      </c>
      <c r="D363" s="63">
        <v>8</v>
      </c>
      <c r="E363">
        <v>0</v>
      </c>
    </row>
    <row r="364" spans="1:5" x14ac:dyDescent="0.25">
      <c r="A364" t="s">
        <v>581</v>
      </c>
      <c r="B364" t="s">
        <v>733</v>
      </c>
      <c r="C364">
        <v>0</v>
      </c>
      <c r="D364" s="63">
        <v>1</v>
      </c>
      <c r="E364">
        <v>0</v>
      </c>
    </row>
    <row r="365" spans="1:5" x14ac:dyDescent="0.25">
      <c r="A365" t="s">
        <v>581</v>
      </c>
      <c r="B365" t="s">
        <v>734</v>
      </c>
      <c r="C365">
        <v>0</v>
      </c>
      <c r="D365" s="63">
        <v>2</v>
      </c>
      <c r="E365">
        <v>0</v>
      </c>
    </row>
    <row r="366" spans="1:5" x14ac:dyDescent="0.25">
      <c r="A366" t="s">
        <v>581</v>
      </c>
      <c r="B366" t="s">
        <v>735</v>
      </c>
      <c r="C366">
        <v>0</v>
      </c>
      <c r="D366" s="63">
        <v>1</v>
      </c>
      <c r="E366">
        <v>0</v>
      </c>
    </row>
    <row r="367" spans="1:5" x14ac:dyDescent="0.25">
      <c r="A367" t="s">
        <v>581</v>
      </c>
      <c r="B367" t="s">
        <v>736</v>
      </c>
      <c r="C367">
        <v>0</v>
      </c>
      <c r="D367" s="63">
        <v>1</v>
      </c>
      <c r="E367">
        <v>0</v>
      </c>
    </row>
    <row r="368" spans="1:5" x14ac:dyDescent="0.25">
      <c r="A368" t="s">
        <v>581</v>
      </c>
      <c r="B368" t="s">
        <v>737</v>
      </c>
      <c r="C368">
        <v>0</v>
      </c>
      <c r="D368" s="63">
        <v>4</v>
      </c>
      <c r="E368">
        <v>0</v>
      </c>
    </row>
    <row r="369" spans="1:5" x14ac:dyDescent="0.25">
      <c r="A369" t="s">
        <v>581</v>
      </c>
      <c r="B369" t="s">
        <v>738</v>
      </c>
      <c r="C369">
        <v>0</v>
      </c>
      <c r="D369" s="63">
        <v>1</v>
      </c>
      <c r="E369">
        <v>0</v>
      </c>
    </row>
    <row r="370" spans="1:5" x14ac:dyDescent="0.25">
      <c r="A370" t="s">
        <v>581</v>
      </c>
      <c r="B370" t="s">
        <v>739</v>
      </c>
      <c r="C370">
        <v>0</v>
      </c>
      <c r="D370" s="63">
        <v>4</v>
      </c>
      <c r="E370">
        <v>0</v>
      </c>
    </row>
    <row r="371" spans="1:5" x14ac:dyDescent="0.25">
      <c r="A371" t="s">
        <v>581</v>
      </c>
      <c r="B371" t="s">
        <v>740</v>
      </c>
      <c r="C371">
        <v>0</v>
      </c>
      <c r="D371" s="63">
        <v>2</v>
      </c>
      <c r="E371">
        <v>0</v>
      </c>
    </row>
    <row r="372" spans="1:5" x14ac:dyDescent="0.25">
      <c r="A372" t="s">
        <v>581</v>
      </c>
      <c r="B372" t="s">
        <v>741</v>
      </c>
      <c r="C372">
        <v>0</v>
      </c>
      <c r="D372" s="63">
        <v>1</v>
      </c>
      <c r="E372">
        <v>0</v>
      </c>
    </row>
    <row r="373" spans="1:5" x14ac:dyDescent="0.25">
      <c r="A373" t="s">
        <v>581</v>
      </c>
      <c r="B373" t="s">
        <v>742</v>
      </c>
      <c r="C373">
        <v>0</v>
      </c>
      <c r="D373" s="63">
        <v>4</v>
      </c>
      <c r="E373">
        <v>0</v>
      </c>
    </row>
    <row r="374" spans="1:5" x14ac:dyDescent="0.25">
      <c r="A374" t="s">
        <v>581</v>
      </c>
      <c r="B374" t="s">
        <v>743</v>
      </c>
      <c r="C374">
        <v>0</v>
      </c>
      <c r="D374" s="63">
        <v>1</v>
      </c>
      <c r="E374">
        <v>0</v>
      </c>
    </row>
    <row r="375" spans="1:5" x14ac:dyDescent="0.25">
      <c r="A375" t="s">
        <v>581</v>
      </c>
      <c r="B375" t="s">
        <v>744</v>
      </c>
      <c r="C375">
        <v>0</v>
      </c>
      <c r="D375" s="63">
        <v>1</v>
      </c>
      <c r="E375">
        <v>0</v>
      </c>
    </row>
    <row r="376" spans="1:5" x14ac:dyDescent="0.25">
      <c r="A376" t="s">
        <v>581</v>
      </c>
      <c r="B376" t="s">
        <v>745</v>
      </c>
      <c r="C376">
        <v>0</v>
      </c>
      <c r="D376" s="63">
        <v>2</v>
      </c>
      <c r="E376">
        <v>0</v>
      </c>
    </row>
    <row r="377" spans="1:5" x14ac:dyDescent="0.25">
      <c r="A377" t="s">
        <v>581</v>
      </c>
      <c r="B377" t="s">
        <v>746</v>
      </c>
      <c r="C377">
        <v>0</v>
      </c>
      <c r="D377" s="63">
        <v>2</v>
      </c>
      <c r="E377">
        <v>0</v>
      </c>
    </row>
    <row r="378" spans="1:5" x14ac:dyDescent="0.25">
      <c r="A378" t="s">
        <v>581</v>
      </c>
      <c r="B378" t="s">
        <v>747</v>
      </c>
      <c r="C378">
        <v>0</v>
      </c>
      <c r="D378" s="63">
        <v>1</v>
      </c>
      <c r="E378">
        <v>0</v>
      </c>
    </row>
    <row r="379" spans="1:5" x14ac:dyDescent="0.25">
      <c r="A379" t="s">
        <v>581</v>
      </c>
      <c r="B379" t="s">
        <v>748</v>
      </c>
      <c r="C379">
        <v>0</v>
      </c>
      <c r="D379" s="63">
        <v>1</v>
      </c>
      <c r="E379">
        <v>0</v>
      </c>
    </row>
    <row r="380" spans="1:5" x14ac:dyDescent="0.25">
      <c r="A380" t="s">
        <v>581</v>
      </c>
      <c r="B380" t="s">
        <v>749</v>
      </c>
      <c r="C380">
        <v>0</v>
      </c>
      <c r="D380" s="63">
        <v>2</v>
      </c>
      <c r="E380">
        <v>0</v>
      </c>
    </row>
    <row r="381" spans="1:5" x14ac:dyDescent="0.25">
      <c r="A381" t="s">
        <v>581</v>
      </c>
      <c r="B381" t="s">
        <v>750</v>
      </c>
      <c r="C381">
        <v>0</v>
      </c>
      <c r="D381" s="63">
        <v>2</v>
      </c>
      <c r="E381">
        <v>0</v>
      </c>
    </row>
    <row r="382" spans="1:5" x14ac:dyDescent="0.25">
      <c r="A382" t="s">
        <v>581</v>
      </c>
      <c r="B382" t="s">
        <v>751</v>
      </c>
      <c r="C382">
        <v>0</v>
      </c>
      <c r="D382" s="63">
        <v>4</v>
      </c>
      <c r="E382">
        <v>0</v>
      </c>
    </row>
    <row r="383" spans="1:5" x14ac:dyDescent="0.25">
      <c r="A383" t="s">
        <v>581</v>
      </c>
      <c r="B383" t="s">
        <v>752</v>
      </c>
      <c r="C383">
        <v>0</v>
      </c>
      <c r="D383" s="63">
        <v>4</v>
      </c>
      <c r="E383">
        <v>0</v>
      </c>
    </row>
    <row r="384" spans="1:5" x14ac:dyDescent="0.25">
      <c r="A384" t="s">
        <v>581</v>
      </c>
      <c r="B384" t="s">
        <v>753</v>
      </c>
      <c r="C384">
        <v>0</v>
      </c>
      <c r="D384" s="63">
        <v>6</v>
      </c>
      <c r="E384">
        <v>0</v>
      </c>
    </row>
    <row r="385" spans="1:5" x14ac:dyDescent="0.25">
      <c r="A385" t="s">
        <v>581</v>
      </c>
      <c r="B385" t="s">
        <v>754</v>
      </c>
      <c r="C385">
        <v>0</v>
      </c>
      <c r="D385" s="63">
        <v>8</v>
      </c>
      <c r="E385">
        <v>0</v>
      </c>
    </row>
    <row r="386" spans="1:5" x14ac:dyDescent="0.25">
      <c r="A386" t="s">
        <v>581</v>
      </c>
      <c r="B386" t="s">
        <v>755</v>
      </c>
      <c r="C386">
        <v>0</v>
      </c>
      <c r="D386" s="63">
        <v>2</v>
      </c>
      <c r="E386">
        <v>0</v>
      </c>
    </row>
    <row r="387" spans="1:5" x14ac:dyDescent="0.25">
      <c r="A387" t="s">
        <v>581</v>
      </c>
      <c r="B387" t="s">
        <v>756</v>
      </c>
      <c r="C387">
        <v>0</v>
      </c>
      <c r="D387" s="63">
        <v>14</v>
      </c>
      <c r="E387">
        <v>0</v>
      </c>
    </row>
    <row r="388" spans="1:5" x14ac:dyDescent="0.25">
      <c r="A388" t="s">
        <v>581</v>
      </c>
      <c r="B388" t="s">
        <v>757</v>
      </c>
      <c r="C388">
        <v>0</v>
      </c>
      <c r="D388" s="63">
        <v>2</v>
      </c>
      <c r="E388">
        <v>0</v>
      </c>
    </row>
    <row r="389" spans="1:5" x14ac:dyDescent="0.25">
      <c r="A389" t="s">
        <v>581</v>
      </c>
      <c r="B389" t="s">
        <v>758</v>
      </c>
      <c r="C389">
        <v>0</v>
      </c>
      <c r="D389" s="63">
        <v>4</v>
      </c>
      <c r="E389">
        <v>0</v>
      </c>
    </row>
    <row r="390" spans="1:5" x14ac:dyDescent="0.25">
      <c r="A390" t="s">
        <v>581</v>
      </c>
      <c r="B390" t="s">
        <v>759</v>
      </c>
      <c r="C390">
        <v>0</v>
      </c>
      <c r="D390" s="63">
        <v>283042</v>
      </c>
      <c r="E390">
        <v>0</v>
      </c>
    </row>
    <row r="391" spans="1:5" x14ac:dyDescent="0.25">
      <c r="A391" t="s">
        <v>581</v>
      </c>
      <c r="B391" t="s">
        <v>760</v>
      </c>
      <c r="C391">
        <v>0</v>
      </c>
      <c r="D391" s="63">
        <v>405257</v>
      </c>
      <c r="E391">
        <v>0</v>
      </c>
    </row>
    <row r="392" spans="1:5" x14ac:dyDescent="0.25">
      <c r="A392" t="s">
        <v>581</v>
      </c>
      <c r="B392" t="s">
        <v>549</v>
      </c>
      <c r="C392">
        <v>0</v>
      </c>
      <c r="D392" s="63">
        <v>512866</v>
      </c>
      <c r="E392">
        <v>0</v>
      </c>
    </row>
    <row r="393" spans="1:5" x14ac:dyDescent="0.25">
      <c r="A393" t="s">
        <v>581</v>
      </c>
      <c r="B393" t="s">
        <v>550</v>
      </c>
      <c r="C393">
        <v>0</v>
      </c>
      <c r="D393" s="63">
        <v>514547</v>
      </c>
      <c r="E393">
        <v>0</v>
      </c>
    </row>
    <row r="394" spans="1:5" x14ac:dyDescent="0.25">
      <c r="A394" t="s">
        <v>581</v>
      </c>
      <c r="B394" t="s">
        <v>551</v>
      </c>
      <c r="C394">
        <v>0</v>
      </c>
      <c r="D394" s="63">
        <v>535870</v>
      </c>
      <c r="E394">
        <v>0</v>
      </c>
    </row>
    <row r="395" spans="1:5" x14ac:dyDescent="0.25">
      <c r="A395" t="s">
        <v>581</v>
      </c>
      <c r="B395" t="s">
        <v>552</v>
      </c>
      <c r="C395">
        <v>0</v>
      </c>
      <c r="D395" s="63">
        <v>511030</v>
      </c>
      <c r="E395">
        <v>0</v>
      </c>
    </row>
    <row r="396" spans="1:5" x14ac:dyDescent="0.25">
      <c r="A396" t="s">
        <v>581</v>
      </c>
      <c r="B396" t="s">
        <v>553</v>
      </c>
      <c r="C396">
        <v>0</v>
      </c>
      <c r="D396" s="63">
        <v>548269</v>
      </c>
      <c r="E396">
        <v>0</v>
      </c>
    </row>
    <row r="397" spans="1:5" x14ac:dyDescent="0.25">
      <c r="A397" t="s">
        <v>581</v>
      </c>
      <c r="B397" t="s">
        <v>554</v>
      </c>
      <c r="C397">
        <v>0</v>
      </c>
      <c r="D397" s="63">
        <v>560826</v>
      </c>
      <c r="E397">
        <v>0</v>
      </c>
    </row>
    <row r="398" spans="1:5" x14ac:dyDescent="0.25">
      <c r="A398" t="s">
        <v>581</v>
      </c>
      <c r="B398" t="s">
        <v>555</v>
      </c>
      <c r="C398">
        <v>0</v>
      </c>
      <c r="D398" s="63">
        <v>510080</v>
      </c>
      <c r="E398">
        <v>0</v>
      </c>
    </row>
    <row r="399" spans="1:5" x14ac:dyDescent="0.25">
      <c r="A399" t="s">
        <v>581</v>
      </c>
      <c r="B399" t="s">
        <v>556</v>
      </c>
      <c r="C399">
        <v>0</v>
      </c>
      <c r="D399" s="63">
        <v>3246673</v>
      </c>
      <c r="E399">
        <v>0</v>
      </c>
    </row>
    <row r="400" spans="1:5" x14ac:dyDescent="0.25">
      <c r="A400" t="s">
        <v>581</v>
      </c>
      <c r="B400" t="s">
        <v>557</v>
      </c>
      <c r="C400">
        <v>0</v>
      </c>
      <c r="D400" s="63">
        <v>3187730</v>
      </c>
      <c r="E400">
        <v>0</v>
      </c>
    </row>
    <row r="401" spans="1:5" x14ac:dyDescent="0.25">
      <c r="A401" t="s">
        <v>581</v>
      </c>
      <c r="B401" t="s">
        <v>558</v>
      </c>
      <c r="C401">
        <v>0</v>
      </c>
      <c r="D401" s="63">
        <v>2493215</v>
      </c>
      <c r="E401">
        <v>0</v>
      </c>
    </row>
    <row r="402" spans="1:5" x14ac:dyDescent="0.25">
      <c r="A402" t="s">
        <v>581</v>
      </c>
      <c r="B402" t="s">
        <v>559</v>
      </c>
      <c r="C402">
        <v>0</v>
      </c>
      <c r="D402" s="63">
        <v>2177856</v>
      </c>
      <c r="E402">
        <v>0</v>
      </c>
    </row>
    <row r="403" spans="1:5" x14ac:dyDescent="0.25">
      <c r="A403" t="s">
        <v>581</v>
      </c>
      <c r="B403" t="s">
        <v>560</v>
      </c>
      <c r="C403">
        <v>0</v>
      </c>
      <c r="D403" s="63">
        <v>2491889</v>
      </c>
      <c r="E403">
        <v>0</v>
      </c>
    </row>
    <row r="404" spans="1:5" x14ac:dyDescent="0.25">
      <c r="A404" t="s">
        <v>581</v>
      </c>
      <c r="B404" t="s">
        <v>561</v>
      </c>
      <c r="C404">
        <v>0</v>
      </c>
      <c r="D404" s="63">
        <v>2007998</v>
      </c>
      <c r="E404">
        <v>0</v>
      </c>
    </row>
    <row r="405" spans="1:5" x14ac:dyDescent="0.25">
      <c r="A405" t="s">
        <v>581</v>
      </c>
      <c r="B405" t="s">
        <v>562</v>
      </c>
      <c r="C405">
        <v>0</v>
      </c>
      <c r="D405" s="63">
        <v>2644113</v>
      </c>
      <c r="E405">
        <v>0</v>
      </c>
    </row>
    <row r="406" spans="1:5" x14ac:dyDescent="0.25">
      <c r="A406" t="s">
        <v>581</v>
      </c>
      <c r="B406" t="s">
        <v>563</v>
      </c>
      <c r="C406">
        <v>0</v>
      </c>
      <c r="D406" s="63">
        <v>2276380</v>
      </c>
      <c r="E406">
        <v>0</v>
      </c>
    </row>
    <row r="407" spans="1:5" x14ac:dyDescent="0.25">
      <c r="A407" t="s">
        <v>581</v>
      </c>
      <c r="B407" t="s">
        <v>564</v>
      </c>
      <c r="C407">
        <v>0</v>
      </c>
      <c r="D407" s="63">
        <v>2199777</v>
      </c>
      <c r="E407">
        <v>0</v>
      </c>
    </row>
    <row r="408" spans="1:5" x14ac:dyDescent="0.25">
      <c r="A408" t="s">
        <v>581</v>
      </c>
      <c r="B408" t="s">
        <v>565</v>
      </c>
      <c r="C408">
        <v>0</v>
      </c>
      <c r="D408" s="63">
        <v>1808066</v>
      </c>
      <c r="E408">
        <v>0</v>
      </c>
    </row>
    <row r="409" spans="1:5" x14ac:dyDescent="0.25">
      <c r="A409" t="s">
        <v>581</v>
      </c>
      <c r="B409" t="s">
        <v>566</v>
      </c>
      <c r="C409">
        <v>0</v>
      </c>
      <c r="D409" s="63">
        <v>2177081</v>
      </c>
      <c r="E409">
        <v>0</v>
      </c>
    </row>
    <row r="410" spans="1:5" x14ac:dyDescent="0.25">
      <c r="A410" t="s">
        <v>581</v>
      </c>
      <c r="B410" t="s">
        <v>567</v>
      </c>
      <c r="C410">
        <v>0</v>
      </c>
      <c r="D410" s="63">
        <v>2228135</v>
      </c>
      <c r="E410">
        <v>0</v>
      </c>
    </row>
    <row r="411" spans="1:5" x14ac:dyDescent="0.25">
      <c r="A411" t="s">
        <v>581</v>
      </c>
      <c r="B411" t="s">
        <v>568</v>
      </c>
      <c r="C411">
        <v>0</v>
      </c>
      <c r="D411" s="63">
        <v>2199055</v>
      </c>
      <c r="E411">
        <v>0</v>
      </c>
    </row>
    <row r="412" spans="1:5" x14ac:dyDescent="0.25">
      <c r="A412" t="s">
        <v>581</v>
      </c>
      <c r="B412" t="s">
        <v>569</v>
      </c>
      <c r="C412">
        <v>0</v>
      </c>
      <c r="D412" s="63">
        <v>2481423</v>
      </c>
      <c r="E412">
        <v>0</v>
      </c>
    </row>
    <row r="413" spans="1:5" x14ac:dyDescent="0.25">
      <c r="A413" t="s">
        <v>581</v>
      </c>
      <c r="B413" t="s">
        <v>570</v>
      </c>
      <c r="C413">
        <v>0</v>
      </c>
      <c r="D413" s="63">
        <v>2011141</v>
      </c>
      <c r="E413">
        <v>0</v>
      </c>
    </row>
    <row r="414" spans="1:5" x14ac:dyDescent="0.25">
      <c r="A414" t="s">
        <v>581</v>
      </c>
      <c r="B414" t="s">
        <v>571</v>
      </c>
      <c r="C414">
        <v>0</v>
      </c>
      <c r="D414" s="63">
        <v>2034060</v>
      </c>
      <c r="E414">
        <v>0</v>
      </c>
    </row>
    <row r="415" spans="1:5" x14ac:dyDescent="0.25">
      <c r="A415" t="s">
        <v>581</v>
      </c>
      <c r="B415" t="s">
        <v>572</v>
      </c>
      <c r="C415">
        <v>0</v>
      </c>
      <c r="D415" s="63">
        <v>1743613</v>
      </c>
      <c r="E415">
        <v>0</v>
      </c>
    </row>
    <row r="416" spans="1:5" x14ac:dyDescent="0.25">
      <c r="A416" t="s">
        <v>581</v>
      </c>
      <c r="B416" t="s">
        <v>573</v>
      </c>
      <c r="C416">
        <v>0</v>
      </c>
      <c r="D416" s="63">
        <v>1650260</v>
      </c>
      <c r="E416">
        <v>0</v>
      </c>
    </row>
    <row r="417" spans="1:5" x14ac:dyDescent="0.25">
      <c r="A417" t="s">
        <v>581</v>
      </c>
      <c r="B417" t="s">
        <v>574</v>
      </c>
      <c r="C417">
        <v>0</v>
      </c>
      <c r="D417" s="63">
        <v>1605732</v>
      </c>
      <c r="E417">
        <v>0</v>
      </c>
    </row>
    <row r="418" spans="1:5" x14ac:dyDescent="0.25">
      <c r="A418" t="s">
        <v>581</v>
      </c>
      <c r="B418" t="s">
        <v>575</v>
      </c>
      <c r="C418">
        <v>0</v>
      </c>
      <c r="D418" s="63">
        <v>1882152</v>
      </c>
      <c r="E418">
        <v>0</v>
      </c>
    </row>
    <row r="419" spans="1:5" x14ac:dyDescent="0.25">
      <c r="A419" t="s">
        <v>581</v>
      </c>
      <c r="B419" t="s">
        <v>576</v>
      </c>
      <c r="C419">
        <v>0</v>
      </c>
      <c r="D419" s="63">
        <v>1637538</v>
      </c>
      <c r="E419">
        <v>0</v>
      </c>
    </row>
    <row r="420" spans="1:5" x14ac:dyDescent="0.25">
      <c r="A420" t="s">
        <v>581</v>
      </c>
      <c r="B420" t="s">
        <v>577</v>
      </c>
      <c r="C420">
        <v>0</v>
      </c>
      <c r="D420" s="63">
        <v>1637305</v>
      </c>
      <c r="E420">
        <v>0</v>
      </c>
    </row>
    <row r="421" spans="1:5" x14ac:dyDescent="0.25">
      <c r="A421" t="s">
        <v>581</v>
      </c>
      <c r="B421" t="s">
        <v>578</v>
      </c>
      <c r="C421">
        <v>0</v>
      </c>
      <c r="D421" s="63">
        <v>1857818</v>
      </c>
      <c r="E421">
        <v>0</v>
      </c>
    </row>
    <row r="422" spans="1:5" x14ac:dyDescent="0.25">
      <c r="A422" t="s">
        <v>581</v>
      </c>
      <c r="B422" t="s">
        <v>579</v>
      </c>
      <c r="C422">
        <v>0</v>
      </c>
      <c r="D422" s="63">
        <v>1564172</v>
      </c>
      <c r="E422">
        <v>0</v>
      </c>
    </row>
    <row r="423" spans="1:5" x14ac:dyDescent="0.25">
      <c r="A423" t="s">
        <v>581</v>
      </c>
      <c r="B423" t="s">
        <v>580</v>
      </c>
      <c r="C423">
        <v>0</v>
      </c>
      <c r="D423" s="63">
        <v>1741340</v>
      </c>
      <c r="E423">
        <v>0</v>
      </c>
    </row>
    <row r="424" spans="1:5" x14ac:dyDescent="0.25">
      <c r="A424" t="s">
        <v>761</v>
      </c>
      <c r="B424" t="s">
        <v>458</v>
      </c>
      <c r="C424">
        <v>98</v>
      </c>
      <c r="D424" s="63">
        <v>757</v>
      </c>
      <c r="E424">
        <v>466</v>
      </c>
    </row>
    <row r="425" spans="1:5" x14ac:dyDescent="0.25">
      <c r="A425" t="s">
        <v>761</v>
      </c>
      <c r="B425" t="s">
        <v>582</v>
      </c>
      <c r="C425">
        <v>90</v>
      </c>
      <c r="D425" s="63">
        <v>531</v>
      </c>
      <c r="E425">
        <v>395</v>
      </c>
    </row>
    <row r="426" spans="1:5" x14ac:dyDescent="0.25">
      <c r="A426" t="s">
        <v>761</v>
      </c>
      <c r="B426" t="s">
        <v>583</v>
      </c>
      <c r="C426">
        <v>64</v>
      </c>
      <c r="D426" s="63">
        <v>510</v>
      </c>
      <c r="E426">
        <v>239</v>
      </c>
    </row>
    <row r="427" spans="1:5" x14ac:dyDescent="0.25">
      <c r="A427" t="s">
        <v>761</v>
      </c>
      <c r="B427" t="s">
        <v>459</v>
      </c>
      <c r="C427">
        <v>110</v>
      </c>
      <c r="D427" s="63">
        <v>918</v>
      </c>
      <c r="E427">
        <v>539</v>
      </c>
    </row>
    <row r="428" spans="1:5" x14ac:dyDescent="0.25">
      <c r="A428" t="s">
        <v>761</v>
      </c>
      <c r="B428" t="s">
        <v>460</v>
      </c>
      <c r="C428">
        <v>88</v>
      </c>
      <c r="D428" s="63">
        <v>827</v>
      </c>
      <c r="E428">
        <v>541</v>
      </c>
    </row>
    <row r="429" spans="1:5" x14ac:dyDescent="0.25">
      <c r="A429" t="s">
        <v>761</v>
      </c>
      <c r="B429" t="s">
        <v>461</v>
      </c>
      <c r="C429">
        <v>107</v>
      </c>
      <c r="D429" s="63">
        <v>705</v>
      </c>
      <c r="E429">
        <v>358</v>
      </c>
    </row>
    <row r="430" spans="1:5" x14ac:dyDescent="0.25">
      <c r="A430" t="s">
        <v>761</v>
      </c>
      <c r="B430" t="s">
        <v>462</v>
      </c>
      <c r="C430">
        <v>84</v>
      </c>
      <c r="D430" s="63">
        <v>687</v>
      </c>
      <c r="E430">
        <v>329</v>
      </c>
    </row>
    <row r="431" spans="1:5" x14ac:dyDescent="0.25">
      <c r="A431" t="s">
        <v>761</v>
      </c>
      <c r="B431" t="s">
        <v>463</v>
      </c>
      <c r="C431">
        <v>61</v>
      </c>
      <c r="D431" s="63">
        <v>627</v>
      </c>
      <c r="E431">
        <v>318</v>
      </c>
    </row>
    <row r="432" spans="1:5" x14ac:dyDescent="0.25">
      <c r="A432" t="s">
        <v>761</v>
      </c>
      <c r="B432" t="s">
        <v>464</v>
      </c>
      <c r="C432">
        <v>48</v>
      </c>
      <c r="D432" s="63">
        <v>433</v>
      </c>
      <c r="E432">
        <v>252</v>
      </c>
    </row>
    <row r="433" spans="1:5" x14ac:dyDescent="0.25">
      <c r="A433" t="s">
        <v>761</v>
      </c>
      <c r="B433" t="s">
        <v>465</v>
      </c>
      <c r="C433">
        <v>52</v>
      </c>
      <c r="D433" s="63">
        <v>356</v>
      </c>
      <c r="E433">
        <v>243</v>
      </c>
    </row>
    <row r="434" spans="1:5" x14ac:dyDescent="0.25">
      <c r="A434" t="s">
        <v>761</v>
      </c>
      <c r="B434" t="s">
        <v>466</v>
      </c>
      <c r="C434">
        <v>64</v>
      </c>
      <c r="D434" s="63">
        <v>479</v>
      </c>
      <c r="E434">
        <v>241</v>
      </c>
    </row>
    <row r="435" spans="1:5" x14ac:dyDescent="0.25">
      <c r="A435" t="s">
        <v>761</v>
      </c>
      <c r="B435" t="s">
        <v>467</v>
      </c>
      <c r="C435">
        <v>89</v>
      </c>
      <c r="D435" s="63">
        <v>788</v>
      </c>
      <c r="E435">
        <v>442</v>
      </c>
    </row>
    <row r="436" spans="1:5" x14ac:dyDescent="0.25">
      <c r="A436" t="s">
        <v>761</v>
      </c>
      <c r="B436" t="s">
        <v>468</v>
      </c>
      <c r="C436">
        <v>99</v>
      </c>
      <c r="D436" s="63">
        <v>817</v>
      </c>
      <c r="E436">
        <v>681</v>
      </c>
    </row>
    <row r="437" spans="1:5" x14ac:dyDescent="0.25">
      <c r="A437" t="s">
        <v>761</v>
      </c>
      <c r="B437" t="s">
        <v>469</v>
      </c>
      <c r="C437">
        <v>117</v>
      </c>
      <c r="D437" s="63">
        <v>817</v>
      </c>
      <c r="E437">
        <v>903</v>
      </c>
    </row>
    <row r="438" spans="1:5" x14ac:dyDescent="0.25">
      <c r="A438" t="s">
        <v>761</v>
      </c>
      <c r="B438" t="s">
        <v>470</v>
      </c>
      <c r="C438">
        <v>83</v>
      </c>
      <c r="D438" s="63">
        <v>677</v>
      </c>
      <c r="E438">
        <v>513</v>
      </c>
    </row>
    <row r="439" spans="1:5" x14ac:dyDescent="0.25">
      <c r="A439" t="s">
        <v>761</v>
      </c>
      <c r="B439" t="s">
        <v>471</v>
      </c>
      <c r="C439">
        <v>57</v>
      </c>
      <c r="D439" s="63">
        <v>514</v>
      </c>
      <c r="E439">
        <v>298</v>
      </c>
    </row>
    <row r="440" spans="1:5" x14ac:dyDescent="0.25">
      <c r="A440" t="s">
        <v>761</v>
      </c>
      <c r="B440" t="s">
        <v>472</v>
      </c>
      <c r="C440">
        <v>53</v>
      </c>
      <c r="D440" s="63">
        <v>538</v>
      </c>
      <c r="E440">
        <v>288</v>
      </c>
    </row>
    <row r="441" spans="1:5" x14ac:dyDescent="0.25">
      <c r="A441" t="s">
        <v>761</v>
      </c>
      <c r="B441" t="s">
        <v>473</v>
      </c>
      <c r="C441">
        <v>108</v>
      </c>
      <c r="D441" s="63">
        <v>896</v>
      </c>
      <c r="E441">
        <v>617</v>
      </c>
    </row>
    <row r="442" spans="1:5" x14ac:dyDescent="0.25">
      <c r="A442" t="s">
        <v>761</v>
      </c>
      <c r="B442" t="s">
        <v>474</v>
      </c>
      <c r="C442">
        <v>100</v>
      </c>
      <c r="D442" s="63">
        <v>919</v>
      </c>
      <c r="E442">
        <v>558</v>
      </c>
    </row>
    <row r="443" spans="1:5" x14ac:dyDescent="0.25">
      <c r="A443" t="s">
        <v>761</v>
      </c>
      <c r="B443" t="s">
        <v>475</v>
      </c>
      <c r="C443">
        <v>110</v>
      </c>
      <c r="D443" s="63">
        <v>790</v>
      </c>
      <c r="E443">
        <v>818</v>
      </c>
    </row>
    <row r="444" spans="1:5" x14ac:dyDescent="0.25">
      <c r="A444" t="s">
        <v>761</v>
      </c>
      <c r="B444" t="s">
        <v>476</v>
      </c>
      <c r="C444">
        <v>102</v>
      </c>
      <c r="D444" s="63">
        <v>761</v>
      </c>
      <c r="E444">
        <v>703</v>
      </c>
    </row>
    <row r="445" spans="1:5" x14ac:dyDescent="0.25">
      <c r="A445" t="s">
        <v>761</v>
      </c>
      <c r="B445" t="s">
        <v>477</v>
      </c>
      <c r="C445">
        <v>66</v>
      </c>
      <c r="D445" s="63">
        <v>618</v>
      </c>
      <c r="E445">
        <v>529</v>
      </c>
    </row>
    <row r="446" spans="1:5" x14ac:dyDescent="0.25">
      <c r="A446" t="s">
        <v>761</v>
      </c>
      <c r="B446" t="s">
        <v>478</v>
      </c>
      <c r="C446">
        <v>50</v>
      </c>
      <c r="D446" s="63">
        <v>390</v>
      </c>
      <c r="E446">
        <v>231</v>
      </c>
    </row>
    <row r="447" spans="1:5" x14ac:dyDescent="0.25">
      <c r="A447" t="s">
        <v>761</v>
      </c>
      <c r="B447" t="s">
        <v>479</v>
      </c>
      <c r="C447">
        <v>30</v>
      </c>
      <c r="D447" s="63">
        <v>303</v>
      </c>
      <c r="E447">
        <v>147</v>
      </c>
    </row>
    <row r="448" spans="1:5" x14ac:dyDescent="0.25">
      <c r="A448" t="s">
        <v>761</v>
      </c>
      <c r="B448" t="s">
        <v>480</v>
      </c>
      <c r="C448">
        <v>98</v>
      </c>
      <c r="D448" s="63">
        <v>592</v>
      </c>
      <c r="E448">
        <v>402</v>
      </c>
    </row>
    <row r="449" spans="1:5" x14ac:dyDescent="0.25">
      <c r="A449" t="s">
        <v>761</v>
      </c>
      <c r="B449" t="s">
        <v>481</v>
      </c>
      <c r="C449">
        <v>85</v>
      </c>
      <c r="D449" s="63">
        <v>575</v>
      </c>
      <c r="E449">
        <v>537</v>
      </c>
    </row>
    <row r="450" spans="1:5" x14ac:dyDescent="0.25">
      <c r="A450" t="s">
        <v>761</v>
      </c>
      <c r="B450" t="s">
        <v>482</v>
      </c>
      <c r="C450">
        <v>80</v>
      </c>
      <c r="D450" s="63">
        <v>473</v>
      </c>
      <c r="E450">
        <v>341</v>
      </c>
    </row>
    <row r="451" spans="1:5" x14ac:dyDescent="0.25">
      <c r="A451" t="s">
        <v>761</v>
      </c>
      <c r="B451" t="s">
        <v>483</v>
      </c>
      <c r="C451">
        <v>62</v>
      </c>
      <c r="D451" s="63">
        <v>373</v>
      </c>
      <c r="E451">
        <v>327</v>
      </c>
    </row>
    <row r="452" spans="1:5" x14ac:dyDescent="0.25">
      <c r="A452" t="s">
        <v>761</v>
      </c>
      <c r="B452" t="s">
        <v>484</v>
      </c>
      <c r="C452">
        <v>49</v>
      </c>
      <c r="D452" s="63">
        <v>372</v>
      </c>
      <c r="E452">
        <v>283</v>
      </c>
    </row>
    <row r="453" spans="1:5" x14ac:dyDescent="0.25">
      <c r="A453" t="s">
        <v>761</v>
      </c>
      <c r="B453" t="s">
        <v>485</v>
      </c>
      <c r="C453">
        <v>47</v>
      </c>
      <c r="D453" s="63">
        <v>310</v>
      </c>
      <c r="E453">
        <v>165</v>
      </c>
    </row>
    <row r="454" spans="1:5" x14ac:dyDescent="0.25">
      <c r="A454" t="s">
        <v>761</v>
      </c>
      <c r="B454" t="s">
        <v>486</v>
      </c>
      <c r="C454">
        <v>45</v>
      </c>
      <c r="D454" s="63">
        <v>330</v>
      </c>
      <c r="E454">
        <v>239</v>
      </c>
    </row>
    <row r="455" spans="1:5" x14ac:dyDescent="0.25">
      <c r="A455" t="s">
        <v>761</v>
      </c>
      <c r="B455" t="s">
        <v>584</v>
      </c>
      <c r="C455">
        <v>76</v>
      </c>
      <c r="D455" s="63">
        <v>504</v>
      </c>
      <c r="E455">
        <v>356</v>
      </c>
    </row>
    <row r="456" spans="1:5" x14ac:dyDescent="0.25">
      <c r="A456" t="s">
        <v>761</v>
      </c>
      <c r="B456" t="s">
        <v>585</v>
      </c>
      <c r="C456">
        <v>91</v>
      </c>
      <c r="D456" s="63">
        <v>636</v>
      </c>
      <c r="E456">
        <v>504</v>
      </c>
    </row>
    <row r="457" spans="1:5" x14ac:dyDescent="0.25">
      <c r="A457" t="s">
        <v>761</v>
      </c>
      <c r="B457" t="s">
        <v>586</v>
      </c>
      <c r="C457">
        <v>77</v>
      </c>
      <c r="D457" s="63">
        <v>639</v>
      </c>
      <c r="E457">
        <v>368</v>
      </c>
    </row>
    <row r="458" spans="1:5" x14ac:dyDescent="0.25">
      <c r="A458" t="s">
        <v>761</v>
      </c>
      <c r="B458" t="s">
        <v>587</v>
      </c>
      <c r="C458">
        <v>74</v>
      </c>
      <c r="D458" s="63">
        <v>628</v>
      </c>
      <c r="E458">
        <v>351</v>
      </c>
    </row>
    <row r="459" spans="1:5" x14ac:dyDescent="0.25">
      <c r="A459" t="s">
        <v>761</v>
      </c>
      <c r="B459" t="s">
        <v>588</v>
      </c>
      <c r="C459">
        <v>73</v>
      </c>
      <c r="D459" s="63">
        <v>457</v>
      </c>
      <c r="E459">
        <v>432</v>
      </c>
    </row>
    <row r="460" spans="1:5" x14ac:dyDescent="0.25">
      <c r="A460" t="s">
        <v>761</v>
      </c>
      <c r="B460" t="s">
        <v>589</v>
      </c>
      <c r="C460">
        <v>44</v>
      </c>
      <c r="D460" s="63">
        <v>307</v>
      </c>
      <c r="E460">
        <v>271</v>
      </c>
    </row>
    <row r="461" spans="1:5" x14ac:dyDescent="0.25">
      <c r="A461" t="s">
        <v>761</v>
      </c>
      <c r="B461" t="s">
        <v>590</v>
      </c>
      <c r="C461">
        <v>36</v>
      </c>
      <c r="D461" s="63">
        <v>330</v>
      </c>
      <c r="E461">
        <v>171</v>
      </c>
    </row>
    <row r="462" spans="1:5" x14ac:dyDescent="0.25">
      <c r="A462" t="s">
        <v>761</v>
      </c>
      <c r="B462" t="s">
        <v>591</v>
      </c>
      <c r="C462">
        <v>83</v>
      </c>
      <c r="D462" s="63">
        <v>571</v>
      </c>
      <c r="E462">
        <v>469</v>
      </c>
    </row>
    <row r="463" spans="1:5" x14ac:dyDescent="0.25">
      <c r="A463" t="s">
        <v>761</v>
      </c>
      <c r="B463" t="s">
        <v>592</v>
      </c>
      <c r="C463">
        <v>79</v>
      </c>
      <c r="D463" s="63">
        <v>543</v>
      </c>
      <c r="E463">
        <v>287</v>
      </c>
    </row>
    <row r="464" spans="1:5" x14ac:dyDescent="0.25">
      <c r="A464" t="s">
        <v>761</v>
      </c>
      <c r="B464" t="s">
        <v>593</v>
      </c>
      <c r="C464">
        <v>88</v>
      </c>
      <c r="D464" s="63">
        <v>585</v>
      </c>
      <c r="E464">
        <v>383</v>
      </c>
    </row>
    <row r="465" spans="1:5" x14ac:dyDescent="0.25">
      <c r="A465" t="s">
        <v>761</v>
      </c>
      <c r="B465" t="s">
        <v>594</v>
      </c>
      <c r="C465">
        <v>78</v>
      </c>
      <c r="D465" s="63">
        <v>615</v>
      </c>
      <c r="E465">
        <v>395</v>
      </c>
    </row>
    <row r="466" spans="1:5" x14ac:dyDescent="0.25">
      <c r="A466" t="s">
        <v>761</v>
      </c>
      <c r="B466" t="s">
        <v>595</v>
      </c>
      <c r="C466">
        <v>85</v>
      </c>
      <c r="D466" s="63">
        <v>584</v>
      </c>
      <c r="E466">
        <v>497</v>
      </c>
    </row>
    <row r="467" spans="1:5" x14ac:dyDescent="0.25">
      <c r="A467" t="s">
        <v>761</v>
      </c>
      <c r="B467" t="s">
        <v>596</v>
      </c>
      <c r="C467">
        <v>57</v>
      </c>
      <c r="D467" s="63">
        <v>464</v>
      </c>
      <c r="E467">
        <v>504</v>
      </c>
    </row>
    <row r="468" spans="1:5" x14ac:dyDescent="0.25">
      <c r="A468" t="s">
        <v>761</v>
      </c>
      <c r="B468" t="s">
        <v>597</v>
      </c>
      <c r="C468">
        <v>54</v>
      </c>
      <c r="D468" s="63">
        <v>454</v>
      </c>
      <c r="E468">
        <v>347</v>
      </c>
    </row>
    <row r="469" spans="1:5" x14ac:dyDescent="0.25">
      <c r="A469" t="s">
        <v>761</v>
      </c>
      <c r="B469" t="s">
        <v>598</v>
      </c>
      <c r="C469">
        <v>81</v>
      </c>
      <c r="D469" s="63">
        <v>713</v>
      </c>
      <c r="E469">
        <v>290</v>
      </c>
    </row>
    <row r="470" spans="1:5" x14ac:dyDescent="0.25">
      <c r="A470" t="s">
        <v>761</v>
      </c>
      <c r="B470" t="s">
        <v>599</v>
      </c>
      <c r="C470">
        <v>91</v>
      </c>
      <c r="D470" s="63">
        <v>664</v>
      </c>
      <c r="E470">
        <v>449</v>
      </c>
    </row>
    <row r="471" spans="1:5" x14ac:dyDescent="0.25">
      <c r="A471" t="s">
        <v>761</v>
      </c>
      <c r="B471" t="s">
        <v>600</v>
      </c>
      <c r="C471">
        <v>82</v>
      </c>
      <c r="D471" s="63">
        <v>598</v>
      </c>
      <c r="E471">
        <v>411</v>
      </c>
    </row>
    <row r="472" spans="1:5" x14ac:dyDescent="0.25">
      <c r="A472" t="s">
        <v>761</v>
      </c>
      <c r="B472" t="s">
        <v>601</v>
      </c>
      <c r="C472">
        <v>74</v>
      </c>
      <c r="D472" s="63">
        <v>559</v>
      </c>
      <c r="E472">
        <v>390</v>
      </c>
    </row>
    <row r="473" spans="1:5" x14ac:dyDescent="0.25">
      <c r="A473" t="s">
        <v>761</v>
      </c>
      <c r="B473" t="s">
        <v>602</v>
      </c>
      <c r="C473">
        <v>68</v>
      </c>
      <c r="D473" s="63">
        <v>507</v>
      </c>
      <c r="E473">
        <v>299</v>
      </c>
    </row>
    <row r="474" spans="1:5" x14ac:dyDescent="0.25">
      <c r="A474" t="s">
        <v>761</v>
      </c>
      <c r="B474" t="s">
        <v>603</v>
      </c>
      <c r="C474">
        <v>39</v>
      </c>
      <c r="D474" s="63">
        <v>369</v>
      </c>
      <c r="E474">
        <v>236</v>
      </c>
    </row>
    <row r="475" spans="1:5" x14ac:dyDescent="0.25">
      <c r="A475" t="s">
        <v>761</v>
      </c>
      <c r="B475" t="s">
        <v>604</v>
      </c>
      <c r="C475">
        <v>31</v>
      </c>
      <c r="D475" s="63">
        <v>360</v>
      </c>
      <c r="E475">
        <v>129</v>
      </c>
    </row>
    <row r="476" spans="1:5" x14ac:dyDescent="0.25">
      <c r="A476" t="s">
        <v>761</v>
      </c>
      <c r="B476" t="s">
        <v>605</v>
      </c>
      <c r="C476">
        <v>60</v>
      </c>
      <c r="D476" s="63">
        <v>513</v>
      </c>
      <c r="E476">
        <v>284</v>
      </c>
    </row>
    <row r="477" spans="1:5" x14ac:dyDescent="0.25">
      <c r="A477" t="s">
        <v>761</v>
      </c>
      <c r="B477" t="s">
        <v>606</v>
      </c>
      <c r="C477">
        <v>38</v>
      </c>
      <c r="D477" s="63">
        <v>354</v>
      </c>
      <c r="E477">
        <v>233</v>
      </c>
    </row>
    <row r="478" spans="1:5" x14ac:dyDescent="0.25">
      <c r="A478" t="s">
        <v>761</v>
      </c>
      <c r="B478" t="s">
        <v>607</v>
      </c>
      <c r="C478">
        <v>30</v>
      </c>
      <c r="D478" s="63">
        <v>247</v>
      </c>
      <c r="E478">
        <v>172</v>
      </c>
    </row>
    <row r="479" spans="1:5" x14ac:dyDescent="0.25">
      <c r="A479" t="s">
        <v>761</v>
      </c>
      <c r="B479" t="s">
        <v>608</v>
      </c>
      <c r="C479">
        <v>33</v>
      </c>
      <c r="D479" s="63">
        <v>330</v>
      </c>
      <c r="E479">
        <v>226</v>
      </c>
    </row>
    <row r="480" spans="1:5" x14ac:dyDescent="0.25">
      <c r="A480" t="s">
        <v>761</v>
      </c>
      <c r="B480" t="s">
        <v>609</v>
      </c>
      <c r="C480">
        <v>56</v>
      </c>
      <c r="D480" s="63">
        <v>584</v>
      </c>
      <c r="E480">
        <v>321</v>
      </c>
    </row>
    <row r="481" spans="1:5" x14ac:dyDescent="0.25">
      <c r="A481" t="s">
        <v>761</v>
      </c>
      <c r="B481" t="s">
        <v>610</v>
      </c>
      <c r="C481">
        <v>47</v>
      </c>
      <c r="D481" s="63">
        <v>430</v>
      </c>
      <c r="E481">
        <v>237</v>
      </c>
    </row>
    <row r="482" spans="1:5" x14ac:dyDescent="0.25">
      <c r="A482" t="s">
        <v>761</v>
      </c>
      <c r="B482" t="s">
        <v>611</v>
      </c>
      <c r="C482">
        <v>40</v>
      </c>
      <c r="D482" s="63">
        <v>483</v>
      </c>
      <c r="E482">
        <v>182</v>
      </c>
    </row>
    <row r="483" spans="1:5" x14ac:dyDescent="0.25">
      <c r="A483" t="s">
        <v>761</v>
      </c>
      <c r="B483" t="s">
        <v>612</v>
      </c>
      <c r="C483">
        <v>89</v>
      </c>
      <c r="D483" s="63">
        <v>730</v>
      </c>
      <c r="E483">
        <v>457</v>
      </c>
    </row>
    <row r="484" spans="1:5" x14ac:dyDescent="0.25">
      <c r="A484" t="s">
        <v>761</v>
      </c>
      <c r="B484" t="s">
        <v>613</v>
      </c>
      <c r="C484">
        <v>57</v>
      </c>
      <c r="D484" s="63">
        <v>553</v>
      </c>
      <c r="E484">
        <v>183</v>
      </c>
    </row>
    <row r="485" spans="1:5" x14ac:dyDescent="0.25">
      <c r="A485" t="s">
        <v>761</v>
      </c>
      <c r="B485" t="s">
        <v>614</v>
      </c>
      <c r="C485">
        <v>51</v>
      </c>
      <c r="D485" s="63">
        <v>443</v>
      </c>
      <c r="E485">
        <v>269</v>
      </c>
    </row>
    <row r="486" spans="1:5" x14ac:dyDescent="0.25">
      <c r="A486" t="s">
        <v>761</v>
      </c>
      <c r="B486" t="s">
        <v>615</v>
      </c>
      <c r="C486">
        <v>99</v>
      </c>
      <c r="D486" s="63">
        <v>797</v>
      </c>
      <c r="E486">
        <v>504</v>
      </c>
    </row>
    <row r="487" spans="1:5" x14ac:dyDescent="0.25">
      <c r="A487" t="s">
        <v>761</v>
      </c>
      <c r="B487" t="s">
        <v>616</v>
      </c>
      <c r="C487">
        <v>81</v>
      </c>
      <c r="D487" s="63">
        <v>705</v>
      </c>
      <c r="E487">
        <v>490</v>
      </c>
    </row>
    <row r="488" spans="1:5" x14ac:dyDescent="0.25">
      <c r="A488" t="s">
        <v>761</v>
      </c>
      <c r="B488" t="s">
        <v>617</v>
      </c>
      <c r="C488">
        <v>74</v>
      </c>
      <c r="D488" s="63">
        <v>548</v>
      </c>
      <c r="E488">
        <v>398</v>
      </c>
    </row>
    <row r="489" spans="1:5" x14ac:dyDescent="0.25">
      <c r="A489" t="s">
        <v>761</v>
      </c>
      <c r="B489" t="s">
        <v>618</v>
      </c>
      <c r="C489">
        <v>62</v>
      </c>
      <c r="D489" s="63">
        <v>450</v>
      </c>
      <c r="E489">
        <v>258</v>
      </c>
    </row>
    <row r="490" spans="1:5" x14ac:dyDescent="0.25">
      <c r="A490" t="s">
        <v>761</v>
      </c>
      <c r="B490" t="s">
        <v>619</v>
      </c>
      <c r="C490">
        <v>89</v>
      </c>
      <c r="D490" s="63">
        <v>766</v>
      </c>
      <c r="E490">
        <v>506</v>
      </c>
    </row>
    <row r="491" spans="1:5" x14ac:dyDescent="0.25">
      <c r="A491" t="s">
        <v>761</v>
      </c>
      <c r="B491" t="s">
        <v>620</v>
      </c>
      <c r="C491">
        <v>94</v>
      </c>
      <c r="D491" s="63">
        <v>683</v>
      </c>
      <c r="E491">
        <v>528</v>
      </c>
    </row>
    <row r="492" spans="1:5" x14ac:dyDescent="0.25">
      <c r="A492" t="s">
        <v>761</v>
      </c>
      <c r="B492" t="s">
        <v>621</v>
      </c>
      <c r="C492">
        <v>78</v>
      </c>
      <c r="D492" s="63">
        <v>627</v>
      </c>
      <c r="E492">
        <v>275</v>
      </c>
    </row>
    <row r="493" spans="1:5" x14ac:dyDescent="0.25">
      <c r="A493" t="s">
        <v>761</v>
      </c>
      <c r="B493" t="s">
        <v>622</v>
      </c>
      <c r="C493">
        <v>89</v>
      </c>
      <c r="D493" s="63">
        <v>622</v>
      </c>
      <c r="E493">
        <v>306</v>
      </c>
    </row>
    <row r="494" spans="1:5" x14ac:dyDescent="0.25">
      <c r="A494" t="s">
        <v>761</v>
      </c>
      <c r="B494" t="s">
        <v>623</v>
      </c>
      <c r="C494">
        <v>72</v>
      </c>
      <c r="D494" s="63">
        <v>590</v>
      </c>
      <c r="E494">
        <v>438</v>
      </c>
    </row>
    <row r="495" spans="1:5" x14ac:dyDescent="0.25">
      <c r="A495" t="s">
        <v>761</v>
      </c>
      <c r="B495" t="s">
        <v>624</v>
      </c>
      <c r="C495">
        <v>50</v>
      </c>
      <c r="D495" s="63">
        <v>409</v>
      </c>
      <c r="E495">
        <v>205</v>
      </c>
    </row>
    <row r="496" spans="1:5" x14ac:dyDescent="0.25">
      <c r="A496" t="s">
        <v>761</v>
      </c>
      <c r="B496" t="s">
        <v>625</v>
      </c>
      <c r="C496">
        <v>44</v>
      </c>
      <c r="D496" s="63">
        <v>412</v>
      </c>
      <c r="E496">
        <v>158</v>
      </c>
    </row>
    <row r="497" spans="1:5" x14ac:dyDescent="0.25">
      <c r="A497" t="s">
        <v>761</v>
      </c>
      <c r="B497" t="s">
        <v>626</v>
      </c>
      <c r="C497">
        <v>105</v>
      </c>
      <c r="D497" s="63">
        <v>660</v>
      </c>
      <c r="E497">
        <v>544</v>
      </c>
    </row>
    <row r="498" spans="1:5" x14ac:dyDescent="0.25">
      <c r="A498" t="s">
        <v>761</v>
      </c>
      <c r="B498" t="s">
        <v>627</v>
      </c>
      <c r="C498">
        <v>99</v>
      </c>
      <c r="D498" s="63">
        <v>738</v>
      </c>
      <c r="E498">
        <v>492</v>
      </c>
    </row>
    <row r="499" spans="1:5" x14ac:dyDescent="0.25">
      <c r="A499" t="s">
        <v>761</v>
      </c>
      <c r="B499" t="s">
        <v>628</v>
      </c>
      <c r="C499">
        <v>93</v>
      </c>
      <c r="D499" s="63">
        <v>705</v>
      </c>
      <c r="E499">
        <v>397</v>
      </c>
    </row>
    <row r="500" spans="1:5" x14ac:dyDescent="0.25">
      <c r="A500" t="s">
        <v>761</v>
      </c>
      <c r="B500" t="s">
        <v>629</v>
      </c>
      <c r="C500">
        <v>100</v>
      </c>
      <c r="D500" s="63">
        <v>761</v>
      </c>
      <c r="E500">
        <v>323</v>
      </c>
    </row>
    <row r="501" spans="1:5" x14ac:dyDescent="0.25">
      <c r="A501" t="s">
        <v>761</v>
      </c>
      <c r="B501" t="s">
        <v>630</v>
      </c>
      <c r="C501">
        <v>84</v>
      </c>
      <c r="D501" s="63">
        <v>613</v>
      </c>
      <c r="E501">
        <v>552</v>
      </c>
    </row>
    <row r="502" spans="1:5" x14ac:dyDescent="0.25">
      <c r="A502" t="s">
        <v>761</v>
      </c>
      <c r="B502" t="s">
        <v>487</v>
      </c>
      <c r="C502">
        <v>59</v>
      </c>
      <c r="D502" s="63">
        <v>505</v>
      </c>
      <c r="E502">
        <v>221</v>
      </c>
    </row>
    <row r="503" spans="1:5" x14ac:dyDescent="0.25">
      <c r="A503" t="s">
        <v>761</v>
      </c>
      <c r="B503" t="s">
        <v>631</v>
      </c>
      <c r="C503">
        <v>41</v>
      </c>
      <c r="D503" s="63">
        <v>467</v>
      </c>
      <c r="E503">
        <v>178</v>
      </c>
    </row>
    <row r="504" spans="1:5" x14ac:dyDescent="0.25">
      <c r="A504" t="s">
        <v>761</v>
      </c>
      <c r="B504" t="s">
        <v>488</v>
      </c>
      <c r="C504">
        <v>103</v>
      </c>
      <c r="D504" s="63">
        <v>820</v>
      </c>
      <c r="E504">
        <v>518</v>
      </c>
    </row>
    <row r="505" spans="1:5" x14ac:dyDescent="0.25">
      <c r="A505" t="s">
        <v>761</v>
      </c>
      <c r="B505" t="s">
        <v>489</v>
      </c>
      <c r="C505">
        <v>113</v>
      </c>
      <c r="D505" s="63">
        <v>904</v>
      </c>
      <c r="E505">
        <v>523</v>
      </c>
    </row>
    <row r="506" spans="1:5" x14ac:dyDescent="0.25">
      <c r="A506" t="s">
        <v>761</v>
      </c>
      <c r="B506" t="s">
        <v>490</v>
      </c>
      <c r="C506">
        <v>94</v>
      </c>
      <c r="D506" s="63">
        <v>750</v>
      </c>
      <c r="E506">
        <v>389</v>
      </c>
    </row>
    <row r="507" spans="1:5" x14ac:dyDescent="0.25">
      <c r="A507" t="s">
        <v>761</v>
      </c>
      <c r="B507" t="s">
        <v>491</v>
      </c>
      <c r="C507">
        <v>87</v>
      </c>
      <c r="D507" s="63">
        <v>710</v>
      </c>
      <c r="E507">
        <v>406</v>
      </c>
    </row>
    <row r="508" spans="1:5" x14ac:dyDescent="0.25">
      <c r="A508" t="s">
        <v>761</v>
      </c>
      <c r="B508" t="s">
        <v>492</v>
      </c>
      <c r="C508">
        <v>68</v>
      </c>
      <c r="D508" s="63">
        <v>617</v>
      </c>
      <c r="E508">
        <v>261</v>
      </c>
    </row>
    <row r="509" spans="1:5" x14ac:dyDescent="0.25">
      <c r="A509" t="s">
        <v>761</v>
      </c>
      <c r="B509" t="s">
        <v>493</v>
      </c>
      <c r="C509">
        <v>52</v>
      </c>
      <c r="D509" s="63">
        <v>407</v>
      </c>
      <c r="E509">
        <v>178</v>
      </c>
    </row>
    <row r="510" spans="1:5" x14ac:dyDescent="0.25">
      <c r="A510" t="s">
        <v>761</v>
      </c>
      <c r="B510" t="s">
        <v>494</v>
      </c>
      <c r="C510">
        <v>50</v>
      </c>
      <c r="D510" s="63">
        <v>369</v>
      </c>
      <c r="E510">
        <v>267</v>
      </c>
    </row>
    <row r="511" spans="1:5" x14ac:dyDescent="0.25">
      <c r="A511" t="s">
        <v>761</v>
      </c>
      <c r="B511" t="s">
        <v>495</v>
      </c>
      <c r="C511">
        <v>221</v>
      </c>
      <c r="D511" s="63">
        <v>1950</v>
      </c>
      <c r="E511" s="198">
        <v>1341</v>
      </c>
    </row>
    <row r="512" spans="1:5" x14ac:dyDescent="0.25">
      <c r="A512" t="s">
        <v>761</v>
      </c>
      <c r="B512" t="s">
        <v>496</v>
      </c>
      <c r="C512">
        <v>489</v>
      </c>
      <c r="D512" s="63">
        <v>4217</v>
      </c>
      <c r="E512" s="198">
        <v>4331</v>
      </c>
    </row>
    <row r="513" spans="1:5" x14ac:dyDescent="0.25">
      <c r="A513" t="s">
        <v>761</v>
      </c>
      <c r="B513" t="s">
        <v>497</v>
      </c>
      <c r="C513">
        <v>423</v>
      </c>
      <c r="D513" s="63">
        <v>4542</v>
      </c>
      <c r="E513" s="198">
        <v>3922</v>
      </c>
    </row>
    <row r="514" spans="1:5" x14ac:dyDescent="0.25">
      <c r="A514" t="s">
        <v>761</v>
      </c>
      <c r="B514" t="s">
        <v>498</v>
      </c>
      <c r="C514">
        <v>410</v>
      </c>
      <c r="D514" s="63">
        <v>4129</v>
      </c>
      <c r="E514" s="198">
        <v>2906</v>
      </c>
    </row>
    <row r="515" spans="1:5" x14ac:dyDescent="0.25">
      <c r="A515" t="s">
        <v>761</v>
      </c>
      <c r="B515" t="s">
        <v>499</v>
      </c>
      <c r="C515">
        <v>371</v>
      </c>
      <c r="D515" s="63">
        <v>4027</v>
      </c>
      <c r="E515" s="198">
        <v>2227</v>
      </c>
    </row>
    <row r="516" spans="1:5" x14ac:dyDescent="0.25">
      <c r="A516" t="s">
        <v>761</v>
      </c>
      <c r="B516" t="s">
        <v>500</v>
      </c>
      <c r="C516">
        <v>274</v>
      </c>
      <c r="D516" s="63">
        <v>2927</v>
      </c>
      <c r="E516" s="198">
        <v>1768</v>
      </c>
    </row>
    <row r="517" spans="1:5" x14ac:dyDescent="0.25">
      <c r="A517" t="s">
        <v>761</v>
      </c>
      <c r="B517" t="s">
        <v>501</v>
      </c>
      <c r="C517">
        <v>231</v>
      </c>
      <c r="D517" s="63">
        <v>2388</v>
      </c>
      <c r="E517" s="198">
        <v>2075</v>
      </c>
    </row>
    <row r="518" spans="1:5" x14ac:dyDescent="0.25">
      <c r="A518" t="s">
        <v>761</v>
      </c>
      <c r="B518" t="s">
        <v>502</v>
      </c>
      <c r="C518">
        <v>417</v>
      </c>
      <c r="D518" s="63">
        <v>4366</v>
      </c>
      <c r="E518" s="198">
        <v>3668</v>
      </c>
    </row>
    <row r="519" spans="1:5" x14ac:dyDescent="0.25">
      <c r="A519" t="s">
        <v>761</v>
      </c>
      <c r="B519" t="s">
        <v>503</v>
      </c>
      <c r="C519">
        <v>375</v>
      </c>
      <c r="D519" s="63">
        <v>4406</v>
      </c>
      <c r="E519" s="198">
        <v>2698</v>
      </c>
    </row>
    <row r="520" spans="1:5" x14ac:dyDescent="0.25">
      <c r="A520" t="s">
        <v>761</v>
      </c>
      <c r="B520" t="s">
        <v>504</v>
      </c>
      <c r="C520">
        <v>407</v>
      </c>
      <c r="D520" s="63">
        <v>4145</v>
      </c>
      <c r="E520" s="198">
        <v>3704</v>
      </c>
    </row>
    <row r="521" spans="1:5" x14ac:dyDescent="0.25">
      <c r="A521" t="s">
        <v>761</v>
      </c>
      <c r="B521" t="s">
        <v>505</v>
      </c>
      <c r="C521">
        <v>412</v>
      </c>
      <c r="D521" s="63">
        <v>4230</v>
      </c>
      <c r="E521" s="198">
        <v>3135</v>
      </c>
    </row>
    <row r="522" spans="1:5" x14ac:dyDescent="0.25">
      <c r="A522" t="s">
        <v>761</v>
      </c>
      <c r="B522" t="s">
        <v>506</v>
      </c>
      <c r="C522">
        <v>385</v>
      </c>
      <c r="D522" s="63">
        <v>3875</v>
      </c>
      <c r="E522" s="198">
        <v>2926</v>
      </c>
    </row>
    <row r="523" spans="1:5" x14ac:dyDescent="0.25">
      <c r="A523" t="s">
        <v>761</v>
      </c>
      <c r="B523" t="s">
        <v>507</v>
      </c>
      <c r="C523">
        <v>283</v>
      </c>
      <c r="D523" s="63">
        <v>2934</v>
      </c>
      <c r="E523" s="198">
        <v>2021</v>
      </c>
    </row>
    <row r="524" spans="1:5" x14ac:dyDescent="0.25">
      <c r="A524" t="s">
        <v>761</v>
      </c>
      <c r="B524" t="s">
        <v>508</v>
      </c>
      <c r="C524">
        <v>232</v>
      </c>
      <c r="D524" s="63">
        <v>2661</v>
      </c>
      <c r="E524" s="198">
        <v>1577</v>
      </c>
    </row>
    <row r="525" spans="1:5" x14ac:dyDescent="0.25">
      <c r="A525" t="s">
        <v>761</v>
      </c>
      <c r="B525" t="s">
        <v>509</v>
      </c>
      <c r="C525">
        <v>382</v>
      </c>
      <c r="D525" s="63">
        <v>4329</v>
      </c>
      <c r="E525" s="198">
        <v>3312</v>
      </c>
    </row>
    <row r="526" spans="1:5" x14ac:dyDescent="0.25">
      <c r="A526" t="s">
        <v>761</v>
      </c>
      <c r="B526" t="s">
        <v>510</v>
      </c>
      <c r="C526">
        <v>411</v>
      </c>
      <c r="D526" s="63">
        <v>4198</v>
      </c>
      <c r="E526" s="198">
        <v>3297</v>
      </c>
    </row>
    <row r="527" spans="1:5" x14ac:dyDescent="0.25">
      <c r="A527" t="s">
        <v>761</v>
      </c>
      <c r="B527" t="s">
        <v>511</v>
      </c>
      <c r="C527">
        <v>369</v>
      </c>
      <c r="D527" s="63">
        <v>4113</v>
      </c>
      <c r="E527" s="198">
        <v>2234</v>
      </c>
    </row>
    <row r="528" spans="1:5" x14ac:dyDescent="0.25">
      <c r="A528" t="s">
        <v>761</v>
      </c>
      <c r="B528" t="s">
        <v>512</v>
      </c>
      <c r="C528">
        <v>384</v>
      </c>
      <c r="D528" s="63">
        <v>4571</v>
      </c>
      <c r="E528" s="198">
        <v>3496</v>
      </c>
    </row>
    <row r="529" spans="1:5" x14ac:dyDescent="0.25">
      <c r="A529" t="s">
        <v>761</v>
      </c>
      <c r="B529" t="s">
        <v>513</v>
      </c>
      <c r="C529">
        <v>327</v>
      </c>
      <c r="D529" s="63">
        <v>4111</v>
      </c>
      <c r="E529" s="198">
        <v>2052</v>
      </c>
    </row>
    <row r="530" spans="1:5" x14ac:dyDescent="0.25">
      <c r="A530" t="s">
        <v>761</v>
      </c>
      <c r="B530" t="s">
        <v>514</v>
      </c>
      <c r="C530">
        <v>279</v>
      </c>
      <c r="D530" s="63">
        <v>3232</v>
      </c>
      <c r="E530" s="198">
        <v>3458</v>
      </c>
    </row>
    <row r="531" spans="1:5" x14ac:dyDescent="0.25">
      <c r="A531" t="s">
        <v>761</v>
      </c>
      <c r="B531" t="s">
        <v>515</v>
      </c>
      <c r="C531">
        <v>244</v>
      </c>
      <c r="D531" s="63">
        <v>2772</v>
      </c>
      <c r="E531" s="198">
        <v>2762</v>
      </c>
    </row>
    <row r="532" spans="1:5" x14ac:dyDescent="0.25">
      <c r="A532" t="s">
        <v>761</v>
      </c>
      <c r="B532" t="s">
        <v>516</v>
      </c>
      <c r="C532">
        <v>278</v>
      </c>
      <c r="D532" s="63">
        <v>3488</v>
      </c>
      <c r="E532" s="198">
        <v>3277</v>
      </c>
    </row>
    <row r="533" spans="1:5" x14ac:dyDescent="0.25">
      <c r="A533" t="s">
        <v>761</v>
      </c>
      <c r="B533" t="s">
        <v>517</v>
      </c>
      <c r="C533">
        <v>438</v>
      </c>
      <c r="D533" s="63">
        <v>5194</v>
      </c>
      <c r="E533" s="198">
        <v>3484</v>
      </c>
    </row>
    <row r="534" spans="1:5" x14ac:dyDescent="0.25">
      <c r="A534" t="s">
        <v>761</v>
      </c>
      <c r="B534" t="s">
        <v>518</v>
      </c>
      <c r="C534">
        <v>379</v>
      </c>
      <c r="D534" s="63">
        <v>4936</v>
      </c>
      <c r="E534" s="198">
        <v>3904</v>
      </c>
    </row>
    <row r="535" spans="1:5" x14ac:dyDescent="0.25">
      <c r="A535" t="s">
        <v>761</v>
      </c>
      <c r="B535" t="s">
        <v>519</v>
      </c>
      <c r="C535">
        <v>392</v>
      </c>
      <c r="D535" s="63">
        <v>4417</v>
      </c>
      <c r="E535" s="198">
        <v>3552</v>
      </c>
    </row>
    <row r="536" spans="1:5" x14ac:dyDescent="0.25">
      <c r="A536" t="s">
        <v>761</v>
      </c>
      <c r="B536" t="s">
        <v>520</v>
      </c>
      <c r="C536">
        <v>391</v>
      </c>
      <c r="D536" s="63">
        <v>4135</v>
      </c>
      <c r="E536" s="198">
        <v>3116</v>
      </c>
    </row>
    <row r="537" spans="1:5" x14ac:dyDescent="0.25">
      <c r="A537" t="s">
        <v>761</v>
      </c>
      <c r="B537" t="s">
        <v>521</v>
      </c>
      <c r="C537">
        <v>287</v>
      </c>
      <c r="D537" s="63">
        <v>2946</v>
      </c>
      <c r="E537" s="198">
        <v>2169</v>
      </c>
    </row>
    <row r="538" spans="1:5" x14ac:dyDescent="0.25">
      <c r="A538" t="s">
        <v>761</v>
      </c>
      <c r="B538" t="s">
        <v>522</v>
      </c>
      <c r="C538">
        <v>219</v>
      </c>
      <c r="D538" s="63">
        <v>2796</v>
      </c>
      <c r="E538" s="198">
        <v>1633</v>
      </c>
    </row>
    <row r="539" spans="1:5" x14ac:dyDescent="0.25">
      <c r="A539" t="s">
        <v>761</v>
      </c>
      <c r="B539" t="s">
        <v>523</v>
      </c>
      <c r="C539">
        <v>416</v>
      </c>
      <c r="D539" s="63">
        <v>4827</v>
      </c>
      <c r="E539" s="198">
        <v>4696</v>
      </c>
    </row>
    <row r="540" spans="1:5" x14ac:dyDescent="0.25">
      <c r="A540" t="s">
        <v>761</v>
      </c>
      <c r="B540" t="s">
        <v>524</v>
      </c>
      <c r="C540">
        <v>411</v>
      </c>
      <c r="D540" s="63">
        <v>5099</v>
      </c>
      <c r="E540" s="198">
        <v>4414</v>
      </c>
    </row>
    <row r="541" spans="1:5" x14ac:dyDescent="0.25">
      <c r="A541" t="s">
        <v>761</v>
      </c>
      <c r="B541" t="s">
        <v>525</v>
      </c>
      <c r="C541">
        <v>382</v>
      </c>
      <c r="D541" s="63">
        <v>4539</v>
      </c>
      <c r="E541" s="198">
        <v>3366</v>
      </c>
    </row>
    <row r="542" spans="1:5" x14ac:dyDescent="0.25">
      <c r="A542" t="s">
        <v>761</v>
      </c>
      <c r="B542" t="s">
        <v>526</v>
      </c>
      <c r="C542">
        <v>377</v>
      </c>
      <c r="D542" s="63">
        <v>4517</v>
      </c>
      <c r="E542" s="198">
        <v>4456</v>
      </c>
    </row>
    <row r="543" spans="1:5" x14ac:dyDescent="0.25">
      <c r="A543" t="s">
        <v>761</v>
      </c>
      <c r="B543" t="s">
        <v>527</v>
      </c>
      <c r="C543">
        <v>357</v>
      </c>
      <c r="D543" s="63">
        <v>4067</v>
      </c>
      <c r="E543" s="198">
        <v>2803</v>
      </c>
    </row>
    <row r="544" spans="1:5" x14ac:dyDescent="0.25">
      <c r="A544" t="s">
        <v>761</v>
      </c>
      <c r="B544" t="s">
        <v>528</v>
      </c>
      <c r="C544">
        <v>246</v>
      </c>
      <c r="D544" s="63">
        <v>3079</v>
      </c>
      <c r="E544" s="198">
        <v>1915</v>
      </c>
    </row>
    <row r="545" spans="1:5" x14ac:dyDescent="0.25">
      <c r="A545" t="s">
        <v>761</v>
      </c>
      <c r="B545" t="s">
        <v>529</v>
      </c>
      <c r="C545">
        <v>0</v>
      </c>
      <c r="D545" s="63">
        <v>0</v>
      </c>
      <c r="E545">
        <v>0</v>
      </c>
    </row>
    <row r="546" spans="1:5" x14ac:dyDescent="0.25">
      <c r="A546" t="s">
        <v>761</v>
      </c>
      <c r="B546" t="s">
        <v>530</v>
      </c>
      <c r="C546">
        <v>0</v>
      </c>
      <c r="D546" s="63">
        <v>0</v>
      </c>
      <c r="E546">
        <v>0</v>
      </c>
    </row>
    <row r="547" spans="1:5" x14ac:dyDescent="0.25">
      <c r="A547" t="s">
        <v>761</v>
      </c>
      <c r="B547" t="s">
        <v>531</v>
      </c>
      <c r="C547">
        <v>263</v>
      </c>
      <c r="D547" s="63">
        <v>2911</v>
      </c>
      <c r="E547" s="198">
        <v>2265</v>
      </c>
    </row>
    <row r="548" spans="1:5" x14ac:dyDescent="0.25">
      <c r="A548" t="s">
        <v>761</v>
      </c>
      <c r="B548" t="s">
        <v>532</v>
      </c>
      <c r="C548">
        <v>437</v>
      </c>
      <c r="D548" s="63">
        <v>4839</v>
      </c>
      <c r="E548" s="198">
        <v>5236</v>
      </c>
    </row>
    <row r="549" spans="1:5" x14ac:dyDescent="0.25">
      <c r="A549" t="s">
        <v>761</v>
      </c>
      <c r="B549" t="s">
        <v>632</v>
      </c>
      <c r="C549">
        <v>427</v>
      </c>
      <c r="D549" s="63">
        <v>4524</v>
      </c>
      <c r="E549" s="198">
        <v>5198</v>
      </c>
    </row>
    <row r="550" spans="1:5" x14ac:dyDescent="0.25">
      <c r="A550" t="s">
        <v>761</v>
      </c>
      <c r="B550" t="s">
        <v>633</v>
      </c>
      <c r="C550">
        <v>333</v>
      </c>
      <c r="D550" s="63">
        <v>4025</v>
      </c>
      <c r="E550" s="198">
        <v>2980</v>
      </c>
    </row>
    <row r="551" spans="1:5" x14ac:dyDescent="0.25">
      <c r="A551" t="s">
        <v>761</v>
      </c>
      <c r="B551" t="s">
        <v>634</v>
      </c>
      <c r="C551">
        <v>222</v>
      </c>
      <c r="D551" s="63">
        <v>2749</v>
      </c>
      <c r="E551" s="198">
        <v>2628</v>
      </c>
    </row>
    <row r="552" spans="1:5" x14ac:dyDescent="0.25">
      <c r="A552" t="s">
        <v>761</v>
      </c>
      <c r="B552" t="s">
        <v>635</v>
      </c>
      <c r="C552">
        <v>209</v>
      </c>
      <c r="D552" s="63">
        <v>2517</v>
      </c>
      <c r="E552" s="198">
        <v>2184</v>
      </c>
    </row>
    <row r="553" spans="1:5" x14ac:dyDescent="0.25">
      <c r="A553" t="s">
        <v>761</v>
      </c>
      <c r="B553" t="s">
        <v>636</v>
      </c>
      <c r="C553">
        <v>380</v>
      </c>
      <c r="D553" s="63">
        <v>4514</v>
      </c>
      <c r="E553" s="198">
        <v>3554</v>
      </c>
    </row>
    <row r="554" spans="1:5" x14ac:dyDescent="0.25">
      <c r="A554" t="s">
        <v>761</v>
      </c>
      <c r="B554" t="s">
        <v>533</v>
      </c>
      <c r="C554">
        <v>385</v>
      </c>
      <c r="D554" s="63">
        <v>4400</v>
      </c>
      <c r="E554" s="198">
        <v>3650</v>
      </c>
    </row>
    <row r="555" spans="1:5" x14ac:dyDescent="0.25">
      <c r="A555" t="s">
        <v>761</v>
      </c>
      <c r="B555" t="s">
        <v>637</v>
      </c>
      <c r="C555">
        <v>345</v>
      </c>
      <c r="D555" s="63">
        <v>4114</v>
      </c>
      <c r="E555" s="198">
        <v>3161</v>
      </c>
    </row>
    <row r="556" spans="1:5" x14ac:dyDescent="0.25">
      <c r="A556" t="s">
        <v>761</v>
      </c>
      <c r="B556" t="s">
        <v>638</v>
      </c>
      <c r="C556">
        <v>333</v>
      </c>
      <c r="D556" s="63">
        <v>3517</v>
      </c>
      <c r="E556" s="198">
        <v>2815</v>
      </c>
    </row>
    <row r="557" spans="1:5" x14ac:dyDescent="0.25">
      <c r="A557" t="s">
        <v>761</v>
      </c>
      <c r="B557" t="s">
        <v>534</v>
      </c>
      <c r="C557">
        <v>286</v>
      </c>
      <c r="D557" s="63">
        <v>3713</v>
      </c>
      <c r="E557" s="198">
        <v>2488</v>
      </c>
    </row>
    <row r="558" spans="1:5" x14ac:dyDescent="0.25">
      <c r="A558" t="s">
        <v>761</v>
      </c>
      <c r="B558" t="s">
        <v>535</v>
      </c>
      <c r="C558">
        <v>245</v>
      </c>
      <c r="D558" s="63">
        <v>3087</v>
      </c>
      <c r="E558" s="198">
        <v>2312</v>
      </c>
    </row>
    <row r="559" spans="1:5" x14ac:dyDescent="0.25">
      <c r="A559" t="s">
        <v>761</v>
      </c>
      <c r="B559" t="s">
        <v>536</v>
      </c>
      <c r="C559">
        <v>186</v>
      </c>
      <c r="D559" s="63">
        <v>2875</v>
      </c>
      <c r="E559" s="198">
        <v>1765</v>
      </c>
    </row>
    <row r="560" spans="1:5" x14ac:dyDescent="0.25">
      <c r="A560" t="s">
        <v>761</v>
      </c>
      <c r="B560" t="s">
        <v>537</v>
      </c>
      <c r="C560">
        <v>317</v>
      </c>
      <c r="D560" s="63">
        <v>4771</v>
      </c>
      <c r="E560" s="198">
        <v>2447</v>
      </c>
    </row>
    <row r="561" spans="1:5" x14ac:dyDescent="0.25">
      <c r="A561" t="s">
        <v>761</v>
      </c>
      <c r="B561" t="s">
        <v>538</v>
      </c>
      <c r="C561">
        <v>286</v>
      </c>
      <c r="D561" s="63">
        <v>4515</v>
      </c>
      <c r="E561" s="198">
        <v>3177</v>
      </c>
    </row>
    <row r="562" spans="1:5" x14ac:dyDescent="0.25">
      <c r="A562" t="s">
        <v>761</v>
      </c>
      <c r="B562" t="s">
        <v>539</v>
      </c>
      <c r="C562">
        <v>376</v>
      </c>
      <c r="D562" s="63">
        <v>6790</v>
      </c>
      <c r="E562" s="198">
        <v>3159</v>
      </c>
    </row>
    <row r="563" spans="1:5" x14ac:dyDescent="0.25">
      <c r="A563" t="s">
        <v>761</v>
      </c>
      <c r="B563" t="s">
        <v>540</v>
      </c>
      <c r="C563">
        <v>168</v>
      </c>
      <c r="D563" s="63">
        <v>2942</v>
      </c>
      <c r="E563" s="198">
        <v>1958</v>
      </c>
    </row>
    <row r="564" spans="1:5" x14ac:dyDescent="0.25">
      <c r="A564" t="s">
        <v>761</v>
      </c>
      <c r="B564" t="s">
        <v>639</v>
      </c>
      <c r="C564">
        <v>0</v>
      </c>
      <c r="D564" s="63">
        <v>0</v>
      </c>
      <c r="E564">
        <v>0</v>
      </c>
    </row>
    <row r="565" spans="1:5" x14ac:dyDescent="0.25">
      <c r="A565" t="s">
        <v>761</v>
      </c>
      <c r="B565" t="s">
        <v>640</v>
      </c>
      <c r="C565">
        <v>0</v>
      </c>
      <c r="D565" s="63">
        <v>0</v>
      </c>
      <c r="E565">
        <v>0</v>
      </c>
    </row>
    <row r="566" spans="1:5" x14ac:dyDescent="0.25">
      <c r="A566" t="s">
        <v>761</v>
      </c>
      <c r="B566" t="s">
        <v>641</v>
      </c>
      <c r="C566">
        <v>0</v>
      </c>
      <c r="D566" s="63">
        <v>0</v>
      </c>
      <c r="E566">
        <v>0</v>
      </c>
    </row>
    <row r="567" spans="1:5" x14ac:dyDescent="0.25">
      <c r="A567" t="s">
        <v>761</v>
      </c>
      <c r="B567" t="s">
        <v>642</v>
      </c>
      <c r="C567">
        <v>0</v>
      </c>
      <c r="D567" s="63">
        <v>0</v>
      </c>
      <c r="E567">
        <v>0</v>
      </c>
    </row>
    <row r="568" spans="1:5" x14ac:dyDescent="0.25">
      <c r="A568" t="s">
        <v>761</v>
      </c>
      <c r="B568" t="s">
        <v>643</v>
      </c>
      <c r="C568">
        <v>213</v>
      </c>
      <c r="D568" s="63">
        <v>3549</v>
      </c>
      <c r="E568" s="198">
        <v>1755</v>
      </c>
    </row>
    <row r="569" spans="1:5" x14ac:dyDescent="0.25">
      <c r="A569" t="s">
        <v>761</v>
      </c>
      <c r="B569" t="s">
        <v>644</v>
      </c>
      <c r="C569">
        <v>342</v>
      </c>
      <c r="D569" s="63">
        <v>5938</v>
      </c>
      <c r="E569" s="198">
        <v>3111</v>
      </c>
    </row>
    <row r="570" spans="1:5" x14ac:dyDescent="0.25">
      <c r="A570" t="s">
        <v>761</v>
      </c>
      <c r="B570" t="s">
        <v>645</v>
      </c>
      <c r="C570">
        <v>340</v>
      </c>
      <c r="D570" s="63">
        <v>5364</v>
      </c>
      <c r="E570" s="198">
        <v>3515</v>
      </c>
    </row>
    <row r="571" spans="1:5" x14ac:dyDescent="0.25">
      <c r="A571" t="s">
        <v>761</v>
      </c>
      <c r="B571" t="s">
        <v>646</v>
      </c>
      <c r="C571">
        <v>483</v>
      </c>
      <c r="D571" s="63">
        <v>11811</v>
      </c>
      <c r="E571" s="198">
        <v>5188</v>
      </c>
    </row>
    <row r="572" spans="1:5" x14ac:dyDescent="0.25">
      <c r="A572" t="s">
        <v>761</v>
      </c>
      <c r="B572" t="s">
        <v>647</v>
      </c>
      <c r="C572">
        <v>403</v>
      </c>
      <c r="D572" s="63">
        <v>6983</v>
      </c>
      <c r="E572" s="198">
        <v>3139</v>
      </c>
    </row>
    <row r="573" spans="1:5" x14ac:dyDescent="0.25">
      <c r="A573" t="s">
        <v>761</v>
      </c>
      <c r="B573" t="s">
        <v>648</v>
      </c>
      <c r="C573">
        <v>289</v>
      </c>
      <c r="D573" s="63">
        <v>6099</v>
      </c>
      <c r="E573" s="198">
        <v>2477</v>
      </c>
    </row>
    <row r="574" spans="1:5" x14ac:dyDescent="0.25">
      <c r="A574" t="s">
        <v>761</v>
      </c>
      <c r="B574" t="s">
        <v>649</v>
      </c>
      <c r="C574">
        <v>579</v>
      </c>
      <c r="D574" s="63">
        <v>9749</v>
      </c>
      <c r="E574" s="198">
        <v>4581</v>
      </c>
    </row>
    <row r="575" spans="1:5" x14ac:dyDescent="0.25">
      <c r="A575" t="s">
        <v>761</v>
      </c>
      <c r="B575" t="s">
        <v>650</v>
      </c>
      <c r="C575">
        <v>526</v>
      </c>
      <c r="D575" s="63">
        <v>8168</v>
      </c>
      <c r="E575" s="198">
        <v>4468</v>
      </c>
    </row>
    <row r="576" spans="1:5" x14ac:dyDescent="0.25">
      <c r="A576" t="s">
        <v>761</v>
      </c>
      <c r="B576" t="s">
        <v>651</v>
      </c>
      <c r="C576">
        <v>551</v>
      </c>
      <c r="D576" s="63">
        <v>8389</v>
      </c>
      <c r="E576" s="198">
        <v>4447</v>
      </c>
    </row>
    <row r="577" spans="1:5" x14ac:dyDescent="0.25">
      <c r="A577" t="s">
        <v>761</v>
      </c>
      <c r="B577" t="s">
        <v>652</v>
      </c>
      <c r="C577">
        <v>543</v>
      </c>
      <c r="D577" s="63">
        <v>8614</v>
      </c>
      <c r="E577" s="198">
        <v>5945</v>
      </c>
    </row>
    <row r="578" spans="1:5" x14ac:dyDescent="0.25">
      <c r="A578" t="s">
        <v>761</v>
      </c>
      <c r="B578" t="s">
        <v>653</v>
      </c>
      <c r="C578">
        <v>571</v>
      </c>
      <c r="D578" s="63">
        <v>8693</v>
      </c>
      <c r="E578" s="198">
        <v>4613</v>
      </c>
    </row>
    <row r="579" spans="1:5" x14ac:dyDescent="0.25">
      <c r="A579" t="s">
        <v>761</v>
      </c>
      <c r="B579" t="s">
        <v>654</v>
      </c>
      <c r="C579">
        <v>369</v>
      </c>
      <c r="D579" s="63">
        <v>6111</v>
      </c>
      <c r="E579" s="198">
        <v>4413</v>
      </c>
    </row>
    <row r="580" spans="1:5" x14ac:dyDescent="0.25">
      <c r="A580" t="s">
        <v>761</v>
      </c>
      <c r="B580" t="s">
        <v>762</v>
      </c>
      <c r="C580">
        <v>319</v>
      </c>
      <c r="D580" s="63">
        <v>6004</v>
      </c>
      <c r="E580" s="198">
        <v>2786</v>
      </c>
    </row>
    <row r="581" spans="1:5" x14ac:dyDescent="0.25">
      <c r="A581" t="s">
        <v>761</v>
      </c>
      <c r="B581" t="s">
        <v>655</v>
      </c>
      <c r="C581">
        <v>787</v>
      </c>
      <c r="D581" s="63">
        <v>12875</v>
      </c>
      <c r="E581" s="198">
        <v>7008</v>
      </c>
    </row>
    <row r="582" spans="1:5" x14ac:dyDescent="0.25">
      <c r="A582" t="s">
        <v>761</v>
      </c>
      <c r="B582" t="s">
        <v>656</v>
      </c>
      <c r="C582">
        <v>769</v>
      </c>
      <c r="D582" s="63">
        <v>12198</v>
      </c>
      <c r="E582" s="198">
        <v>7702</v>
      </c>
    </row>
    <row r="583" spans="1:5" x14ac:dyDescent="0.25">
      <c r="A583" t="s">
        <v>761</v>
      </c>
      <c r="B583" t="s">
        <v>657</v>
      </c>
      <c r="C583">
        <v>812</v>
      </c>
      <c r="D583" s="63">
        <v>14037</v>
      </c>
      <c r="E583" s="198">
        <v>6599</v>
      </c>
    </row>
    <row r="584" spans="1:5" x14ac:dyDescent="0.25">
      <c r="A584" t="s">
        <v>761</v>
      </c>
      <c r="B584" t="s">
        <v>658</v>
      </c>
      <c r="C584" s="198">
        <v>1098</v>
      </c>
      <c r="D584" s="63">
        <v>14727</v>
      </c>
      <c r="E584" s="198">
        <v>8096</v>
      </c>
    </row>
    <row r="585" spans="1:5" x14ac:dyDescent="0.25">
      <c r="A585" t="s">
        <v>761</v>
      </c>
      <c r="B585" t="s">
        <v>763</v>
      </c>
      <c r="C585">
        <v>554</v>
      </c>
      <c r="D585" s="63">
        <v>10153</v>
      </c>
      <c r="E585" s="198">
        <v>4395</v>
      </c>
    </row>
    <row r="586" spans="1:5" x14ac:dyDescent="0.25">
      <c r="A586" t="s">
        <v>761</v>
      </c>
      <c r="B586" t="s">
        <v>659</v>
      </c>
      <c r="C586">
        <v>0</v>
      </c>
      <c r="D586" s="63">
        <v>0</v>
      </c>
      <c r="E586">
        <v>0</v>
      </c>
    </row>
    <row r="587" spans="1:5" x14ac:dyDescent="0.25">
      <c r="A587" t="s">
        <v>761</v>
      </c>
      <c r="B587" t="s">
        <v>764</v>
      </c>
      <c r="C587">
        <v>0</v>
      </c>
      <c r="D587" s="63">
        <v>0</v>
      </c>
      <c r="E587">
        <v>0</v>
      </c>
    </row>
    <row r="588" spans="1:5" x14ac:dyDescent="0.25">
      <c r="A588" t="s">
        <v>761</v>
      </c>
      <c r="B588" t="s">
        <v>660</v>
      </c>
      <c r="C588">
        <v>475</v>
      </c>
      <c r="D588" s="63">
        <v>8273</v>
      </c>
      <c r="E588" s="198">
        <v>4122</v>
      </c>
    </row>
    <row r="589" spans="1:5" x14ac:dyDescent="0.25">
      <c r="A589" t="s">
        <v>761</v>
      </c>
      <c r="B589" t="s">
        <v>661</v>
      </c>
      <c r="C589">
        <v>435</v>
      </c>
      <c r="D589" s="63">
        <v>7446</v>
      </c>
      <c r="E589" s="198">
        <v>4288</v>
      </c>
    </row>
    <row r="590" spans="1:5" x14ac:dyDescent="0.25">
      <c r="A590" t="s">
        <v>761</v>
      </c>
      <c r="B590" t="s">
        <v>662</v>
      </c>
      <c r="C590">
        <v>202</v>
      </c>
      <c r="D590" s="63">
        <v>3407</v>
      </c>
      <c r="E590" s="198">
        <v>2458</v>
      </c>
    </row>
    <row r="591" spans="1:5" x14ac:dyDescent="0.25">
      <c r="A591" t="s">
        <v>761</v>
      </c>
      <c r="B591" t="s">
        <v>663</v>
      </c>
      <c r="C591">
        <v>463</v>
      </c>
      <c r="D591" s="63">
        <v>8831</v>
      </c>
      <c r="E591" s="198">
        <v>2262</v>
      </c>
    </row>
    <row r="592" spans="1:5" x14ac:dyDescent="0.25">
      <c r="A592" t="s">
        <v>761</v>
      </c>
      <c r="B592" t="s">
        <v>664</v>
      </c>
      <c r="C592">
        <v>485</v>
      </c>
      <c r="D592" s="63">
        <v>6946</v>
      </c>
      <c r="E592" s="198">
        <v>2095</v>
      </c>
    </row>
    <row r="593" spans="1:5" x14ac:dyDescent="0.25">
      <c r="A593" t="s">
        <v>761</v>
      </c>
      <c r="B593" t="s">
        <v>765</v>
      </c>
      <c r="C593">
        <v>325</v>
      </c>
      <c r="D593" s="63">
        <v>6196</v>
      </c>
      <c r="E593" s="198">
        <v>2108</v>
      </c>
    </row>
    <row r="594" spans="1:5" x14ac:dyDescent="0.25">
      <c r="A594" t="s">
        <v>761</v>
      </c>
      <c r="B594" t="s">
        <v>665</v>
      </c>
      <c r="C594">
        <v>311</v>
      </c>
      <c r="D594" s="63">
        <v>6371</v>
      </c>
      <c r="E594" s="198">
        <v>2087</v>
      </c>
    </row>
    <row r="595" spans="1:5" x14ac:dyDescent="0.25">
      <c r="A595" t="s">
        <v>761</v>
      </c>
      <c r="B595" t="s">
        <v>666</v>
      </c>
      <c r="C595">
        <v>350</v>
      </c>
      <c r="D595" s="63">
        <v>5540</v>
      </c>
      <c r="E595" s="198">
        <v>2215</v>
      </c>
    </row>
    <row r="596" spans="1:5" x14ac:dyDescent="0.25">
      <c r="A596" t="s">
        <v>761</v>
      </c>
      <c r="B596" t="s">
        <v>667</v>
      </c>
      <c r="C596">
        <v>377</v>
      </c>
      <c r="D596" s="63">
        <v>5692</v>
      </c>
      <c r="E596" s="198">
        <v>2184</v>
      </c>
    </row>
    <row r="597" spans="1:5" x14ac:dyDescent="0.25">
      <c r="A597" t="s">
        <v>761</v>
      </c>
      <c r="B597" t="s">
        <v>668</v>
      </c>
      <c r="C597">
        <v>436</v>
      </c>
      <c r="D597" s="63">
        <v>7065</v>
      </c>
      <c r="E597" s="198">
        <v>2170</v>
      </c>
    </row>
    <row r="598" spans="1:5" x14ac:dyDescent="0.25">
      <c r="A598" t="s">
        <v>761</v>
      </c>
      <c r="B598" t="s">
        <v>669</v>
      </c>
      <c r="C598">
        <v>403</v>
      </c>
      <c r="D598" s="63">
        <v>6603</v>
      </c>
      <c r="E598" s="198">
        <v>2134</v>
      </c>
    </row>
    <row r="599" spans="1:5" x14ac:dyDescent="0.25">
      <c r="A599" t="s">
        <v>761</v>
      </c>
      <c r="B599" t="s">
        <v>670</v>
      </c>
      <c r="C599">
        <v>448</v>
      </c>
      <c r="D599" s="63">
        <v>6987</v>
      </c>
      <c r="E599" s="198">
        <v>2045</v>
      </c>
    </row>
    <row r="600" spans="1:5" x14ac:dyDescent="0.25">
      <c r="A600" t="s">
        <v>761</v>
      </c>
      <c r="B600" t="s">
        <v>671</v>
      </c>
      <c r="C600">
        <v>286</v>
      </c>
      <c r="D600" s="63">
        <v>5129</v>
      </c>
      <c r="E600" s="198">
        <v>2066</v>
      </c>
    </row>
    <row r="601" spans="1:5" x14ac:dyDescent="0.25">
      <c r="A601" t="s">
        <v>761</v>
      </c>
      <c r="B601" t="s">
        <v>672</v>
      </c>
      <c r="C601">
        <v>255</v>
      </c>
      <c r="D601" s="63">
        <v>4552</v>
      </c>
      <c r="E601" s="198">
        <v>2033</v>
      </c>
    </row>
    <row r="602" spans="1:5" x14ac:dyDescent="0.25">
      <c r="A602" t="s">
        <v>761</v>
      </c>
      <c r="B602" t="s">
        <v>673</v>
      </c>
      <c r="C602">
        <v>358</v>
      </c>
      <c r="D602" s="63">
        <v>5032</v>
      </c>
      <c r="E602" s="198">
        <v>2119</v>
      </c>
    </row>
    <row r="603" spans="1:5" x14ac:dyDescent="0.25">
      <c r="A603" t="s">
        <v>761</v>
      </c>
      <c r="B603" t="s">
        <v>674</v>
      </c>
      <c r="C603">
        <v>449</v>
      </c>
      <c r="D603" s="63">
        <v>6231</v>
      </c>
      <c r="E603" s="198">
        <v>2056</v>
      </c>
    </row>
    <row r="604" spans="1:5" x14ac:dyDescent="0.25">
      <c r="A604" t="s">
        <v>761</v>
      </c>
      <c r="B604" t="s">
        <v>675</v>
      </c>
      <c r="C604">
        <v>421</v>
      </c>
      <c r="D604" s="63">
        <v>6862</v>
      </c>
      <c r="E604" s="198">
        <v>1999</v>
      </c>
    </row>
    <row r="605" spans="1:5" x14ac:dyDescent="0.25">
      <c r="A605" t="s">
        <v>761</v>
      </c>
      <c r="B605" t="s">
        <v>676</v>
      </c>
      <c r="C605">
        <v>263</v>
      </c>
      <c r="D605" s="63">
        <v>3925</v>
      </c>
      <c r="E605" s="198">
        <v>1561</v>
      </c>
    </row>
    <row r="606" spans="1:5" x14ac:dyDescent="0.25">
      <c r="A606" t="s">
        <v>761</v>
      </c>
      <c r="B606" t="s">
        <v>677</v>
      </c>
      <c r="C606">
        <v>551</v>
      </c>
      <c r="D606" s="63">
        <v>8035</v>
      </c>
      <c r="E606" s="198">
        <v>3136</v>
      </c>
    </row>
    <row r="607" spans="1:5" x14ac:dyDescent="0.25">
      <c r="A607" t="s">
        <v>761</v>
      </c>
      <c r="B607" t="s">
        <v>678</v>
      </c>
      <c r="C607">
        <v>402</v>
      </c>
      <c r="D607" s="63">
        <v>6899</v>
      </c>
      <c r="E607" s="198">
        <v>3123</v>
      </c>
    </row>
    <row r="608" spans="1:5" x14ac:dyDescent="0.25">
      <c r="A608" t="s">
        <v>761</v>
      </c>
      <c r="B608" t="s">
        <v>679</v>
      </c>
      <c r="C608">
        <v>336</v>
      </c>
      <c r="D608" s="63">
        <v>5980</v>
      </c>
      <c r="E608" s="198">
        <v>3121</v>
      </c>
    </row>
    <row r="609" spans="1:5" x14ac:dyDescent="0.25">
      <c r="A609" t="s">
        <v>761</v>
      </c>
      <c r="B609" t="s">
        <v>680</v>
      </c>
      <c r="C609">
        <v>415</v>
      </c>
      <c r="D609" s="63">
        <v>6112</v>
      </c>
      <c r="E609" s="198">
        <v>3384</v>
      </c>
    </row>
    <row r="610" spans="1:5" x14ac:dyDescent="0.25">
      <c r="A610" t="s">
        <v>761</v>
      </c>
      <c r="B610" t="s">
        <v>681</v>
      </c>
      <c r="C610">
        <v>515</v>
      </c>
      <c r="D610" s="63">
        <v>8639</v>
      </c>
      <c r="E610" s="198">
        <v>3830</v>
      </c>
    </row>
    <row r="611" spans="1:5" x14ac:dyDescent="0.25">
      <c r="A611" t="s">
        <v>761</v>
      </c>
      <c r="B611" t="s">
        <v>682</v>
      </c>
      <c r="C611">
        <v>526</v>
      </c>
      <c r="D611" s="63">
        <v>8291</v>
      </c>
      <c r="E611" s="198">
        <v>3727</v>
      </c>
    </row>
    <row r="612" spans="1:5" x14ac:dyDescent="0.25">
      <c r="A612" t="s">
        <v>761</v>
      </c>
      <c r="B612" t="s">
        <v>683</v>
      </c>
      <c r="C612">
        <v>505</v>
      </c>
      <c r="D612" s="63">
        <v>7586</v>
      </c>
      <c r="E612" s="198">
        <v>3474</v>
      </c>
    </row>
    <row r="613" spans="1:5" x14ac:dyDescent="0.25">
      <c r="A613" t="s">
        <v>761</v>
      </c>
      <c r="B613" t="s">
        <v>684</v>
      </c>
      <c r="C613">
        <v>534</v>
      </c>
      <c r="D613" s="63">
        <v>7599</v>
      </c>
      <c r="E613" s="198">
        <v>3380</v>
      </c>
    </row>
    <row r="614" spans="1:5" x14ac:dyDescent="0.25">
      <c r="A614" t="s">
        <v>761</v>
      </c>
      <c r="B614" t="s">
        <v>685</v>
      </c>
      <c r="C614">
        <v>275</v>
      </c>
      <c r="D614" s="63">
        <v>4823</v>
      </c>
      <c r="E614" s="198">
        <v>3041</v>
      </c>
    </row>
    <row r="615" spans="1:5" x14ac:dyDescent="0.25">
      <c r="A615" t="s">
        <v>761</v>
      </c>
      <c r="B615" t="s">
        <v>686</v>
      </c>
      <c r="C615">
        <v>247</v>
      </c>
      <c r="D615" s="63">
        <v>4356</v>
      </c>
      <c r="E615" s="198">
        <v>3055</v>
      </c>
    </row>
    <row r="616" spans="1:5" x14ac:dyDescent="0.25">
      <c r="A616" t="s">
        <v>761</v>
      </c>
      <c r="B616" t="s">
        <v>687</v>
      </c>
      <c r="C616">
        <v>375</v>
      </c>
      <c r="D616" s="63">
        <v>6072</v>
      </c>
      <c r="E616" s="198">
        <v>3250</v>
      </c>
    </row>
    <row r="617" spans="1:5" x14ac:dyDescent="0.25">
      <c r="A617" t="s">
        <v>761</v>
      </c>
      <c r="B617" t="s">
        <v>541</v>
      </c>
      <c r="C617">
        <v>476</v>
      </c>
      <c r="D617" s="63">
        <v>6719</v>
      </c>
      <c r="E617" s="198">
        <v>3253</v>
      </c>
    </row>
    <row r="618" spans="1:5" x14ac:dyDescent="0.25">
      <c r="A618" t="s">
        <v>761</v>
      </c>
      <c r="B618" t="s">
        <v>688</v>
      </c>
      <c r="C618">
        <v>478</v>
      </c>
      <c r="D618" s="63">
        <v>6840</v>
      </c>
      <c r="E618" s="198">
        <v>3177</v>
      </c>
    </row>
    <row r="619" spans="1:5" x14ac:dyDescent="0.25">
      <c r="A619" t="s">
        <v>761</v>
      </c>
      <c r="B619" t="s">
        <v>542</v>
      </c>
      <c r="C619">
        <v>411</v>
      </c>
      <c r="D619" s="63">
        <v>6026</v>
      </c>
      <c r="E619" s="198">
        <v>3125</v>
      </c>
    </row>
    <row r="620" spans="1:5" x14ac:dyDescent="0.25">
      <c r="A620" t="s">
        <v>761</v>
      </c>
      <c r="B620" t="s">
        <v>689</v>
      </c>
      <c r="C620">
        <v>457</v>
      </c>
      <c r="D620" s="63">
        <v>6038</v>
      </c>
      <c r="E620" s="198">
        <v>2977</v>
      </c>
    </row>
    <row r="621" spans="1:5" x14ac:dyDescent="0.25">
      <c r="A621" t="s">
        <v>761</v>
      </c>
      <c r="B621" t="s">
        <v>690</v>
      </c>
      <c r="C621">
        <v>226</v>
      </c>
      <c r="D621" s="63">
        <v>3987</v>
      </c>
      <c r="E621" s="198">
        <v>1547</v>
      </c>
    </row>
    <row r="622" spans="1:5" x14ac:dyDescent="0.25">
      <c r="A622" t="s">
        <v>761</v>
      </c>
      <c r="B622" t="s">
        <v>691</v>
      </c>
      <c r="C622">
        <v>211</v>
      </c>
      <c r="D622" s="63">
        <v>3625</v>
      </c>
      <c r="E622" s="198">
        <v>1657</v>
      </c>
    </row>
    <row r="623" spans="1:5" x14ac:dyDescent="0.25">
      <c r="A623" t="s">
        <v>761</v>
      </c>
      <c r="B623" t="s">
        <v>692</v>
      </c>
      <c r="C623">
        <v>349</v>
      </c>
      <c r="D623" s="63">
        <v>4663</v>
      </c>
      <c r="E623" s="198">
        <v>2868</v>
      </c>
    </row>
    <row r="624" spans="1:5" x14ac:dyDescent="0.25">
      <c r="A624" t="s">
        <v>761</v>
      </c>
      <c r="B624" t="s">
        <v>693</v>
      </c>
      <c r="C624">
        <v>581</v>
      </c>
      <c r="D624" s="63">
        <v>14329</v>
      </c>
      <c r="E624" s="198">
        <v>3473</v>
      </c>
    </row>
    <row r="625" spans="1:5" x14ac:dyDescent="0.25">
      <c r="A625" t="s">
        <v>761</v>
      </c>
      <c r="B625" t="s">
        <v>694</v>
      </c>
      <c r="C625">
        <v>600</v>
      </c>
      <c r="D625" s="63">
        <v>10538</v>
      </c>
      <c r="E625" s="198">
        <v>3684</v>
      </c>
    </row>
    <row r="626" spans="1:5" x14ac:dyDescent="0.25">
      <c r="A626" t="s">
        <v>761</v>
      </c>
      <c r="B626" t="s">
        <v>695</v>
      </c>
      <c r="C626">
        <v>506</v>
      </c>
      <c r="D626" s="63">
        <v>7788</v>
      </c>
      <c r="E626" s="198">
        <v>2895</v>
      </c>
    </row>
    <row r="627" spans="1:5" x14ac:dyDescent="0.25">
      <c r="A627" t="s">
        <v>761</v>
      </c>
      <c r="B627" t="s">
        <v>696</v>
      </c>
      <c r="C627">
        <v>504</v>
      </c>
      <c r="D627" s="63">
        <v>7500</v>
      </c>
      <c r="E627" s="198">
        <v>3688</v>
      </c>
    </row>
    <row r="628" spans="1:5" x14ac:dyDescent="0.25">
      <c r="A628" t="s">
        <v>761</v>
      </c>
      <c r="B628" t="s">
        <v>697</v>
      </c>
      <c r="C628">
        <v>276</v>
      </c>
      <c r="D628" s="63">
        <v>4703</v>
      </c>
      <c r="E628" s="198">
        <v>2384</v>
      </c>
    </row>
    <row r="629" spans="1:5" x14ac:dyDescent="0.25">
      <c r="A629" t="s">
        <v>761</v>
      </c>
      <c r="B629" t="s">
        <v>698</v>
      </c>
      <c r="C629">
        <v>281</v>
      </c>
      <c r="D629" s="63">
        <v>4102</v>
      </c>
      <c r="E629" s="198">
        <v>2072</v>
      </c>
    </row>
    <row r="630" spans="1:5" x14ac:dyDescent="0.25">
      <c r="A630" t="s">
        <v>761</v>
      </c>
      <c r="B630" t="s">
        <v>699</v>
      </c>
      <c r="C630">
        <v>531</v>
      </c>
      <c r="D630" s="63">
        <v>9215</v>
      </c>
      <c r="E630" s="198">
        <v>3987</v>
      </c>
    </row>
    <row r="631" spans="1:5" x14ac:dyDescent="0.25">
      <c r="A631" t="s">
        <v>761</v>
      </c>
      <c r="B631" t="s">
        <v>543</v>
      </c>
      <c r="C631">
        <v>543</v>
      </c>
      <c r="D631" s="63">
        <v>8614</v>
      </c>
      <c r="E631" s="198">
        <v>4013</v>
      </c>
    </row>
    <row r="632" spans="1:5" x14ac:dyDescent="0.25">
      <c r="A632" t="s">
        <v>761</v>
      </c>
      <c r="B632" t="s">
        <v>700</v>
      </c>
      <c r="C632">
        <v>452</v>
      </c>
      <c r="D632" s="63">
        <v>7417</v>
      </c>
      <c r="E632" s="198">
        <v>3577</v>
      </c>
    </row>
    <row r="633" spans="1:5" x14ac:dyDescent="0.25">
      <c r="A633" t="s">
        <v>761</v>
      </c>
      <c r="B633" t="s">
        <v>766</v>
      </c>
      <c r="C633">
        <v>504</v>
      </c>
      <c r="D633" s="63">
        <v>7553</v>
      </c>
      <c r="E633" s="198">
        <v>3847</v>
      </c>
    </row>
    <row r="634" spans="1:5" x14ac:dyDescent="0.25">
      <c r="A634" t="s">
        <v>761</v>
      </c>
      <c r="B634" t="s">
        <v>701</v>
      </c>
      <c r="C634">
        <v>423</v>
      </c>
      <c r="D634" s="63">
        <v>6640</v>
      </c>
      <c r="E634" s="198">
        <v>3187</v>
      </c>
    </row>
    <row r="635" spans="1:5" x14ac:dyDescent="0.25">
      <c r="A635" t="s">
        <v>761</v>
      </c>
      <c r="B635" t="s">
        <v>767</v>
      </c>
      <c r="C635">
        <v>270</v>
      </c>
      <c r="D635" s="63">
        <v>4775</v>
      </c>
      <c r="E635" s="198">
        <v>1912</v>
      </c>
    </row>
    <row r="636" spans="1:5" x14ac:dyDescent="0.25">
      <c r="A636" t="s">
        <v>761</v>
      </c>
      <c r="B636" t="s">
        <v>702</v>
      </c>
      <c r="C636">
        <v>309</v>
      </c>
      <c r="D636" s="63">
        <v>4681</v>
      </c>
      <c r="E636" s="198">
        <v>2262</v>
      </c>
    </row>
    <row r="637" spans="1:5" x14ac:dyDescent="0.25">
      <c r="A637" t="s">
        <v>761</v>
      </c>
      <c r="B637" t="s">
        <v>703</v>
      </c>
      <c r="C637">
        <v>435</v>
      </c>
      <c r="D637" s="63">
        <v>7023</v>
      </c>
      <c r="E637" s="198">
        <v>3407</v>
      </c>
    </row>
    <row r="638" spans="1:5" x14ac:dyDescent="0.25">
      <c r="A638" t="s">
        <v>761</v>
      </c>
      <c r="B638" t="s">
        <v>704</v>
      </c>
      <c r="C638">
        <v>389</v>
      </c>
      <c r="D638" s="63">
        <v>6106</v>
      </c>
      <c r="E638" s="198">
        <v>3400</v>
      </c>
    </row>
    <row r="639" spans="1:5" x14ac:dyDescent="0.25">
      <c r="A639" t="s">
        <v>761</v>
      </c>
      <c r="B639" t="s">
        <v>768</v>
      </c>
      <c r="C639">
        <v>410</v>
      </c>
      <c r="D639" s="63">
        <v>5763</v>
      </c>
      <c r="E639" s="198">
        <v>3938</v>
      </c>
    </row>
    <row r="640" spans="1:5" x14ac:dyDescent="0.25">
      <c r="A640" t="s">
        <v>761</v>
      </c>
      <c r="B640" t="s">
        <v>769</v>
      </c>
      <c r="C640">
        <v>493</v>
      </c>
      <c r="D640" s="63">
        <v>7240</v>
      </c>
      <c r="E640" s="198">
        <v>3798</v>
      </c>
    </row>
    <row r="641" spans="1:5" x14ac:dyDescent="0.25">
      <c r="A641" t="s">
        <v>761</v>
      </c>
      <c r="B641" t="s">
        <v>705</v>
      </c>
      <c r="C641">
        <v>457</v>
      </c>
      <c r="D641" s="63">
        <v>6731</v>
      </c>
      <c r="E641" s="198">
        <v>3581</v>
      </c>
    </row>
    <row r="642" spans="1:5" x14ac:dyDescent="0.25">
      <c r="A642" t="s">
        <v>761</v>
      </c>
      <c r="B642" t="s">
        <v>770</v>
      </c>
      <c r="C642">
        <v>304</v>
      </c>
      <c r="D642" s="63">
        <v>4527</v>
      </c>
      <c r="E642" s="198">
        <v>2390</v>
      </c>
    </row>
    <row r="643" spans="1:5" x14ac:dyDescent="0.25">
      <c r="A643" t="s">
        <v>761</v>
      </c>
      <c r="B643" t="s">
        <v>771</v>
      </c>
      <c r="C643">
        <v>273</v>
      </c>
      <c r="D643" s="63">
        <v>4434</v>
      </c>
      <c r="E643" s="198">
        <v>1864</v>
      </c>
    </row>
    <row r="644" spans="1:5" x14ac:dyDescent="0.25">
      <c r="A644" t="s">
        <v>761</v>
      </c>
      <c r="B644" t="s">
        <v>706</v>
      </c>
      <c r="C644">
        <v>423</v>
      </c>
      <c r="D644" s="63">
        <v>6000</v>
      </c>
      <c r="E644" s="198">
        <v>3810</v>
      </c>
    </row>
    <row r="645" spans="1:5" x14ac:dyDescent="0.25">
      <c r="A645" t="s">
        <v>761</v>
      </c>
      <c r="B645" t="s">
        <v>707</v>
      </c>
      <c r="C645">
        <v>531</v>
      </c>
      <c r="D645" s="63">
        <v>7240</v>
      </c>
      <c r="E645" s="198">
        <v>3440</v>
      </c>
    </row>
    <row r="646" spans="1:5" x14ac:dyDescent="0.25">
      <c r="A646" t="s">
        <v>761</v>
      </c>
      <c r="B646" t="s">
        <v>708</v>
      </c>
      <c r="C646">
        <v>471</v>
      </c>
      <c r="D646" s="63">
        <v>6618</v>
      </c>
      <c r="E646" s="198">
        <v>2784</v>
      </c>
    </row>
    <row r="647" spans="1:5" x14ac:dyDescent="0.25">
      <c r="A647" t="s">
        <v>761</v>
      </c>
      <c r="B647" t="s">
        <v>709</v>
      </c>
      <c r="C647">
        <v>496</v>
      </c>
      <c r="D647" s="63">
        <v>6378</v>
      </c>
      <c r="E647" s="198">
        <v>2988</v>
      </c>
    </row>
    <row r="648" spans="1:5" x14ac:dyDescent="0.25">
      <c r="A648" t="s">
        <v>761</v>
      </c>
      <c r="B648" t="s">
        <v>710</v>
      </c>
      <c r="C648">
        <v>401</v>
      </c>
      <c r="D648" s="63">
        <v>5420</v>
      </c>
      <c r="E648" s="198">
        <v>2142</v>
      </c>
    </row>
    <row r="649" spans="1:5" x14ac:dyDescent="0.25">
      <c r="A649" t="s">
        <v>761</v>
      </c>
      <c r="B649" t="s">
        <v>772</v>
      </c>
      <c r="C649">
        <v>243</v>
      </c>
      <c r="D649" s="63">
        <v>3361</v>
      </c>
      <c r="E649" s="198">
        <v>1823</v>
      </c>
    </row>
    <row r="650" spans="1:5" x14ac:dyDescent="0.25">
      <c r="A650" t="s">
        <v>761</v>
      </c>
      <c r="B650" t="s">
        <v>711</v>
      </c>
      <c r="C650">
        <v>241</v>
      </c>
      <c r="D650" s="63">
        <v>3265</v>
      </c>
      <c r="E650" s="198">
        <v>1535</v>
      </c>
    </row>
    <row r="651" spans="1:5" x14ac:dyDescent="0.25">
      <c r="A651" t="s">
        <v>761</v>
      </c>
      <c r="B651" t="s">
        <v>712</v>
      </c>
      <c r="C651">
        <v>523</v>
      </c>
      <c r="D651" s="63">
        <v>7958</v>
      </c>
      <c r="E651" s="198">
        <v>2669</v>
      </c>
    </row>
    <row r="652" spans="1:5" x14ac:dyDescent="0.25">
      <c r="A652" t="s">
        <v>761</v>
      </c>
      <c r="B652" t="s">
        <v>713</v>
      </c>
      <c r="C652">
        <v>485</v>
      </c>
      <c r="D652" s="63">
        <v>7428</v>
      </c>
      <c r="E652" s="198">
        <v>3123</v>
      </c>
    </row>
    <row r="653" spans="1:5" x14ac:dyDescent="0.25">
      <c r="A653" t="s">
        <v>761</v>
      </c>
      <c r="B653" t="s">
        <v>714</v>
      </c>
      <c r="C653">
        <v>420</v>
      </c>
      <c r="D653" s="63">
        <v>5571</v>
      </c>
      <c r="E653" s="198">
        <v>2498</v>
      </c>
    </row>
    <row r="654" spans="1:5" x14ac:dyDescent="0.25">
      <c r="A654" t="s">
        <v>761</v>
      </c>
      <c r="B654" t="s">
        <v>715</v>
      </c>
      <c r="C654">
        <v>408</v>
      </c>
      <c r="D654" s="63">
        <v>5247</v>
      </c>
      <c r="E654" s="198">
        <v>2455</v>
      </c>
    </row>
    <row r="655" spans="1:5" x14ac:dyDescent="0.25">
      <c r="A655" t="s">
        <v>761</v>
      </c>
      <c r="B655" t="s">
        <v>773</v>
      </c>
      <c r="C655">
        <v>366</v>
      </c>
      <c r="D655" s="63">
        <v>4911</v>
      </c>
      <c r="E655" s="198">
        <v>2557</v>
      </c>
    </row>
    <row r="656" spans="1:5" x14ac:dyDescent="0.25">
      <c r="A656" t="s">
        <v>761</v>
      </c>
      <c r="B656" t="s">
        <v>774</v>
      </c>
      <c r="C656">
        <v>242</v>
      </c>
      <c r="D656" s="63">
        <v>3198</v>
      </c>
      <c r="E656" s="198">
        <v>1599</v>
      </c>
    </row>
    <row r="657" spans="1:5" x14ac:dyDescent="0.25">
      <c r="A657" t="s">
        <v>761</v>
      </c>
      <c r="B657" t="s">
        <v>716</v>
      </c>
      <c r="C657">
        <v>177</v>
      </c>
      <c r="D657" s="63">
        <v>2762</v>
      </c>
      <c r="E657" s="198">
        <v>1214</v>
      </c>
    </row>
    <row r="658" spans="1:5" x14ac:dyDescent="0.25">
      <c r="A658" t="s">
        <v>761</v>
      </c>
      <c r="B658" t="s">
        <v>717</v>
      </c>
      <c r="C658">
        <v>422</v>
      </c>
      <c r="D658" s="63">
        <v>5412</v>
      </c>
      <c r="E658" s="198">
        <v>2689</v>
      </c>
    </row>
    <row r="659" spans="1:5" x14ac:dyDescent="0.25">
      <c r="A659" t="s">
        <v>761</v>
      </c>
      <c r="B659" t="s">
        <v>718</v>
      </c>
      <c r="C659">
        <v>442</v>
      </c>
      <c r="D659" s="63">
        <v>5661</v>
      </c>
      <c r="E659" s="198">
        <v>2477</v>
      </c>
    </row>
    <row r="660" spans="1:5" x14ac:dyDescent="0.25">
      <c r="A660" t="s">
        <v>761</v>
      </c>
      <c r="B660" t="s">
        <v>719</v>
      </c>
      <c r="C660">
        <v>465</v>
      </c>
      <c r="D660" s="63">
        <v>5134</v>
      </c>
      <c r="E660" s="198">
        <v>2393</v>
      </c>
    </row>
    <row r="661" spans="1:5" x14ac:dyDescent="0.25">
      <c r="A661" t="s">
        <v>761</v>
      </c>
      <c r="B661" t="s">
        <v>720</v>
      </c>
      <c r="C661">
        <v>427</v>
      </c>
      <c r="D661" s="63">
        <v>5025</v>
      </c>
      <c r="E661" s="198">
        <v>2174</v>
      </c>
    </row>
    <row r="662" spans="1:5" x14ac:dyDescent="0.25">
      <c r="A662" t="s">
        <v>761</v>
      </c>
      <c r="B662" t="s">
        <v>775</v>
      </c>
      <c r="C662">
        <v>522</v>
      </c>
      <c r="D662" s="63">
        <v>5401</v>
      </c>
      <c r="E662" s="198">
        <v>2420</v>
      </c>
    </row>
    <row r="663" spans="1:5" x14ac:dyDescent="0.25">
      <c r="A663" t="s">
        <v>761</v>
      </c>
      <c r="B663" t="s">
        <v>776</v>
      </c>
      <c r="C663">
        <v>235</v>
      </c>
      <c r="D663" s="63">
        <v>3460</v>
      </c>
      <c r="E663" s="198">
        <v>1677</v>
      </c>
    </row>
    <row r="664" spans="1:5" x14ac:dyDescent="0.25">
      <c r="A664" t="s">
        <v>761</v>
      </c>
      <c r="B664" t="s">
        <v>777</v>
      </c>
      <c r="C664">
        <v>221</v>
      </c>
      <c r="D664" s="63">
        <v>3227</v>
      </c>
      <c r="E664" s="198">
        <v>1366</v>
      </c>
    </row>
    <row r="665" spans="1:5" x14ac:dyDescent="0.25">
      <c r="A665" t="s">
        <v>761</v>
      </c>
      <c r="B665" t="s">
        <v>778</v>
      </c>
      <c r="C665">
        <v>422</v>
      </c>
      <c r="D665" s="63">
        <v>6319</v>
      </c>
      <c r="E665" s="198">
        <v>3104</v>
      </c>
    </row>
    <row r="666" spans="1:5" x14ac:dyDescent="0.25">
      <c r="A666" t="s">
        <v>761</v>
      </c>
      <c r="B666" t="s">
        <v>779</v>
      </c>
      <c r="C666">
        <v>412</v>
      </c>
      <c r="D666" s="63">
        <v>5844</v>
      </c>
      <c r="E666" s="198">
        <v>2659</v>
      </c>
    </row>
    <row r="667" spans="1:5" x14ac:dyDescent="0.25">
      <c r="A667" t="s">
        <v>761</v>
      </c>
      <c r="B667" t="s">
        <v>721</v>
      </c>
      <c r="C667">
        <v>236</v>
      </c>
      <c r="D667" s="63">
        <v>3013</v>
      </c>
      <c r="E667" s="198">
        <v>1531</v>
      </c>
    </row>
    <row r="668" spans="1:5" x14ac:dyDescent="0.25">
      <c r="A668" t="s">
        <v>761</v>
      </c>
      <c r="B668" t="s">
        <v>722</v>
      </c>
      <c r="C668">
        <v>782</v>
      </c>
      <c r="D668" s="63">
        <v>11042</v>
      </c>
      <c r="E668" s="198">
        <v>7122</v>
      </c>
    </row>
    <row r="669" spans="1:5" x14ac:dyDescent="0.25">
      <c r="A669" t="s">
        <v>761</v>
      </c>
      <c r="B669" t="s">
        <v>723</v>
      </c>
      <c r="C669">
        <v>452</v>
      </c>
      <c r="D669" s="63">
        <v>5392</v>
      </c>
      <c r="E669" s="198">
        <v>3011</v>
      </c>
    </row>
    <row r="670" spans="1:5" x14ac:dyDescent="0.25">
      <c r="A670" t="s">
        <v>761</v>
      </c>
      <c r="B670" t="s">
        <v>780</v>
      </c>
      <c r="C670">
        <v>252</v>
      </c>
      <c r="D670" s="63">
        <v>3617</v>
      </c>
      <c r="E670" s="198">
        <v>1814</v>
      </c>
    </row>
    <row r="671" spans="1:5" x14ac:dyDescent="0.25">
      <c r="A671" t="s">
        <v>761</v>
      </c>
      <c r="B671" t="s">
        <v>781</v>
      </c>
      <c r="C671">
        <v>285</v>
      </c>
      <c r="D671" s="63">
        <v>3575</v>
      </c>
      <c r="E671" s="198">
        <v>1911</v>
      </c>
    </row>
    <row r="672" spans="1:5" x14ac:dyDescent="0.25">
      <c r="A672" t="s">
        <v>761</v>
      </c>
      <c r="B672" t="s">
        <v>724</v>
      </c>
      <c r="C672">
        <v>540</v>
      </c>
      <c r="D672" s="63">
        <v>6664</v>
      </c>
      <c r="E672" s="198">
        <v>4020</v>
      </c>
    </row>
    <row r="673" spans="1:5" x14ac:dyDescent="0.25">
      <c r="A673" t="s">
        <v>761</v>
      </c>
      <c r="B673" t="s">
        <v>725</v>
      </c>
      <c r="C673">
        <v>522</v>
      </c>
      <c r="D673" s="63">
        <v>6628</v>
      </c>
      <c r="E673" s="198">
        <v>3684</v>
      </c>
    </row>
    <row r="674" spans="1:5" x14ac:dyDescent="0.25">
      <c r="A674" t="s">
        <v>761</v>
      </c>
      <c r="B674" t="s">
        <v>782</v>
      </c>
      <c r="C674">
        <v>515</v>
      </c>
      <c r="D674" s="63">
        <v>6218</v>
      </c>
      <c r="E674" s="198">
        <v>3889</v>
      </c>
    </row>
    <row r="675" spans="1:5" x14ac:dyDescent="0.25">
      <c r="A675" t="s">
        <v>761</v>
      </c>
      <c r="B675" t="s">
        <v>726</v>
      </c>
      <c r="C675">
        <v>580</v>
      </c>
      <c r="D675" s="63">
        <v>6078</v>
      </c>
      <c r="E675" s="198">
        <v>3304</v>
      </c>
    </row>
    <row r="676" spans="1:5" x14ac:dyDescent="0.25">
      <c r="A676" t="s">
        <v>761</v>
      </c>
      <c r="B676" t="s">
        <v>783</v>
      </c>
      <c r="C676">
        <v>500</v>
      </c>
      <c r="D676" s="63">
        <v>5310</v>
      </c>
      <c r="E676" s="198">
        <v>2676</v>
      </c>
    </row>
    <row r="677" spans="1:5" x14ac:dyDescent="0.25">
      <c r="A677" t="s">
        <v>761</v>
      </c>
      <c r="B677" t="s">
        <v>784</v>
      </c>
      <c r="C677">
        <v>353</v>
      </c>
      <c r="D677" s="63">
        <v>3615</v>
      </c>
      <c r="E677" s="198">
        <v>2198</v>
      </c>
    </row>
    <row r="678" spans="1:5" x14ac:dyDescent="0.25">
      <c r="A678" t="s">
        <v>761</v>
      </c>
      <c r="B678" t="s">
        <v>727</v>
      </c>
      <c r="C678">
        <v>311</v>
      </c>
      <c r="D678" s="63">
        <v>3491</v>
      </c>
      <c r="E678" s="198">
        <v>2167</v>
      </c>
    </row>
    <row r="679" spans="1:5" x14ac:dyDescent="0.25">
      <c r="A679" t="s">
        <v>761</v>
      </c>
      <c r="B679" t="s">
        <v>728</v>
      </c>
      <c r="C679">
        <v>554</v>
      </c>
      <c r="D679" s="63">
        <v>6515</v>
      </c>
      <c r="E679" s="198">
        <v>3082</v>
      </c>
    </row>
    <row r="680" spans="1:5" x14ac:dyDescent="0.25">
      <c r="A680" t="s">
        <v>761</v>
      </c>
      <c r="B680" t="s">
        <v>785</v>
      </c>
      <c r="C680">
        <v>573</v>
      </c>
      <c r="D680" s="63">
        <v>6409</v>
      </c>
      <c r="E680" s="198">
        <v>3505</v>
      </c>
    </row>
    <row r="681" spans="1:5" x14ac:dyDescent="0.25">
      <c r="A681" t="s">
        <v>761</v>
      </c>
      <c r="B681" t="s">
        <v>786</v>
      </c>
      <c r="C681">
        <v>577</v>
      </c>
      <c r="D681" s="63">
        <v>6466</v>
      </c>
      <c r="E681" s="198">
        <v>3499</v>
      </c>
    </row>
    <row r="682" spans="1:5" x14ac:dyDescent="0.25">
      <c r="A682" t="s">
        <v>761</v>
      </c>
      <c r="B682" t="s">
        <v>787</v>
      </c>
      <c r="C682">
        <v>563</v>
      </c>
      <c r="D682" s="63">
        <v>6112</v>
      </c>
      <c r="E682" s="198">
        <v>3538</v>
      </c>
    </row>
    <row r="683" spans="1:5" x14ac:dyDescent="0.25">
      <c r="A683" t="s">
        <v>761</v>
      </c>
      <c r="B683" t="s">
        <v>788</v>
      </c>
      <c r="C683">
        <v>489</v>
      </c>
      <c r="D683" s="63">
        <v>5442</v>
      </c>
      <c r="E683" s="198">
        <v>3216</v>
      </c>
    </row>
    <row r="684" spans="1:5" x14ac:dyDescent="0.25">
      <c r="A684" t="s">
        <v>761</v>
      </c>
      <c r="B684" t="s">
        <v>729</v>
      </c>
      <c r="C684">
        <v>314</v>
      </c>
      <c r="D684" s="63">
        <v>3239</v>
      </c>
      <c r="E684" s="198">
        <v>2136</v>
      </c>
    </row>
    <row r="685" spans="1:5" x14ac:dyDescent="0.25">
      <c r="A685" t="s">
        <v>761</v>
      </c>
      <c r="B685" t="s">
        <v>789</v>
      </c>
      <c r="C685">
        <v>280</v>
      </c>
      <c r="D685" s="63">
        <v>3199</v>
      </c>
      <c r="E685" s="198">
        <v>1965</v>
      </c>
    </row>
    <row r="686" spans="1:5" x14ac:dyDescent="0.25">
      <c r="A686" t="s">
        <v>761</v>
      </c>
      <c r="B686" t="s">
        <v>730</v>
      </c>
      <c r="C686">
        <v>445</v>
      </c>
      <c r="D686" s="63">
        <v>4773</v>
      </c>
      <c r="E686" s="198">
        <v>2912</v>
      </c>
    </row>
    <row r="687" spans="1:5" x14ac:dyDescent="0.25">
      <c r="A687" t="s">
        <v>761</v>
      </c>
      <c r="B687" t="s">
        <v>790</v>
      </c>
      <c r="C687">
        <v>423</v>
      </c>
      <c r="D687" s="63">
        <v>5573</v>
      </c>
      <c r="E687" s="198">
        <v>3008</v>
      </c>
    </row>
    <row r="688" spans="1:5" x14ac:dyDescent="0.25">
      <c r="A688" t="s">
        <v>761</v>
      </c>
      <c r="B688" t="s">
        <v>791</v>
      </c>
      <c r="C688">
        <v>446</v>
      </c>
      <c r="D688" s="63">
        <v>6234</v>
      </c>
      <c r="E688" s="198">
        <v>3282</v>
      </c>
    </row>
    <row r="689" spans="1:5" x14ac:dyDescent="0.25">
      <c r="A689" t="s">
        <v>761</v>
      </c>
      <c r="B689" t="s">
        <v>792</v>
      </c>
      <c r="C689">
        <v>448</v>
      </c>
      <c r="D689" s="63">
        <v>6375</v>
      </c>
      <c r="E689" s="198">
        <v>3475</v>
      </c>
    </row>
    <row r="690" spans="1:5" x14ac:dyDescent="0.25">
      <c r="A690" t="s">
        <v>761</v>
      </c>
      <c r="B690" t="s">
        <v>793</v>
      </c>
      <c r="C690">
        <v>433</v>
      </c>
      <c r="D690" s="63">
        <v>5850</v>
      </c>
      <c r="E690" s="198">
        <v>3314</v>
      </c>
    </row>
    <row r="691" spans="1:5" x14ac:dyDescent="0.25">
      <c r="A691" t="s">
        <v>761</v>
      </c>
      <c r="B691" t="s">
        <v>794</v>
      </c>
      <c r="C691">
        <v>238</v>
      </c>
      <c r="D691" s="63">
        <v>3759</v>
      </c>
      <c r="E691" s="198">
        <v>1757</v>
      </c>
    </row>
    <row r="692" spans="1:5" x14ac:dyDescent="0.25">
      <c r="A692" t="s">
        <v>761</v>
      </c>
      <c r="B692" t="s">
        <v>731</v>
      </c>
      <c r="C692">
        <v>268</v>
      </c>
      <c r="D692" s="63">
        <v>3506</v>
      </c>
      <c r="E692" s="198">
        <v>2077</v>
      </c>
    </row>
    <row r="693" spans="1:5" x14ac:dyDescent="0.25">
      <c r="A693" t="s">
        <v>761</v>
      </c>
      <c r="B693" t="s">
        <v>732</v>
      </c>
      <c r="C693">
        <v>502</v>
      </c>
      <c r="D693" s="63">
        <v>6683</v>
      </c>
      <c r="E693" s="198">
        <v>3698</v>
      </c>
    </row>
    <row r="694" spans="1:5" x14ac:dyDescent="0.25">
      <c r="A694" t="s">
        <v>761</v>
      </c>
      <c r="B694" t="s">
        <v>733</v>
      </c>
      <c r="C694">
        <v>481</v>
      </c>
      <c r="D694" s="63">
        <v>6453</v>
      </c>
      <c r="E694" s="198">
        <v>2875</v>
      </c>
    </row>
    <row r="695" spans="1:5" x14ac:dyDescent="0.25">
      <c r="A695" t="s">
        <v>761</v>
      </c>
      <c r="B695" t="s">
        <v>734</v>
      </c>
      <c r="C695">
        <v>534</v>
      </c>
      <c r="D695" s="63">
        <v>6224</v>
      </c>
      <c r="E695" s="198">
        <v>3151</v>
      </c>
    </row>
    <row r="696" spans="1:5" x14ac:dyDescent="0.25">
      <c r="A696" t="s">
        <v>761</v>
      </c>
      <c r="B696" t="s">
        <v>795</v>
      </c>
      <c r="C696">
        <v>419</v>
      </c>
      <c r="D696" s="63">
        <v>5902</v>
      </c>
      <c r="E696" s="198">
        <v>2622</v>
      </c>
    </row>
    <row r="697" spans="1:5" x14ac:dyDescent="0.25">
      <c r="A697" t="s">
        <v>761</v>
      </c>
      <c r="B697" t="s">
        <v>796</v>
      </c>
      <c r="C697">
        <v>421</v>
      </c>
      <c r="D697" s="63">
        <v>5101</v>
      </c>
      <c r="E697" s="198">
        <v>2345</v>
      </c>
    </row>
    <row r="698" spans="1:5" x14ac:dyDescent="0.25">
      <c r="A698" t="s">
        <v>761</v>
      </c>
      <c r="B698" t="s">
        <v>797</v>
      </c>
      <c r="C698">
        <v>293</v>
      </c>
      <c r="D698" s="63">
        <v>3697</v>
      </c>
      <c r="E698" s="198">
        <v>1898</v>
      </c>
    </row>
    <row r="699" spans="1:5" x14ac:dyDescent="0.25">
      <c r="A699" t="s">
        <v>761</v>
      </c>
      <c r="B699" t="s">
        <v>798</v>
      </c>
      <c r="C699">
        <v>232</v>
      </c>
      <c r="D699" s="63">
        <v>2998</v>
      </c>
      <c r="E699" s="198">
        <v>1553</v>
      </c>
    </row>
    <row r="700" spans="1:5" x14ac:dyDescent="0.25">
      <c r="A700" t="s">
        <v>761</v>
      </c>
      <c r="B700" t="s">
        <v>799</v>
      </c>
      <c r="C700">
        <v>299</v>
      </c>
      <c r="D700" s="63">
        <v>3701</v>
      </c>
      <c r="E700" s="198">
        <v>1446</v>
      </c>
    </row>
    <row r="701" spans="1:5" x14ac:dyDescent="0.25">
      <c r="A701" t="s">
        <v>761</v>
      </c>
      <c r="B701" t="s">
        <v>735</v>
      </c>
      <c r="C701">
        <v>576</v>
      </c>
      <c r="D701" s="63">
        <v>6400</v>
      </c>
      <c r="E701" s="198">
        <v>3375</v>
      </c>
    </row>
    <row r="702" spans="1:5" x14ac:dyDescent="0.25">
      <c r="A702" t="s">
        <v>761</v>
      </c>
      <c r="B702" t="s">
        <v>800</v>
      </c>
      <c r="C702">
        <v>484</v>
      </c>
      <c r="D702" s="63">
        <v>6358</v>
      </c>
      <c r="E702" s="198">
        <v>2835</v>
      </c>
    </row>
    <row r="703" spans="1:5" x14ac:dyDescent="0.25">
      <c r="A703" t="s">
        <v>761</v>
      </c>
      <c r="B703" t="s">
        <v>801</v>
      </c>
      <c r="C703">
        <v>560</v>
      </c>
      <c r="D703" s="63">
        <v>6818</v>
      </c>
      <c r="E703" s="198">
        <v>3862</v>
      </c>
    </row>
    <row r="704" spans="1:5" x14ac:dyDescent="0.25">
      <c r="A704" t="s">
        <v>761</v>
      </c>
      <c r="B704" t="s">
        <v>544</v>
      </c>
      <c r="C704">
        <v>416</v>
      </c>
      <c r="D704" s="63">
        <v>5671</v>
      </c>
      <c r="E704" s="198">
        <v>2448</v>
      </c>
    </row>
    <row r="705" spans="1:5" x14ac:dyDescent="0.25">
      <c r="A705" t="s">
        <v>761</v>
      </c>
      <c r="B705" t="s">
        <v>802</v>
      </c>
      <c r="C705">
        <v>261</v>
      </c>
      <c r="D705" s="63">
        <v>3494</v>
      </c>
      <c r="E705" s="198">
        <v>2002</v>
      </c>
    </row>
    <row r="706" spans="1:5" x14ac:dyDescent="0.25">
      <c r="A706" t="s">
        <v>761</v>
      </c>
      <c r="B706" t="s">
        <v>803</v>
      </c>
      <c r="C706">
        <v>233</v>
      </c>
      <c r="D706" s="63">
        <v>3417</v>
      </c>
      <c r="E706" s="198">
        <v>1561</v>
      </c>
    </row>
    <row r="707" spans="1:5" x14ac:dyDescent="0.25">
      <c r="A707" t="s">
        <v>761</v>
      </c>
      <c r="B707" t="s">
        <v>736</v>
      </c>
      <c r="C707">
        <v>480</v>
      </c>
      <c r="D707" s="63">
        <v>6099</v>
      </c>
      <c r="E707" s="198">
        <v>3300</v>
      </c>
    </row>
    <row r="708" spans="1:5" x14ac:dyDescent="0.25">
      <c r="A708" t="s">
        <v>761</v>
      </c>
      <c r="B708" t="s">
        <v>545</v>
      </c>
      <c r="C708">
        <v>508</v>
      </c>
      <c r="D708" s="63">
        <v>6428</v>
      </c>
      <c r="E708" s="198">
        <v>3500</v>
      </c>
    </row>
    <row r="709" spans="1:5" x14ac:dyDescent="0.25">
      <c r="A709" t="s">
        <v>761</v>
      </c>
      <c r="B709" t="s">
        <v>737</v>
      </c>
      <c r="C709">
        <v>470</v>
      </c>
      <c r="D709" s="63">
        <v>7490</v>
      </c>
      <c r="E709" s="198">
        <v>3049</v>
      </c>
    </row>
    <row r="710" spans="1:5" x14ac:dyDescent="0.25">
      <c r="A710" t="s">
        <v>761</v>
      </c>
      <c r="B710" t="s">
        <v>804</v>
      </c>
      <c r="C710">
        <v>546</v>
      </c>
      <c r="D710" s="63">
        <v>9430</v>
      </c>
      <c r="E710" s="198">
        <v>3514</v>
      </c>
    </row>
    <row r="711" spans="1:5" x14ac:dyDescent="0.25">
      <c r="A711" t="s">
        <v>761</v>
      </c>
      <c r="B711" t="s">
        <v>805</v>
      </c>
      <c r="C711">
        <v>572</v>
      </c>
      <c r="D711" s="63">
        <v>9877</v>
      </c>
      <c r="E711" s="198">
        <v>3548</v>
      </c>
    </row>
    <row r="712" spans="1:5" x14ac:dyDescent="0.25">
      <c r="A712" t="s">
        <v>761</v>
      </c>
      <c r="B712" t="s">
        <v>806</v>
      </c>
      <c r="C712">
        <v>335</v>
      </c>
      <c r="D712" s="63">
        <v>6270</v>
      </c>
      <c r="E712" s="198">
        <v>2006</v>
      </c>
    </row>
    <row r="713" spans="1:5" x14ac:dyDescent="0.25">
      <c r="A713" t="s">
        <v>761</v>
      </c>
      <c r="B713" t="s">
        <v>738</v>
      </c>
      <c r="C713">
        <v>411</v>
      </c>
      <c r="D713" s="63">
        <v>8399</v>
      </c>
      <c r="E713" s="198">
        <v>2453</v>
      </c>
    </row>
    <row r="714" spans="1:5" x14ac:dyDescent="0.25">
      <c r="A714" t="s">
        <v>761</v>
      </c>
      <c r="B714" t="s">
        <v>739</v>
      </c>
      <c r="C714">
        <v>681</v>
      </c>
      <c r="D714" s="63">
        <v>12625</v>
      </c>
      <c r="E714" s="198">
        <v>4887</v>
      </c>
    </row>
    <row r="715" spans="1:5" x14ac:dyDescent="0.25">
      <c r="A715" t="s">
        <v>761</v>
      </c>
      <c r="B715" t="s">
        <v>807</v>
      </c>
      <c r="C715">
        <v>550</v>
      </c>
      <c r="D715" s="63">
        <v>10441</v>
      </c>
      <c r="E715" s="198">
        <v>4384</v>
      </c>
    </row>
    <row r="716" spans="1:5" x14ac:dyDescent="0.25">
      <c r="A716" t="s">
        <v>761</v>
      </c>
      <c r="B716" t="s">
        <v>546</v>
      </c>
      <c r="C716">
        <v>544</v>
      </c>
      <c r="D716" s="63">
        <v>10286</v>
      </c>
      <c r="E716" s="198">
        <v>4365</v>
      </c>
    </row>
    <row r="717" spans="1:5" x14ac:dyDescent="0.25">
      <c r="A717" t="s">
        <v>761</v>
      </c>
      <c r="B717" t="s">
        <v>808</v>
      </c>
      <c r="C717">
        <v>584</v>
      </c>
      <c r="D717" s="63">
        <v>10613</v>
      </c>
      <c r="E717" s="198">
        <v>3777</v>
      </c>
    </row>
    <row r="718" spans="1:5" x14ac:dyDescent="0.25">
      <c r="A718" t="s">
        <v>761</v>
      </c>
      <c r="B718" t="s">
        <v>740</v>
      </c>
      <c r="C718">
        <v>555</v>
      </c>
      <c r="D718" s="63">
        <v>9043</v>
      </c>
      <c r="E718" s="198">
        <v>3745</v>
      </c>
    </row>
    <row r="719" spans="1:5" x14ac:dyDescent="0.25">
      <c r="A719" t="s">
        <v>761</v>
      </c>
      <c r="B719" t="s">
        <v>741</v>
      </c>
      <c r="C719">
        <v>332</v>
      </c>
      <c r="D719" s="63">
        <v>6639</v>
      </c>
      <c r="E719" s="198">
        <v>2097</v>
      </c>
    </row>
    <row r="720" spans="1:5" x14ac:dyDescent="0.25">
      <c r="A720" t="s">
        <v>761</v>
      </c>
      <c r="B720" t="s">
        <v>809</v>
      </c>
      <c r="C720">
        <v>323</v>
      </c>
      <c r="D720" s="63">
        <v>6020</v>
      </c>
      <c r="E720" s="198">
        <v>2270</v>
      </c>
    </row>
    <row r="721" spans="1:5" x14ac:dyDescent="0.25">
      <c r="A721" t="s">
        <v>761</v>
      </c>
      <c r="B721" t="s">
        <v>742</v>
      </c>
      <c r="C721">
        <v>619</v>
      </c>
      <c r="D721" s="63">
        <v>9761</v>
      </c>
      <c r="E721" s="198">
        <v>4167</v>
      </c>
    </row>
    <row r="722" spans="1:5" x14ac:dyDescent="0.25">
      <c r="A722" t="s">
        <v>761</v>
      </c>
      <c r="B722" t="s">
        <v>810</v>
      </c>
      <c r="C722">
        <v>683</v>
      </c>
      <c r="D722" s="63">
        <v>9873</v>
      </c>
      <c r="E722" s="198">
        <v>4021</v>
      </c>
    </row>
    <row r="723" spans="1:5" x14ac:dyDescent="0.25">
      <c r="A723" t="s">
        <v>761</v>
      </c>
      <c r="B723" t="s">
        <v>811</v>
      </c>
      <c r="C723">
        <v>592</v>
      </c>
      <c r="D723" s="63">
        <v>10214</v>
      </c>
      <c r="E723" s="198">
        <v>3725</v>
      </c>
    </row>
    <row r="724" spans="1:5" x14ac:dyDescent="0.25">
      <c r="A724" t="s">
        <v>761</v>
      </c>
      <c r="B724" t="s">
        <v>743</v>
      </c>
      <c r="C724">
        <v>597</v>
      </c>
      <c r="D724" s="63">
        <v>9386</v>
      </c>
      <c r="E724" s="198">
        <v>3764</v>
      </c>
    </row>
    <row r="725" spans="1:5" x14ac:dyDescent="0.25">
      <c r="A725" t="s">
        <v>761</v>
      </c>
      <c r="B725" t="s">
        <v>547</v>
      </c>
      <c r="C725">
        <v>575</v>
      </c>
      <c r="D725" s="63">
        <v>10641</v>
      </c>
      <c r="E725" s="198">
        <v>4076</v>
      </c>
    </row>
    <row r="726" spans="1:5" x14ac:dyDescent="0.25">
      <c r="A726" t="s">
        <v>761</v>
      </c>
      <c r="B726" t="s">
        <v>812</v>
      </c>
      <c r="C726">
        <v>462</v>
      </c>
      <c r="D726" s="63">
        <v>9387</v>
      </c>
      <c r="E726" s="198">
        <v>3313</v>
      </c>
    </row>
    <row r="727" spans="1:5" x14ac:dyDescent="0.25">
      <c r="A727" t="s">
        <v>761</v>
      </c>
      <c r="B727" t="s">
        <v>813</v>
      </c>
      <c r="C727">
        <v>396</v>
      </c>
      <c r="D727" s="63">
        <v>7950</v>
      </c>
      <c r="E727" s="198">
        <v>2566</v>
      </c>
    </row>
    <row r="728" spans="1:5" x14ac:dyDescent="0.25">
      <c r="A728" t="s">
        <v>761</v>
      </c>
      <c r="B728" t="s">
        <v>814</v>
      </c>
      <c r="C728">
        <v>622</v>
      </c>
      <c r="D728" s="63">
        <v>12466</v>
      </c>
      <c r="E728" s="198">
        <v>3962</v>
      </c>
    </row>
    <row r="729" spans="1:5" x14ac:dyDescent="0.25">
      <c r="A729" t="s">
        <v>761</v>
      </c>
      <c r="B729" t="s">
        <v>744</v>
      </c>
      <c r="C729">
        <v>622</v>
      </c>
      <c r="D729" s="63">
        <v>9628</v>
      </c>
      <c r="E729" s="198">
        <v>3871</v>
      </c>
    </row>
    <row r="730" spans="1:5" x14ac:dyDescent="0.25">
      <c r="A730" t="s">
        <v>761</v>
      </c>
      <c r="B730" t="s">
        <v>548</v>
      </c>
      <c r="C730">
        <v>569</v>
      </c>
      <c r="D730" s="63">
        <v>8785</v>
      </c>
      <c r="E730" s="198">
        <v>3199</v>
      </c>
    </row>
    <row r="731" spans="1:5" x14ac:dyDescent="0.25">
      <c r="A731" t="s">
        <v>761</v>
      </c>
      <c r="B731" t="s">
        <v>745</v>
      </c>
      <c r="C731">
        <v>546</v>
      </c>
      <c r="D731" s="63">
        <v>9408</v>
      </c>
      <c r="E731" s="198">
        <v>3022</v>
      </c>
    </row>
    <row r="732" spans="1:5" x14ac:dyDescent="0.25">
      <c r="A732" t="s">
        <v>761</v>
      </c>
      <c r="B732" t="s">
        <v>815</v>
      </c>
      <c r="C732">
        <v>539</v>
      </c>
      <c r="D732" s="63">
        <v>9097</v>
      </c>
      <c r="E732" s="198">
        <v>3033</v>
      </c>
    </row>
    <row r="733" spans="1:5" x14ac:dyDescent="0.25">
      <c r="A733" t="s">
        <v>761</v>
      </c>
      <c r="B733" t="s">
        <v>746</v>
      </c>
      <c r="C733">
        <v>290</v>
      </c>
      <c r="D733" s="63">
        <v>6799</v>
      </c>
      <c r="E733" s="198">
        <v>1881</v>
      </c>
    </row>
    <row r="734" spans="1:5" x14ac:dyDescent="0.25">
      <c r="A734" t="s">
        <v>761</v>
      </c>
      <c r="B734" t="s">
        <v>816</v>
      </c>
      <c r="C734">
        <v>242</v>
      </c>
      <c r="D734" s="63">
        <v>5334</v>
      </c>
      <c r="E734" s="198">
        <v>1843</v>
      </c>
    </row>
    <row r="735" spans="1:5" x14ac:dyDescent="0.25">
      <c r="A735" t="s">
        <v>761</v>
      </c>
      <c r="B735" t="s">
        <v>747</v>
      </c>
      <c r="C735">
        <v>317</v>
      </c>
      <c r="D735" s="63">
        <v>6262</v>
      </c>
      <c r="E735" s="198">
        <v>2155</v>
      </c>
    </row>
    <row r="736" spans="1:5" x14ac:dyDescent="0.25">
      <c r="A736" t="s">
        <v>761</v>
      </c>
      <c r="B736" t="s">
        <v>748</v>
      </c>
      <c r="C736">
        <v>482</v>
      </c>
      <c r="D736" s="63">
        <v>8585</v>
      </c>
      <c r="E736" s="198">
        <v>3077</v>
      </c>
    </row>
    <row r="737" spans="1:5" x14ac:dyDescent="0.25">
      <c r="A737" t="s">
        <v>761</v>
      </c>
      <c r="B737" t="s">
        <v>817</v>
      </c>
      <c r="C737">
        <v>510</v>
      </c>
      <c r="D737" s="63">
        <v>7934</v>
      </c>
      <c r="E737" s="198">
        <v>3095</v>
      </c>
    </row>
    <row r="738" spans="1:5" x14ac:dyDescent="0.25">
      <c r="A738" t="s">
        <v>761</v>
      </c>
      <c r="B738" t="s">
        <v>818</v>
      </c>
      <c r="C738">
        <v>541</v>
      </c>
      <c r="D738" s="63">
        <v>7995</v>
      </c>
      <c r="E738" s="198">
        <v>3245</v>
      </c>
    </row>
    <row r="739" spans="1:5" x14ac:dyDescent="0.25">
      <c r="A739" t="s">
        <v>761</v>
      </c>
      <c r="B739" t="s">
        <v>749</v>
      </c>
      <c r="C739">
        <v>489</v>
      </c>
      <c r="D739" s="63">
        <v>7425</v>
      </c>
      <c r="E739" s="198">
        <v>3387</v>
      </c>
    </row>
    <row r="740" spans="1:5" x14ac:dyDescent="0.25">
      <c r="A740" t="s">
        <v>761</v>
      </c>
      <c r="B740" t="s">
        <v>750</v>
      </c>
      <c r="C740">
        <v>312</v>
      </c>
      <c r="D740" s="63">
        <v>5725</v>
      </c>
      <c r="E740" s="198">
        <v>2247</v>
      </c>
    </row>
    <row r="741" spans="1:5" x14ac:dyDescent="0.25">
      <c r="A741" t="s">
        <v>761</v>
      </c>
      <c r="B741" t="s">
        <v>819</v>
      </c>
      <c r="C741">
        <v>287</v>
      </c>
      <c r="D741" s="63">
        <v>5472</v>
      </c>
      <c r="E741" s="198">
        <v>1966</v>
      </c>
    </row>
    <row r="742" spans="1:5" x14ac:dyDescent="0.25">
      <c r="A742" t="s">
        <v>761</v>
      </c>
      <c r="B742" t="s">
        <v>751</v>
      </c>
      <c r="C742">
        <v>592</v>
      </c>
      <c r="D742" s="63">
        <v>8788</v>
      </c>
      <c r="E742" s="198">
        <v>3867</v>
      </c>
    </row>
    <row r="743" spans="1:5" x14ac:dyDescent="0.25">
      <c r="A743" t="s">
        <v>761</v>
      </c>
      <c r="B743" t="s">
        <v>820</v>
      </c>
      <c r="C743">
        <v>559</v>
      </c>
      <c r="D743" s="63">
        <v>9335</v>
      </c>
      <c r="E743" s="198">
        <v>4204</v>
      </c>
    </row>
    <row r="744" spans="1:5" x14ac:dyDescent="0.25">
      <c r="A744" t="s">
        <v>761</v>
      </c>
      <c r="B744" t="s">
        <v>752</v>
      </c>
      <c r="C744">
        <v>578</v>
      </c>
      <c r="D744" s="63">
        <v>9121</v>
      </c>
      <c r="E744" s="198">
        <v>4197</v>
      </c>
    </row>
    <row r="745" spans="1:5" x14ac:dyDescent="0.25">
      <c r="A745" t="s">
        <v>761</v>
      </c>
      <c r="B745" t="s">
        <v>821</v>
      </c>
      <c r="C745">
        <v>529</v>
      </c>
      <c r="D745" s="63">
        <v>8749</v>
      </c>
      <c r="E745" s="198">
        <v>4162</v>
      </c>
    </row>
    <row r="746" spans="1:5" x14ac:dyDescent="0.25">
      <c r="A746" t="s">
        <v>761</v>
      </c>
      <c r="B746" t="s">
        <v>822</v>
      </c>
      <c r="C746">
        <v>518</v>
      </c>
      <c r="D746" s="63">
        <v>7643</v>
      </c>
      <c r="E746" s="198">
        <v>3523</v>
      </c>
    </row>
    <row r="747" spans="1:5" x14ac:dyDescent="0.25">
      <c r="A747" t="s">
        <v>761</v>
      </c>
      <c r="B747" t="s">
        <v>753</v>
      </c>
      <c r="C747">
        <v>316</v>
      </c>
      <c r="D747" s="63">
        <v>5804</v>
      </c>
      <c r="E747" s="198">
        <v>2192</v>
      </c>
    </row>
    <row r="748" spans="1:5" x14ac:dyDescent="0.25">
      <c r="A748" t="s">
        <v>761</v>
      </c>
      <c r="B748" t="s">
        <v>754</v>
      </c>
      <c r="C748">
        <v>315</v>
      </c>
      <c r="D748" s="63">
        <v>5523</v>
      </c>
      <c r="E748" s="198">
        <v>2225</v>
      </c>
    </row>
    <row r="749" spans="1:5" x14ac:dyDescent="0.25">
      <c r="A749" t="s">
        <v>761</v>
      </c>
      <c r="B749" t="s">
        <v>755</v>
      </c>
      <c r="C749">
        <v>614</v>
      </c>
      <c r="D749" s="63">
        <v>9802</v>
      </c>
      <c r="E749" s="198">
        <v>3795</v>
      </c>
    </row>
    <row r="750" spans="1:5" x14ac:dyDescent="0.25">
      <c r="A750" t="s">
        <v>761</v>
      </c>
      <c r="B750" t="s">
        <v>823</v>
      </c>
      <c r="C750">
        <v>557</v>
      </c>
      <c r="D750" s="63">
        <v>9041</v>
      </c>
      <c r="E750" s="198">
        <v>4306</v>
      </c>
    </row>
    <row r="751" spans="1:5" x14ac:dyDescent="0.25">
      <c r="A751" t="s">
        <v>761</v>
      </c>
      <c r="B751" t="s">
        <v>824</v>
      </c>
      <c r="C751">
        <v>514</v>
      </c>
      <c r="D751" s="63">
        <v>8220</v>
      </c>
      <c r="E751" s="198">
        <v>3515</v>
      </c>
    </row>
    <row r="752" spans="1:5" x14ac:dyDescent="0.25">
      <c r="A752" t="s">
        <v>761</v>
      </c>
      <c r="B752" t="s">
        <v>756</v>
      </c>
      <c r="C752">
        <v>608</v>
      </c>
      <c r="D752" s="63">
        <v>9036</v>
      </c>
      <c r="E752" s="198">
        <v>5059</v>
      </c>
    </row>
    <row r="753" spans="1:5" x14ac:dyDescent="0.25">
      <c r="A753" t="s">
        <v>761</v>
      </c>
      <c r="B753" t="s">
        <v>757</v>
      </c>
      <c r="C753">
        <v>525</v>
      </c>
      <c r="D753" s="63">
        <v>7820</v>
      </c>
      <c r="E753" s="198">
        <v>4139</v>
      </c>
    </row>
    <row r="754" spans="1:5" x14ac:dyDescent="0.25">
      <c r="A754" t="s">
        <v>761</v>
      </c>
      <c r="B754" t="s">
        <v>825</v>
      </c>
      <c r="C754">
        <v>386</v>
      </c>
      <c r="D754" s="63">
        <v>5869</v>
      </c>
      <c r="E754" s="198">
        <v>2893</v>
      </c>
    </row>
    <row r="755" spans="1:5" x14ac:dyDescent="0.25">
      <c r="A755" t="s">
        <v>761</v>
      </c>
      <c r="B755" t="s">
        <v>758</v>
      </c>
      <c r="C755">
        <v>345</v>
      </c>
      <c r="D755" s="63">
        <v>5396</v>
      </c>
      <c r="E755" s="198">
        <v>2643</v>
      </c>
    </row>
    <row r="756" spans="1:5" x14ac:dyDescent="0.25">
      <c r="A756" t="s">
        <v>761</v>
      </c>
      <c r="B756" t="s">
        <v>759</v>
      </c>
      <c r="C756">
        <v>541</v>
      </c>
      <c r="D756" s="63">
        <v>7180</v>
      </c>
      <c r="E756" s="198">
        <v>3753</v>
      </c>
    </row>
    <row r="757" spans="1:5" x14ac:dyDescent="0.25">
      <c r="A757" t="s">
        <v>761</v>
      </c>
      <c r="B757" t="s">
        <v>760</v>
      </c>
      <c r="C757">
        <v>495</v>
      </c>
      <c r="D757" s="63">
        <v>6954</v>
      </c>
      <c r="E757" s="198">
        <v>3121</v>
      </c>
    </row>
    <row r="758" spans="1:5" x14ac:dyDescent="0.25">
      <c r="A758" t="s">
        <v>761</v>
      </c>
      <c r="B758" t="s">
        <v>549</v>
      </c>
      <c r="C758">
        <v>576</v>
      </c>
      <c r="D758" s="63">
        <v>7406</v>
      </c>
      <c r="E758" s="198">
        <v>3452</v>
      </c>
    </row>
    <row r="759" spans="1:5" x14ac:dyDescent="0.25">
      <c r="A759" t="s">
        <v>761</v>
      </c>
      <c r="B759" t="s">
        <v>550</v>
      </c>
      <c r="C759">
        <v>432</v>
      </c>
      <c r="D759" s="63">
        <v>6409</v>
      </c>
      <c r="E759" s="198">
        <v>2217</v>
      </c>
    </row>
    <row r="760" spans="1:5" x14ac:dyDescent="0.25">
      <c r="A760" t="s">
        <v>761</v>
      </c>
      <c r="B760" t="s">
        <v>551</v>
      </c>
      <c r="C760">
        <v>435</v>
      </c>
      <c r="D760" s="63">
        <v>5386</v>
      </c>
      <c r="E760" s="198">
        <v>2315</v>
      </c>
    </row>
    <row r="761" spans="1:5" x14ac:dyDescent="0.25">
      <c r="A761" t="s">
        <v>761</v>
      </c>
      <c r="B761" t="s">
        <v>552</v>
      </c>
      <c r="C761">
        <v>277</v>
      </c>
      <c r="D761" s="63">
        <v>3863</v>
      </c>
      <c r="E761" s="198">
        <v>1496</v>
      </c>
    </row>
    <row r="762" spans="1:5" x14ac:dyDescent="0.25">
      <c r="A762" t="s">
        <v>761</v>
      </c>
      <c r="B762" t="s">
        <v>553</v>
      </c>
      <c r="C762">
        <v>237</v>
      </c>
      <c r="D762" s="63">
        <v>3446</v>
      </c>
      <c r="E762" s="198">
        <v>1398</v>
      </c>
    </row>
    <row r="763" spans="1:5" x14ac:dyDescent="0.25">
      <c r="A763" t="s">
        <v>761</v>
      </c>
      <c r="B763" t="s">
        <v>554</v>
      </c>
      <c r="C763">
        <v>488</v>
      </c>
      <c r="D763" s="63">
        <v>6530</v>
      </c>
      <c r="E763" s="198">
        <v>2946</v>
      </c>
    </row>
    <row r="764" spans="1:5" x14ac:dyDescent="0.25">
      <c r="A764" t="s">
        <v>761</v>
      </c>
      <c r="B764" t="s">
        <v>555</v>
      </c>
      <c r="C764">
        <v>464</v>
      </c>
      <c r="D764" s="63">
        <v>6603</v>
      </c>
      <c r="E764" s="198">
        <v>2857</v>
      </c>
    </row>
    <row r="765" spans="1:5" x14ac:dyDescent="0.25">
      <c r="A765" t="s">
        <v>761</v>
      </c>
      <c r="B765" t="s">
        <v>556</v>
      </c>
      <c r="C765">
        <v>451</v>
      </c>
      <c r="D765" s="63">
        <v>7341</v>
      </c>
      <c r="E765" s="198">
        <v>2792</v>
      </c>
    </row>
    <row r="766" spans="1:5" x14ac:dyDescent="0.25">
      <c r="A766" t="s">
        <v>761</v>
      </c>
      <c r="B766" t="s">
        <v>557</v>
      </c>
      <c r="C766">
        <v>534</v>
      </c>
      <c r="D766" s="63">
        <v>7146</v>
      </c>
      <c r="E766" s="198">
        <v>3127</v>
      </c>
    </row>
    <row r="767" spans="1:5" x14ac:dyDescent="0.25">
      <c r="A767" t="s">
        <v>761</v>
      </c>
      <c r="B767" t="s">
        <v>558</v>
      </c>
      <c r="C767">
        <v>429</v>
      </c>
      <c r="D767" s="63">
        <v>6648</v>
      </c>
      <c r="E767" s="198">
        <v>2701</v>
      </c>
    </row>
    <row r="768" spans="1:5" x14ac:dyDescent="0.25">
      <c r="A768" t="s">
        <v>761</v>
      </c>
      <c r="B768" t="s">
        <v>559</v>
      </c>
      <c r="C768">
        <v>365</v>
      </c>
      <c r="D768" s="63">
        <v>5578</v>
      </c>
      <c r="E768" s="198">
        <v>1989</v>
      </c>
    </row>
    <row r="769" spans="1:5" x14ac:dyDescent="0.25">
      <c r="A769" t="s">
        <v>761</v>
      </c>
      <c r="B769" t="s">
        <v>560</v>
      </c>
      <c r="C769">
        <v>259</v>
      </c>
      <c r="D769" s="63">
        <v>4860</v>
      </c>
      <c r="E769" s="198">
        <v>1529</v>
      </c>
    </row>
    <row r="770" spans="1:5" x14ac:dyDescent="0.25">
      <c r="A770" t="s">
        <v>761</v>
      </c>
      <c r="B770" t="s">
        <v>561</v>
      </c>
      <c r="C770">
        <v>276</v>
      </c>
      <c r="D770" s="63">
        <v>4842</v>
      </c>
      <c r="E770" s="198">
        <v>1622</v>
      </c>
    </row>
    <row r="771" spans="1:5" x14ac:dyDescent="0.25">
      <c r="A771" t="s">
        <v>761</v>
      </c>
      <c r="B771" t="s">
        <v>562</v>
      </c>
      <c r="C771">
        <v>631</v>
      </c>
      <c r="D771" s="63">
        <v>9862</v>
      </c>
      <c r="E771" s="198">
        <v>3854</v>
      </c>
    </row>
    <row r="772" spans="1:5" x14ac:dyDescent="0.25">
      <c r="A772" t="s">
        <v>761</v>
      </c>
      <c r="B772" t="s">
        <v>563</v>
      </c>
      <c r="C772">
        <v>830</v>
      </c>
      <c r="D772" s="63">
        <v>17114</v>
      </c>
      <c r="E772" s="198">
        <v>6376</v>
      </c>
    </row>
    <row r="773" spans="1:5" x14ac:dyDescent="0.25">
      <c r="A773" t="s">
        <v>761</v>
      </c>
      <c r="B773" t="s">
        <v>564</v>
      </c>
      <c r="C773" s="198">
        <v>1157</v>
      </c>
      <c r="D773" s="63">
        <v>28935</v>
      </c>
      <c r="E773" s="198">
        <v>13440</v>
      </c>
    </row>
    <row r="774" spans="1:5" x14ac:dyDescent="0.25">
      <c r="A774" t="s">
        <v>761</v>
      </c>
      <c r="B774" t="s">
        <v>565</v>
      </c>
      <c r="C774" s="198">
        <v>1197</v>
      </c>
      <c r="D774" s="63">
        <v>28491</v>
      </c>
      <c r="E774" s="198">
        <v>16172</v>
      </c>
    </row>
    <row r="775" spans="1:5" x14ac:dyDescent="0.25">
      <c r="A775" t="s">
        <v>761</v>
      </c>
      <c r="B775" t="s">
        <v>566</v>
      </c>
      <c r="C775">
        <v>870</v>
      </c>
      <c r="D775" s="63">
        <v>21416</v>
      </c>
      <c r="E775" s="198">
        <v>11693</v>
      </c>
    </row>
    <row r="776" spans="1:5" x14ac:dyDescent="0.25">
      <c r="A776" t="s">
        <v>761</v>
      </c>
      <c r="B776" t="s">
        <v>567</v>
      </c>
      <c r="C776">
        <v>761</v>
      </c>
      <c r="D776" s="63">
        <v>22515</v>
      </c>
      <c r="E776" s="198">
        <v>10956</v>
      </c>
    </row>
    <row r="777" spans="1:5" x14ac:dyDescent="0.25">
      <c r="A777" t="s">
        <v>761</v>
      </c>
      <c r="B777" t="s">
        <v>568</v>
      </c>
      <c r="C777">
        <v>613</v>
      </c>
      <c r="D777" s="63">
        <v>16340</v>
      </c>
      <c r="E777" s="198">
        <v>7932</v>
      </c>
    </row>
    <row r="778" spans="1:5" x14ac:dyDescent="0.25">
      <c r="A778" t="s">
        <v>761</v>
      </c>
      <c r="B778" t="s">
        <v>569</v>
      </c>
      <c r="C778">
        <v>705</v>
      </c>
      <c r="D778" s="63">
        <v>16421</v>
      </c>
      <c r="E778" s="198">
        <v>7785</v>
      </c>
    </row>
    <row r="779" spans="1:5" x14ac:dyDescent="0.25">
      <c r="A779" t="s">
        <v>761</v>
      </c>
      <c r="B779" t="s">
        <v>570</v>
      </c>
      <c r="C779">
        <v>764</v>
      </c>
      <c r="D779" s="63">
        <v>17923</v>
      </c>
      <c r="E779" s="198">
        <v>7632</v>
      </c>
    </row>
    <row r="780" spans="1:5" x14ac:dyDescent="0.25">
      <c r="A780" t="s">
        <v>761</v>
      </c>
      <c r="B780" t="s">
        <v>571</v>
      </c>
      <c r="C780">
        <v>819</v>
      </c>
      <c r="D780" s="63">
        <v>18728</v>
      </c>
      <c r="E780" s="198">
        <v>8372</v>
      </c>
    </row>
    <row r="781" spans="1:5" x14ac:dyDescent="0.25">
      <c r="A781" t="s">
        <v>761</v>
      </c>
      <c r="B781" t="s">
        <v>572</v>
      </c>
      <c r="C781">
        <v>811</v>
      </c>
      <c r="D781" s="63">
        <v>20723</v>
      </c>
      <c r="E781" s="198">
        <v>8128</v>
      </c>
    </row>
    <row r="782" spans="1:5" x14ac:dyDescent="0.25">
      <c r="A782" t="s">
        <v>761</v>
      </c>
      <c r="B782" t="s">
        <v>573</v>
      </c>
      <c r="C782">
        <v>691</v>
      </c>
      <c r="D782" s="63">
        <v>19167</v>
      </c>
      <c r="E782" s="198">
        <v>7274</v>
      </c>
    </row>
    <row r="783" spans="1:5" x14ac:dyDescent="0.25">
      <c r="A783" t="s">
        <v>761</v>
      </c>
      <c r="B783" t="s">
        <v>574</v>
      </c>
      <c r="C783">
        <v>677</v>
      </c>
      <c r="D783" s="63">
        <v>18724</v>
      </c>
      <c r="E783" s="198">
        <v>7476</v>
      </c>
    </row>
    <row r="784" spans="1:5" x14ac:dyDescent="0.25">
      <c r="A784" t="s">
        <v>761</v>
      </c>
      <c r="B784" t="s">
        <v>575</v>
      </c>
      <c r="C784" s="198">
        <v>1049</v>
      </c>
      <c r="D784" s="63">
        <v>22420</v>
      </c>
      <c r="E784" s="198">
        <v>11570</v>
      </c>
    </row>
    <row r="785" spans="1:5" x14ac:dyDescent="0.25">
      <c r="A785" t="s">
        <v>761</v>
      </c>
      <c r="B785" t="s">
        <v>576</v>
      </c>
      <c r="C785">
        <v>838</v>
      </c>
      <c r="D785" s="63">
        <v>17529</v>
      </c>
      <c r="E785" s="198">
        <v>8469</v>
      </c>
    </row>
    <row r="786" spans="1:5" x14ac:dyDescent="0.25">
      <c r="A786" t="s">
        <v>761</v>
      </c>
      <c r="B786" t="s">
        <v>577</v>
      </c>
      <c r="C786">
        <v>602</v>
      </c>
      <c r="D786" s="63">
        <v>9175</v>
      </c>
      <c r="E786" s="198">
        <v>5322</v>
      </c>
    </row>
    <row r="787" spans="1:5" x14ac:dyDescent="0.25">
      <c r="A787" t="s">
        <v>761</v>
      </c>
      <c r="B787" t="s">
        <v>578</v>
      </c>
      <c r="C787">
        <v>778</v>
      </c>
      <c r="D787" s="63">
        <v>14849</v>
      </c>
      <c r="E787" s="198">
        <v>6040</v>
      </c>
    </row>
    <row r="788" spans="1:5" x14ac:dyDescent="0.25">
      <c r="A788" t="s">
        <v>761</v>
      </c>
      <c r="B788" t="s">
        <v>579</v>
      </c>
      <c r="C788">
        <v>642</v>
      </c>
      <c r="D788" s="63">
        <v>13576</v>
      </c>
      <c r="E788" s="198">
        <v>5811</v>
      </c>
    </row>
    <row r="789" spans="1:5" x14ac:dyDescent="0.25">
      <c r="A789" t="s">
        <v>761</v>
      </c>
      <c r="B789" t="s">
        <v>580</v>
      </c>
      <c r="C789">
        <v>447</v>
      </c>
      <c r="D789" s="63">
        <v>10708</v>
      </c>
      <c r="E789" s="198">
        <v>3355</v>
      </c>
    </row>
    <row r="790" spans="1:5" x14ac:dyDescent="0.25">
      <c r="A790" t="s">
        <v>826</v>
      </c>
      <c r="B790" t="s">
        <v>458</v>
      </c>
      <c r="C790">
        <v>681</v>
      </c>
      <c r="D790" s="63">
        <v>122061</v>
      </c>
      <c r="E790" s="198">
        <v>1376</v>
      </c>
    </row>
    <row r="791" spans="1:5" x14ac:dyDescent="0.25">
      <c r="A791" t="s">
        <v>826</v>
      </c>
      <c r="B791" t="s">
        <v>582</v>
      </c>
      <c r="C791">
        <v>555</v>
      </c>
      <c r="D791" s="63">
        <v>109438</v>
      </c>
      <c r="E791" s="198">
        <v>1413</v>
      </c>
    </row>
    <row r="792" spans="1:5" x14ac:dyDescent="0.25">
      <c r="A792" t="s">
        <v>826</v>
      </c>
      <c r="B792" t="s">
        <v>583</v>
      </c>
      <c r="C792">
        <v>719</v>
      </c>
      <c r="D792" s="63">
        <v>130667</v>
      </c>
      <c r="E792" s="198">
        <v>1421</v>
      </c>
    </row>
    <row r="793" spans="1:5" x14ac:dyDescent="0.25">
      <c r="A793" t="s">
        <v>826</v>
      </c>
      <c r="B793" t="s">
        <v>459</v>
      </c>
      <c r="C793">
        <v>665</v>
      </c>
      <c r="D793" s="63">
        <v>125213</v>
      </c>
      <c r="E793" s="198">
        <v>1220</v>
      </c>
    </row>
    <row r="794" spans="1:5" x14ac:dyDescent="0.25">
      <c r="A794" t="s">
        <v>826</v>
      </c>
      <c r="B794" t="s">
        <v>460</v>
      </c>
      <c r="C794">
        <v>678</v>
      </c>
      <c r="D794" s="63">
        <v>132210</v>
      </c>
      <c r="E794" s="198">
        <v>1305</v>
      </c>
    </row>
    <row r="795" spans="1:5" x14ac:dyDescent="0.25">
      <c r="A795" t="s">
        <v>826</v>
      </c>
      <c r="B795" t="s">
        <v>461</v>
      </c>
      <c r="C795">
        <v>652</v>
      </c>
      <c r="D795" s="63">
        <v>134320</v>
      </c>
      <c r="E795" s="198">
        <v>1380</v>
      </c>
    </row>
    <row r="796" spans="1:5" x14ac:dyDescent="0.25">
      <c r="A796" t="s">
        <v>826</v>
      </c>
      <c r="B796" t="s">
        <v>462</v>
      </c>
      <c r="C796">
        <v>635</v>
      </c>
      <c r="D796" s="63">
        <v>127247</v>
      </c>
      <c r="E796" s="198">
        <v>1388</v>
      </c>
    </row>
    <row r="797" spans="1:5" x14ac:dyDescent="0.25">
      <c r="A797" t="s">
        <v>826</v>
      </c>
      <c r="B797" t="s">
        <v>463</v>
      </c>
      <c r="C797">
        <v>696</v>
      </c>
      <c r="D797" s="63">
        <v>115245</v>
      </c>
      <c r="E797" s="198">
        <v>1390</v>
      </c>
    </row>
    <row r="798" spans="1:5" x14ac:dyDescent="0.25">
      <c r="A798" t="s">
        <v>826</v>
      </c>
      <c r="B798" t="s">
        <v>464</v>
      </c>
      <c r="C798">
        <v>624</v>
      </c>
      <c r="D798" s="63">
        <v>131495</v>
      </c>
      <c r="E798" s="198">
        <v>1370</v>
      </c>
    </row>
    <row r="799" spans="1:5" x14ac:dyDescent="0.25">
      <c r="A799" t="s">
        <v>826</v>
      </c>
      <c r="B799" t="s">
        <v>465</v>
      </c>
      <c r="C799">
        <v>704</v>
      </c>
      <c r="D799" s="63">
        <v>145156</v>
      </c>
      <c r="E799" s="198">
        <v>1365</v>
      </c>
    </row>
    <row r="800" spans="1:5" x14ac:dyDescent="0.25">
      <c r="A800" t="s">
        <v>826</v>
      </c>
      <c r="B800" t="s">
        <v>466</v>
      </c>
      <c r="C800">
        <v>774</v>
      </c>
      <c r="D800" s="63">
        <v>149170</v>
      </c>
      <c r="E800" s="198">
        <v>1382</v>
      </c>
    </row>
    <row r="801" spans="1:5" x14ac:dyDescent="0.25">
      <c r="A801" t="s">
        <v>826</v>
      </c>
      <c r="B801" t="s">
        <v>467</v>
      </c>
      <c r="C801">
        <v>798</v>
      </c>
      <c r="D801" s="63">
        <v>155204</v>
      </c>
      <c r="E801" s="198">
        <v>1445</v>
      </c>
    </row>
    <row r="802" spans="1:5" x14ac:dyDescent="0.25">
      <c r="A802" t="s">
        <v>826</v>
      </c>
      <c r="B802" t="s">
        <v>468</v>
      </c>
      <c r="C802">
        <v>585</v>
      </c>
      <c r="D802" s="63">
        <v>111031</v>
      </c>
      <c r="E802" s="198">
        <v>1353</v>
      </c>
    </row>
    <row r="803" spans="1:5" x14ac:dyDescent="0.25">
      <c r="A803" t="s">
        <v>826</v>
      </c>
      <c r="B803" t="s">
        <v>469</v>
      </c>
      <c r="C803">
        <v>567</v>
      </c>
      <c r="D803" s="63">
        <v>100869</v>
      </c>
      <c r="E803" s="198">
        <v>1354</v>
      </c>
    </row>
    <row r="804" spans="1:5" x14ac:dyDescent="0.25">
      <c r="A804" t="s">
        <v>826</v>
      </c>
      <c r="B804" t="s">
        <v>470</v>
      </c>
      <c r="C804">
        <v>595</v>
      </c>
      <c r="D804" s="63">
        <v>108589</v>
      </c>
      <c r="E804" s="198">
        <v>1440</v>
      </c>
    </row>
    <row r="805" spans="1:5" x14ac:dyDescent="0.25">
      <c r="A805" t="s">
        <v>826</v>
      </c>
      <c r="B805" t="s">
        <v>471</v>
      </c>
      <c r="C805">
        <v>632</v>
      </c>
      <c r="D805" s="63">
        <v>118895</v>
      </c>
      <c r="E805" s="198">
        <v>1442</v>
      </c>
    </row>
    <row r="806" spans="1:5" x14ac:dyDescent="0.25">
      <c r="A806" t="s">
        <v>826</v>
      </c>
      <c r="B806" t="s">
        <v>472</v>
      </c>
      <c r="C806">
        <v>592</v>
      </c>
      <c r="D806" s="63">
        <v>131511</v>
      </c>
      <c r="E806" s="198">
        <v>1414</v>
      </c>
    </row>
    <row r="807" spans="1:5" x14ac:dyDescent="0.25">
      <c r="A807" t="s">
        <v>826</v>
      </c>
      <c r="B807" t="s">
        <v>473</v>
      </c>
      <c r="C807">
        <v>611</v>
      </c>
      <c r="D807" s="63">
        <v>133568</v>
      </c>
      <c r="E807" s="198">
        <v>1402</v>
      </c>
    </row>
    <row r="808" spans="1:5" x14ac:dyDescent="0.25">
      <c r="A808" t="s">
        <v>826</v>
      </c>
      <c r="B808" t="s">
        <v>474</v>
      </c>
      <c r="C808">
        <v>583</v>
      </c>
      <c r="D808" s="63">
        <v>114954</v>
      </c>
      <c r="E808" s="198">
        <v>1367</v>
      </c>
    </row>
    <row r="809" spans="1:5" x14ac:dyDescent="0.25">
      <c r="A809" t="s">
        <v>826</v>
      </c>
      <c r="B809" t="s">
        <v>475</v>
      </c>
      <c r="C809">
        <v>588</v>
      </c>
      <c r="D809" s="63">
        <v>111728</v>
      </c>
      <c r="E809" s="198">
        <v>1439</v>
      </c>
    </row>
    <row r="810" spans="1:5" x14ac:dyDescent="0.25">
      <c r="A810" t="s">
        <v>826</v>
      </c>
      <c r="B810" t="s">
        <v>476</v>
      </c>
      <c r="C810">
        <v>628</v>
      </c>
      <c r="D810" s="63">
        <v>111977</v>
      </c>
      <c r="E810" s="198">
        <v>1485</v>
      </c>
    </row>
    <row r="811" spans="1:5" x14ac:dyDescent="0.25">
      <c r="A811" t="s">
        <v>826</v>
      </c>
      <c r="B811" t="s">
        <v>477</v>
      </c>
      <c r="C811">
        <v>547</v>
      </c>
      <c r="D811" s="63">
        <v>108080</v>
      </c>
      <c r="E811" s="198">
        <v>1378</v>
      </c>
    </row>
    <row r="812" spans="1:5" x14ac:dyDescent="0.25">
      <c r="A812" t="s">
        <v>826</v>
      </c>
      <c r="B812" t="s">
        <v>478</v>
      </c>
      <c r="C812">
        <v>601</v>
      </c>
      <c r="D812" s="63">
        <v>109431</v>
      </c>
      <c r="E812" s="198">
        <v>1381</v>
      </c>
    </row>
    <row r="813" spans="1:5" x14ac:dyDescent="0.25">
      <c r="A813" t="s">
        <v>826</v>
      </c>
      <c r="B813" t="s">
        <v>479</v>
      </c>
      <c r="C813">
        <v>591</v>
      </c>
      <c r="D813" s="63">
        <v>118525</v>
      </c>
      <c r="E813" s="198">
        <v>1423</v>
      </c>
    </row>
    <row r="814" spans="1:5" x14ac:dyDescent="0.25">
      <c r="A814" t="s">
        <v>826</v>
      </c>
      <c r="B814" t="s">
        <v>480</v>
      </c>
      <c r="C814">
        <v>615</v>
      </c>
      <c r="D814" s="63">
        <v>122418</v>
      </c>
      <c r="E814" s="198">
        <v>1442</v>
      </c>
    </row>
    <row r="815" spans="1:5" x14ac:dyDescent="0.25">
      <c r="A815" t="s">
        <v>826</v>
      </c>
      <c r="B815" t="s">
        <v>481</v>
      </c>
      <c r="C815">
        <v>613</v>
      </c>
      <c r="D815" s="63">
        <v>110133</v>
      </c>
      <c r="E815" s="198">
        <v>1440</v>
      </c>
    </row>
    <row r="816" spans="1:5" x14ac:dyDescent="0.25">
      <c r="A816" t="s">
        <v>826</v>
      </c>
      <c r="B816" t="s">
        <v>482</v>
      </c>
      <c r="C816">
        <v>156</v>
      </c>
      <c r="D816" s="63">
        <v>24485</v>
      </c>
      <c r="E816">
        <v>333</v>
      </c>
    </row>
    <row r="817" spans="1:5" x14ac:dyDescent="0.25">
      <c r="A817" t="s">
        <v>826</v>
      </c>
      <c r="B817" t="s">
        <v>483</v>
      </c>
      <c r="C817">
        <v>71</v>
      </c>
      <c r="D817" s="63">
        <v>8574</v>
      </c>
      <c r="E817">
        <v>110</v>
      </c>
    </row>
    <row r="818" spans="1:5" x14ac:dyDescent="0.25">
      <c r="A818" t="s">
        <v>826</v>
      </c>
      <c r="B818" t="s">
        <v>484</v>
      </c>
      <c r="C818">
        <v>96</v>
      </c>
      <c r="D818" s="63">
        <v>6841</v>
      </c>
      <c r="E818">
        <v>87</v>
      </c>
    </row>
    <row r="819" spans="1:5" x14ac:dyDescent="0.25">
      <c r="A819" t="s">
        <v>826</v>
      </c>
      <c r="B819" t="s">
        <v>485</v>
      </c>
      <c r="C819">
        <v>110</v>
      </c>
      <c r="D819" s="63">
        <v>11887</v>
      </c>
      <c r="E819">
        <v>136</v>
      </c>
    </row>
    <row r="820" spans="1:5" x14ac:dyDescent="0.25">
      <c r="A820" t="s">
        <v>826</v>
      </c>
      <c r="B820" t="s">
        <v>486</v>
      </c>
      <c r="C820">
        <v>124</v>
      </c>
      <c r="D820" s="63">
        <v>12947</v>
      </c>
      <c r="E820">
        <v>155</v>
      </c>
    </row>
    <row r="821" spans="1:5" x14ac:dyDescent="0.25">
      <c r="A821" t="s">
        <v>826</v>
      </c>
      <c r="B821" t="s">
        <v>584</v>
      </c>
      <c r="C821">
        <v>106</v>
      </c>
      <c r="D821" s="63">
        <v>12206</v>
      </c>
      <c r="E821">
        <v>142</v>
      </c>
    </row>
    <row r="822" spans="1:5" x14ac:dyDescent="0.25">
      <c r="A822" t="s">
        <v>826</v>
      </c>
      <c r="B822" t="s">
        <v>585</v>
      </c>
      <c r="C822">
        <v>112</v>
      </c>
      <c r="D822" s="63">
        <v>15037</v>
      </c>
      <c r="E822">
        <v>170</v>
      </c>
    </row>
    <row r="823" spans="1:5" x14ac:dyDescent="0.25">
      <c r="A823" t="s">
        <v>826</v>
      </c>
      <c r="B823" t="s">
        <v>586</v>
      </c>
      <c r="C823">
        <v>131</v>
      </c>
      <c r="D823" s="63">
        <v>13828</v>
      </c>
      <c r="E823">
        <v>138</v>
      </c>
    </row>
    <row r="824" spans="1:5" x14ac:dyDescent="0.25">
      <c r="A824" t="s">
        <v>826</v>
      </c>
      <c r="B824" t="s">
        <v>587</v>
      </c>
      <c r="C824">
        <v>89</v>
      </c>
      <c r="D824" s="63">
        <v>13447</v>
      </c>
      <c r="E824">
        <v>138</v>
      </c>
    </row>
    <row r="825" spans="1:5" x14ac:dyDescent="0.25">
      <c r="A825" t="s">
        <v>826</v>
      </c>
      <c r="B825" t="s">
        <v>588</v>
      </c>
      <c r="C825">
        <v>115</v>
      </c>
      <c r="D825" s="63">
        <v>14389</v>
      </c>
      <c r="E825">
        <v>126</v>
      </c>
    </row>
    <row r="826" spans="1:5" x14ac:dyDescent="0.25">
      <c r="A826" t="s">
        <v>826</v>
      </c>
      <c r="B826" t="s">
        <v>589</v>
      </c>
      <c r="C826">
        <v>96</v>
      </c>
      <c r="D826" s="63">
        <v>14878</v>
      </c>
      <c r="E826">
        <v>138</v>
      </c>
    </row>
    <row r="827" spans="1:5" x14ac:dyDescent="0.25">
      <c r="A827" t="s">
        <v>826</v>
      </c>
      <c r="B827" t="s">
        <v>590</v>
      </c>
      <c r="C827">
        <v>96</v>
      </c>
      <c r="D827" s="63">
        <v>18144</v>
      </c>
      <c r="E827">
        <v>174</v>
      </c>
    </row>
    <row r="828" spans="1:5" x14ac:dyDescent="0.25">
      <c r="A828" t="s">
        <v>826</v>
      </c>
      <c r="B828" t="s">
        <v>591</v>
      </c>
      <c r="C828">
        <v>292</v>
      </c>
      <c r="D828" s="63">
        <v>18051</v>
      </c>
      <c r="E828">
        <v>169</v>
      </c>
    </row>
    <row r="829" spans="1:5" x14ac:dyDescent="0.25">
      <c r="A829" t="s">
        <v>826</v>
      </c>
      <c r="B829" t="s">
        <v>592</v>
      </c>
      <c r="C829">
        <v>185</v>
      </c>
      <c r="D829" s="63">
        <v>16025</v>
      </c>
      <c r="E829">
        <v>161</v>
      </c>
    </row>
    <row r="830" spans="1:5" x14ac:dyDescent="0.25">
      <c r="A830" t="s">
        <v>826</v>
      </c>
      <c r="B830" t="s">
        <v>593</v>
      </c>
      <c r="C830">
        <v>101</v>
      </c>
      <c r="D830" s="63">
        <v>14124</v>
      </c>
      <c r="E830">
        <v>133</v>
      </c>
    </row>
    <row r="831" spans="1:5" x14ac:dyDescent="0.25">
      <c r="A831" t="s">
        <v>826</v>
      </c>
      <c r="B831" t="s">
        <v>594</v>
      </c>
      <c r="C831">
        <v>84</v>
      </c>
      <c r="D831" s="63">
        <v>13770</v>
      </c>
      <c r="E831">
        <v>137</v>
      </c>
    </row>
    <row r="832" spans="1:5" x14ac:dyDescent="0.25">
      <c r="A832" t="s">
        <v>826</v>
      </c>
      <c r="B832" t="s">
        <v>595</v>
      </c>
      <c r="C832">
        <v>76</v>
      </c>
      <c r="D832" s="63">
        <v>12544</v>
      </c>
      <c r="E832">
        <v>106</v>
      </c>
    </row>
    <row r="833" spans="1:5" x14ac:dyDescent="0.25">
      <c r="A833" t="s">
        <v>826</v>
      </c>
      <c r="B833" t="s">
        <v>596</v>
      </c>
      <c r="C833">
        <v>100</v>
      </c>
      <c r="D833" s="63">
        <v>15942</v>
      </c>
      <c r="E833">
        <v>140</v>
      </c>
    </row>
    <row r="834" spans="1:5" x14ac:dyDescent="0.25">
      <c r="A834" t="s">
        <v>826</v>
      </c>
      <c r="B834" t="s">
        <v>597</v>
      </c>
      <c r="C834">
        <v>134</v>
      </c>
      <c r="D834" s="63">
        <v>20663</v>
      </c>
      <c r="E834">
        <v>177</v>
      </c>
    </row>
    <row r="835" spans="1:5" x14ac:dyDescent="0.25">
      <c r="A835" t="s">
        <v>826</v>
      </c>
      <c r="B835" t="s">
        <v>598</v>
      </c>
      <c r="C835">
        <v>104</v>
      </c>
      <c r="D835" s="63">
        <v>18634</v>
      </c>
      <c r="E835">
        <v>157</v>
      </c>
    </row>
    <row r="836" spans="1:5" x14ac:dyDescent="0.25">
      <c r="A836" t="s">
        <v>826</v>
      </c>
      <c r="B836" t="s">
        <v>599</v>
      </c>
      <c r="C836">
        <v>113</v>
      </c>
      <c r="D836" s="63">
        <v>20357</v>
      </c>
      <c r="E836">
        <v>172</v>
      </c>
    </row>
    <row r="837" spans="1:5" x14ac:dyDescent="0.25">
      <c r="A837" t="s">
        <v>826</v>
      </c>
      <c r="B837" t="s">
        <v>600</v>
      </c>
      <c r="C837">
        <v>82</v>
      </c>
      <c r="D837" s="63">
        <v>18390</v>
      </c>
      <c r="E837">
        <v>161</v>
      </c>
    </row>
    <row r="838" spans="1:5" x14ac:dyDescent="0.25">
      <c r="A838" t="s">
        <v>826</v>
      </c>
      <c r="B838" t="s">
        <v>601</v>
      </c>
      <c r="C838">
        <v>124</v>
      </c>
      <c r="D838" s="63">
        <v>16453</v>
      </c>
      <c r="E838">
        <v>155</v>
      </c>
    </row>
    <row r="839" spans="1:5" x14ac:dyDescent="0.25">
      <c r="A839" t="s">
        <v>826</v>
      </c>
      <c r="B839" t="s">
        <v>602</v>
      </c>
      <c r="C839">
        <v>85</v>
      </c>
      <c r="D839" s="63">
        <v>14174</v>
      </c>
      <c r="E839">
        <v>129</v>
      </c>
    </row>
    <row r="840" spans="1:5" x14ac:dyDescent="0.25">
      <c r="A840" t="s">
        <v>826</v>
      </c>
      <c r="B840" t="s">
        <v>603</v>
      </c>
      <c r="C840">
        <v>99</v>
      </c>
      <c r="D840" s="63">
        <v>16041</v>
      </c>
      <c r="E840">
        <v>142</v>
      </c>
    </row>
    <row r="841" spans="1:5" x14ac:dyDescent="0.25">
      <c r="A841" t="s">
        <v>826</v>
      </c>
      <c r="B841" t="s">
        <v>604</v>
      </c>
      <c r="C841">
        <v>111</v>
      </c>
      <c r="D841" s="63">
        <v>21219</v>
      </c>
      <c r="E841">
        <v>169</v>
      </c>
    </row>
    <row r="842" spans="1:5" x14ac:dyDescent="0.25">
      <c r="A842" t="s">
        <v>826</v>
      </c>
      <c r="B842" t="s">
        <v>605</v>
      </c>
      <c r="C842">
        <v>124</v>
      </c>
      <c r="D842" s="63">
        <v>17056</v>
      </c>
      <c r="E842">
        <v>134</v>
      </c>
    </row>
    <row r="843" spans="1:5" x14ac:dyDescent="0.25">
      <c r="A843" t="s">
        <v>826</v>
      </c>
      <c r="B843" t="s">
        <v>606</v>
      </c>
      <c r="C843">
        <v>108</v>
      </c>
      <c r="D843" s="63">
        <v>17669</v>
      </c>
      <c r="E843">
        <v>118</v>
      </c>
    </row>
    <row r="844" spans="1:5" x14ac:dyDescent="0.25">
      <c r="A844" t="s">
        <v>826</v>
      </c>
      <c r="B844" t="s">
        <v>607</v>
      </c>
      <c r="C844">
        <v>147</v>
      </c>
      <c r="D844" s="63">
        <v>28089</v>
      </c>
      <c r="E844">
        <v>191</v>
      </c>
    </row>
    <row r="845" spans="1:5" x14ac:dyDescent="0.25">
      <c r="A845" t="s">
        <v>826</v>
      </c>
      <c r="B845" t="s">
        <v>608</v>
      </c>
      <c r="C845">
        <v>132</v>
      </c>
      <c r="D845" s="63">
        <v>28302</v>
      </c>
      <c r="E845">
        <v>194</v>
      </c>
    </row>
    <row r="846" spans="1:5" x14ac:dyDescent="0.25">
      <c r="A846" t="s">
        <v>826</v>
      </c>
      <c r="B846" t="s">
        <v>609</v>
      </c>
      <c r="C846">
        <v>136</v>
      </c>
      <c r="D846" s="63">
        <v>25411</v>
      </c>
      <c r="E846">
        <v>167</v>
      </c>
    </row>
    <row r="847" spans="1:5" x14ac:dyDescent="0.25">
      <c r="A847" t="s">
        <v>826</v>
      </c>
      <c r="B847" t="s">
        <v>610</v>
      </c>
      <c r="C847">
        <v>101</v>
      </c>
      <c r="D847" s="63">
        <v>21869</v>
      </c>
      <c r="E847">
        <v>167</v>
      </c>
    </row>
    <row r="848" spans="1:5" x14ac:dyDescent="0.25">
      <c r="A848" t="s">
        <v>826</v>
      </c>
      <c r="B848" t="s">
        <v>611</v>
      </c>
      <c r="C848">
        <v>102</v>
      </c>
      <c r="D848" s="63">
        <v>23119</v>
      </c>
      <c r="E848">
        <v>196</v>
      </c>
    </row>
    <row r="849" spans="1:5" x14ac:dyDescent="0.25">
      <c r="A849" t="s">
        <v>826</v>
      </c>
      <c r="B849" t="s">
        <v>612</v>
      </c>
      <c r="C849" s="198">
        <v>1214</v>
      </c>
      <c r="D849" s="63">
        <v>322460</v>
      </c>
      <c r="E849" s="198">
        <v>2699</v>
      </c>
    </row>
    <row r="850" spans="1:5" x14ac:dyDescent="0.25">
      <c r="A850" t="s">
        <v>826</v>
      </c>
      <c r="B850" t="s">
        <v>613</v>
      </c>
      <c r="C850" s="198">
        <v>1846</v>
      </c>
      <c r="D850" s="63">
        <v>501292</v>
      </c>
      <c r="E850" s="198">
        <v>3962</v>
      </c>
    </row>
    <row r="851" spans="1:5" x14ac:dyDescent="0.25">
      <c r="A851" t="s">
        <v>826</v>
      </c>
      <c r="B851" t="s">
        <v>614</v>
      </c>
      <c r="C851" s="198">
        <v>2518</v>
      </c>
      <c r="D851" s="63">
        <v>636657</v>
      </c>
      <c r="E851" s="198">
        <v>4122</v>
      </c>
    </row>
    <row r="852" spans="1:5" x14ac:dyDescent="0.25">
      <c r="A852" t="s">
        <v>826</v>
      </c>
      <c r="B852" t="s">
        <v>615</v>
      </c>
      <c r="C852" s="198">
        <v>2454</v>
      </c>
      <c r="D852" s="63">
        <v>565730</v>
      </c>
      <c r="E852" s="198">
        <v>3997</v>
      </c>
    </row>
    <row r="853" spans="1:5" x14ac:dyDescent="0.25">
      <c r="A853" t="s">
        <v>826</v>
      </c>
      <c r="B853" t="s">
        <v>616</v>
      </c>
      <c r="C853" s="198">
        <v>2476</v>
      </c>
      <c r="D853" s="63">
        <v>541895</v>
      </c>
      <c r="E853" s="198">
        <v>3999</v>
      </c>
    </row>
    <row r="854" spans="1:5" x14ac:dyDescent="0.25">
      <c r="A854" t="s">
        <v>826</v>
      </c>
      <c r="B854" t="s">
        <v>617</v>
      </c>
      <c r="C854" s="198">
        <v>2320</v>
      </c>
      <c r="D854" s="63">
        <v>535140</v>
      </c>
      <c r="E854" s="198">
        <v>3991</v>
      </c>
    </row>
    <row r="855" spans="1:5" x14ac:dyDescent="0.25">
      <c r="A855" t="s">
        <v>826</v>
      </c>
      <c r="B855" t="s">
        <v>618</v>
      </c>
      <c r="C855" s="198">
        <v>2659</v>
      </c>
      <c r="D855" s="63">
        <v>536810</v>
      </c>
      <c r="E855" s="198">
        <v>4068</v>
      </c>
    </row>
    <row r="856" spans="1:5" x14ac:dyDescent="0.25">
      <c r="A856" t="s">
        <v>826</v>
      </c>
      <c r="B856" t="s">
        <v>619</v>
      </c>
      <c r="C856" s="198">
        <v>2392</v>
      </c>
      <c r="D856" s="63">
        <v>512480</v>
      </c>
      <c r="E856" s="198">
        <v>4002</v>
      </c>
    </row>
    <row r="857" spans="1:5" x14ac:dyDescent="0.25">
      <c r="A857" t="s">
        <v>826</v>
      </c>
      <c r="B857" t="s">
        <v>620</v>
      </c>
      <c r="C857" s="198">
        <v>2404</v>
      </c>
      <c r="D857" s="63">
        <v>511823</v>
      </c>
      <c r="E857" s="198">
        <v>3987</v>
      </c>
    </row>
    <row r="858" spans="1:5" x14ac:dyDescent="0.25">
      <c r="A858" t="s">
        <v>826</v>
      </c>
      <c r="B858" t="s">
        <v>621</v>
      </c>
      <c r="C858" s="198">
        <v>2335</v>
      </c>
      <c r="D858" s="63">
        <v>478384</v>
      </c>
      <c r="E858" s="198">
        <v>3997</v>
      </c>
    </row>
    <row r="859" spans="1:5" x14ac:dyDescent="0.25">
      <c r="A859" t="s">
        <v>826</v>
      </c>
      <c r="B859" t="s">
        <v>622</v>
      </c>
      <c r="C859" s="198">
        <v>2198</v>
      </c>
      <c r="D859" s="63">
        <v>433801</v>
      </c>
      <c r="E859" s="198">
        <v>4047</v>
      </c>
    </row>
    <row r="860" spans="1:5" x14ac:dyDescent="0.25">
      <c r="A860" t="s">
        <v>826</v>
      </c>
      <c r="B860" t="s">
        <v>623</v>
      </c>
      <c r="C860" s="198">
        <v>2156</v>
      </c>
      <c r="D860" s="63">
        <v>407167</v>
      </c>
      <c r="E860" s="198">
        <v>3988</v>
      </c>
    </row>
    <row r="861" spans="1:5" x14ac:dyDescent="0.25">
      <c r="A861" t="s">
        <v>826</v>
      </c>
      <c r="B861" t="s">
        <v>624</v>
      </c>
      <c r="C861" s="198">
        <v>2184</v>
      </c>
      <c r="D861" s="63">
        <v>412611</v>
      </c>
      <c r="E861" s="198">
        <v>4067</v>
      </c>
    </row>
    <row r="862" spans="1:5" x14ac:dyDescent="0.25">
      <c r="A862" t="s">
        <v>826</v>
      </c>
      <c r="B862" t="s">
        <v>625</v>
      </c>
      <c r="C862" s="198">
        <v>2388</v>
      </c>
      <c r="D862" s="63">
        <v>463717</v>
      </c>
      <c r="E862" s="198">
        <v>3951</v>
      </c>
    </row>
    <row r="863" spans="1:5" x14ac:dyDescent="0.25">
      <c r="A863" t="s">
        <v>826</v>
      </c>
      <c r="B863" t="s">
        <v>626</v>
      </c>
      <c r="C863" s="198">
        <v>2419</v>
      </c>
      <c r="D863" s="63">
        <v>427179</v>
      </c>
      <c r="E863" s="198">
        <v>3947</v>
      </c>
    </row>
    <row r="864" spans="1:5" x14ac:dyDescent="0.25">
      <c r="A864" t="s">
        <v>826</v>
      </c>
      <c r="B864" t="s">
        <v>627</v>
      </c>
      <c r="C864" s="198">
        <v>2276</v>
      </c>
      <c r="D864" s="63">
        <v>384710</v>
      </c>
      <c r="E864" s="198">
        <v>4006</v>
      </c>
    </row>
    <row r="865" spans="1:5" x14ac:dyDescent="0.25">
      <c r="A865" t="s">
        <v>826</v>
      </c>
      <c r="B865" t="s">
        <v>628</v>
      </c>
      <c r="C865" s="198">
        <v>2113</v>
      </c>
      <c r="D865" s="63">
        <v>385181</v>
      </c>
      <c r="E865" s="198">
        <v>4057</v>
      </c>
    </row>
    <row r="866" spans="1:5" x14ac:dyDescent="0.25">
      <c r="A866" t="s">
        <v>826</v>
      </c>
      <c r="B866" t="s">
        <v>629</v>
      </c>
      <c r="C866" s="198">
        <v>2025</v>
      </c>
      <c r="D866" s="63">
        <v>370210</v>
      </c>
      <c r="E866" s="198">
        <v>4018</v>
      </c>
    </row>
    <row r="867" spans="1:5" x14ac:dyDescent="0.25">
      <c r="A867" t="s">
        <v>826</v>
      </c>
      <c r="B867" t="s">
        <v>630</v>
      </c>
      <c r="C867" s="198">
        <v>1972</v>
      </c>
      <c r="D867" s="63">
        <v>344858</v>
      </c>
      <c r="E867" s="198">
        <v>3977</v>
      </c>
    </row>
    <row r="868" spans="1:5" x14ac:dyDescent="0.25">
      <c r="A868" t="s">
        <v>826</v>
      </c>
      <c r="B868" t="s">
        <v>487</v>
      </c>
      <c r="C868" s="198">
        <v>1992</v>
      </c>
      <c r="D868" s="63">
        <v>343160</v>
      </c>
      <c r="E868" s="198">
        <v>4012</v>
      </c>
    </row>
    <row r="869" spans="1:5" x14ac:dyDescent="0.25">
      <c r="A869" t="s">
        <v>826</v>
      </c>
      <c r="B869" t="s">
        <v>631</v>
      </c>
      <c r="C869" s="198">
        <v>2311</v>
      </c>
      <c r="D869" s="63">
        <v>412110</v>
      </c>
      <c r="E869" s="198">
        <v>4074</v>
      </c>
    </row>
    <row r="870" spans="1:5" x14ac:dyDescent="0.25">
      <c r="A870" t="s">
        <v>826</v>
      </c>
      <c r="B870" t="s">
        <v>488</v>
      </c>
      <c r="C870" s="198">
        <v>2134</v>
      </c>
      <c r="D870" s="63">
        <v>388756</v>
      </c>
      <c r="E870" s="198">
        <v>3969</v>
      </c>
    </row>
    <row r="871" spans="1:5" x14ac:dyDescent="0.25">
      <c r="A871" t="s">
        <v>826</v>
      </c>
      <c r="B871" t="s">
        <v>489</v>
      </c>
      <c r="C871" s="198">
        <v>2063</v>
      </c>
      <c r="D871" s="63">
        <v>363187</v>
      </c>
      <c r="E871" s="198">
        <v>3971</v>
      </c>
    </row>
    <row r="872" spans="1:5" x14ac:dyDescent="0.25">
      <c r="A872" t="s">
        <v>826</v>
      </c>
      <c r="B872" t="s">
        <v>490</v>
      </c>
      <c r="C872" s="198">
        <v>1857</v>
      </c>
      <c r="D872" s="63">
        <v>389926</v>
      </c>
      <c r="E872" s="198">
        <v>4037</v>
      </c>
    </row>
    <row r="873" spans="1:5" x14ac:dyDescent="0.25">
      <c r="A873" t="s">
        <v>826</v>
      </c>
      <c r="B873" t="s">
        <v>491</v>
      </c>
      <c r="C873" s="198">
        <v>2080</v>
      </c>
      <c r="D873" s="63">
        <v>398733</v>
      </c>
      <c r="E873" s="198">
        <v>4097</v>
      </c>
    </row>
    <row r="874" spans="1:5" x14ac:dyDescent="0.25">
      <c r="A874" t="s">
        <v>826</v>
      </c>
      <c r="B874" t="s">
        <v>492</v>
      </c>
      <c r="C874" s="198">
        <v>1843</v>
      </c>
      <c r="D874" s="63">
        <v>341717</v>
      </c>
      <c r="E874" s="198">
        <v>3970</v>
      </c>
    </row>
    <row r="875" spans="1:5" x14ac:dyDescent="0.25">
      <c r="A875" t="s">
        <v>826</v>
      </c>
      <c r="B875" t="s">
        <v>493</v>
      </c>
      <c r="C875" s="198">
        <v>1867</v>
      </c>
      <c r="D875" s="63">
        <v>351076</v>
      </c>
      <c r="E875" s="198">
        <v>4039</v>
      </c>
    </row>
    <row r="876" spans="1:5" x14ac:dyDescent="0.25">
      <c r="A876" t="s">
        <v>826</v>
      </c>
      <c r="B876" t="s">
        <v>494</v>
      </c>
      <c r="C876" s="198">
        <v>1947</v>
      </c>
      <c r="D876" s="63">
        <v>408603</v>
      </c>
      <c r="E876" s="198">
        <v>3990</v>
      </c>
    </row>
    <row r="877" spans="1:5" x14ac:dyDescent="0.25">
      <c r="A877" t="s">
        <v>826</v>
      </c>
      <c r="B877" t="s">
        <v>495</v>
      </c>
      <c r="C877" s="198">
        <v>1734</v>
      </c>
      <c r="D877" s="63">
        <v>408283</v>
      </c>
      <c r="E877" s="198">
        <v>3826</v>
      </c>
    </row>
    <row r="878" spans="1:5" x14ac:dyDescent="0.25">
      <c r="A878" t="s">
        <v>826</v>
      </c>
      <c r="B878" t="s">
        <v>496</v>
      </c>
      <c r="C878" s="198">
        <v>3927</v>
      </c>
      <c r="D878" s="63">
        <v>930977</v>
      </c>
      <c r="E878" s="198">
        <v>10374</v>
      </c>
    </row>
    <row r="879" spans="1:5" x14ac:dyDescent="0.25">
      <c r="A879" t="s">
        <v>826</v>
      </c>
      <c r="B879" t="s">
        <v>497</v>
      </c>
      <c r="C879" s="198">
        <v>5338</v>
      </c>
      <c r="D879" s="63">
        <v>1271356</v>
      </c>
      <c r="E879" s="198">
        <v>15764</v>
      </c>
    </row>
    <row r="880" spans="1:5" x14ac:dyDescent="0.25">
      <c r="A880" t="s">
        <v>826</v>
      </c>
      <c r="B880" t="s">
        <v>498</v>
      </c>
      <c r="C880" s="198">
        <v>5401</v>
      </c>
      <c r="D880" s="63">
        <v>1284224</v>
      </c>
      <c r="E880" s="198">
        <v>15644</v>
      </c>
    </row>
    <row r="881" spans="1:5" x14ac:dyDescent="0.25">
      <c r="A881" t="s">
        <v>826</v>
      </c>
      <c r="B881" t="s">
        <v>499</v>
      </c>
      <c r="C881" s="198">
        <v>1290</v>
      </c>
      <c r="D881" s="63">
        <v>200870</v>
      </c>
      <c r="E881" s="198">
        <v>3617</v>
      </c>
    </row>
    <row r="882" spans="1:5" x14ac:dyDescent="0.25">
      <c r="A882" t="s">
        <v>826</v>
      </c>
      <c r="B882" t="s">
        <v>500</v>
      </c>
      <c r="C882" s="198">
        <v>1582</v>
      </c>
      <c r="D882" s="63">
        <v>206280</v>
      </c>
      <c r="E882" s="198">
        <v>3963</v>
      </c>
    </row>
    <row r="883" spans="1:5" x14ac:dyDescent="0.25">
      <c r="A883" t="s">
        <v>826</v>
      </c>
      <c r="B883" t="s">
        <v>501</v>
      </c>
      <c r="C883" s="198">
        <v>1620</v>
      </c>
      <c r="D883" s="63">
        <v>247195</v>
      </c>
      <c r="E883" s="198">
        <v>3721</v>
      </c>
    </row>
    <row r="884" spans="1:5" x14ac:dyDescent="0.25">
      <c r="A884" t="s">
        <v>826</v>
      </c>
      <c r="B884" t="s">
        <v>502</v>
      </c>
      <c r="C884" s="198">
        <v>1563</v>
      </c>
      <c r="D884" s="63">
        <v>289565</v>
      </c>
      <c r="E884" s="198">
        <v>3551</v>
      </c>
    </row>
    <row r="885" spans="1:5" x14ac:dyDescent="0.25">
      <c r="A885" t="s">
        <v>826</v>
      </c>
      <c r="B885" t="s">
        <v>503</v>
      </c>
      <c r="C885" s="198">
        <v>1471</v>
      </c>
      <c r="D885" s="63">
        <v>261396</v>
      </c>
      <c r="E885" s="198">
        <v>3788</v>
      </c>
    </row>
    <row r="886" spans="1:5" x14ac:dyDescent="0.25">
      <c r="A886" t="s">
        <v>826</v>
      </c>
      <c r="B886" t="s">
        <v>504</v>
      </c>
      <c r="C886" s="198">
        <v>1526</v>
      </c>
      <c r="D886" s="63">
        <v>238583</v>
      </c>
      <c r="E886" s="198">
        <v>4011</v>
      </c>
    </row>
    <row r="887" spans="1:5" x14ac:dyDescent="0.25">
      <c r="A887" t="s">
        <v>826</v>
      </c>
      <c r="B887" t="s">
        <v>505</v>
      </c>
      <c r="C887" s="198">
        <v>1653</v>
      </c>
      <c r="D887" s="63">
        <v>249246</v>
      </c>
      <c r="E887" s="198">
        <v>3961</v>
      </c>
    </row>
    <row r="888" spans="1:5" x14ac:dyDescent="0.25">
      <c r="A888" t="s">
        <v>826</v>
      </c>
      <c r="B888" t="s">
        <v>506</v>
      </c>
      <c r="C888" s="198">
        <v>1485</v>
      </c>
      <c r="D888" s="63">
        <v>223878</v>
      </c>
      <c r="E888" s="198">
        <v>3718</v>
      </c>
    </row>
    <row r="889" spans="1:5" x14ac:dyDescent="0.25">
      <c r="A889" t="s">
        <v>826</v>
      </c>
      <c r="B889" t="s">
        <v>507</v>
      </c>
      <c r="C889" s="198">
        <v>1491</v>
      </c>
      <c r="D889" s="63">
        <v>212774</v>
      </c>
      <c r="E889" s="198">
        <v>3701</v>
      </c>
    </row>
    <row r="890" spans="1:5" x14ac:dyDescent="0.25">
      <c r="A890" t="s">
        <v>826</v>
      </c>
      <c r="B890" t="s">
        <v>508</v>
      </c>
      <c r="C890" s="198">
        <v>1676</v>
      </c>
      <c r="D890" s="63">
        <v>248962</v>
      </c>
      <c r="E890" s="198">
        <v>3915</v>
      </c>
    </row>
    <row r="891" spans="1:5" x14ac:dyDescent="0.25">
      <c r="A891" t="s">
        <v>826</v>
      </c>
      <c r="B891" t="s">
        <v>509</v>
      </c>
      <c r="C891" s="198">
        <v>1777</v>
      </c>
      <c r="D891" s="63">
        <v>257005</v>
      </c>
      <c r="E891" s="198">
        <v>3624</v>
      </c>
    </row>
    <row r="892" spans="1:5" x14ac:dyDescent="0.25">
      <c r="A892" t="s">
        <v>826</v>
      </c>
      <c r="B892" t="s">
        <v>510</v>
      </c>
      <c r="C892" s="198">
        <v>1592</v>
      </c>
      <c r="D892" s="63">
        <v>227918</v>
      </c>
      <c r="E892" s="198">
        <v>3862</v>
      </c>
    </row>
    <row r="893" spans="1:5" x14ac:dyDescent="0.25">
      <c r="A893" t="s">
        <v>826</v>
      </c>
      <c r="B893" t="s">
        <v>511</v>
      </c>
      <c r="C893" s="198">
        <v>1624</v>
      </c>
      <c r="D893" s="63">
        <v>233441</v>
      </c>
      <c r="E893" s="198">
        <v>3724</v>
      </c>
    </row>
    <row r="894" spans="1:5" x14ac:dyDescent="0.25">
      <c r="A894" t="s">
        <v>826</v>
      </c>
      <c r="B894" t="s">
        <v>512</v>
      </c>
      <c r="C894" s="198">
        <v>1262</v>
      </c>
      <c r="D894" s="63">
        <v>197073</v>
      </c>
      <c r="E894" s="198">
        <v>3736</v>
      </c>
    </row>
    <row r="895" spans="1:5" x14ac:dyDescent="0.25">
      <c r="A895" t="s">
        <v>826</v>
      </c>
      <c r="B895" t="s">
        <v>513</v>
      </c>
      <c r="C895" s="198">
        <v>1201</v>
      </c>
      <c r="D895" s="63">
        <v>198218</v>
      </c>
      <c r="E895" s="198">
        <v>3619</v>
      </c>
    </row>
    <row r="896" spans="1:5" x14ac:dyDescent="0.25">
      <c r="A896" t="s">
        <v>826</v>
      </c>
      <c r="B896" t="s">
        <v>514</v>
      </c>
      <c r="C896" s="198">
        <v>1195</v>
      </c>
      <c r="D896" s="63">
        <v>187280</v>
      </c>
      <c r="E896" s="198">
        <v>3259</v>
      </c>
    </row>
    <row r="897" spans="1:5" x14ac:dyDescent="0.25">
      <c r="A897" t="s">
        <v>826</v>
      </c>
      <c r="B897" t="s">
        <v>515</v>
      </c>
      <c r="C897">
        <v>978</v>
      </c>
      <c r="D897" s="63">
        <v>114884</v>
      </c>
      <c r="E897" s="198">
        <v>1456</v>
      </c>
    </row>
    <row r="898" spans="1:5" x14ac:dyDescent="0.25">
      <c r="A898" t="s">
        <v>826</v>
      </c>
      <c r="B898" t="s">
        <v>516</v>
      </c>
      <c r="C898">
        <v>955</v>
      </c>
      <c r="D898" s="63">
        <v>114973</v>
      </c>
      <c r="E898" s="198">
        <v>1424</v>
      </c>
    </row>
    <row r="899" spans="1:5" x14ac:dyDescent="0.25">
      <c r="A899" t="s">
        <v>826</v>
      </c>
      <c r="B899" t="s">
        <v>517</v>
      </c>
      <c r="C899">
        <v>952</v>
      </c>
      <c r="D899" s="63">
        <v>113244</v>
      </c>
      <c r="E899" s="198">
        <v>1458</v>
      </c>
    </row>
    <row r="900" spans="1:5" x14ac:dyDescent="0.25">
      <c r="A900" t="s">
        <v>826</v>
      </c>
      <c r="B900" t="s">
        <v>518</v>
      </c>
      <c r="C900">
        <v>992</v>
      </c>
      <c r="D900" s="63">
        <v>113843</v>
      </c>
      <c r="E900" s="198">
        <v>1474</v>
      </c>
    </row>
    <row r="901" spans="1:5" x14ac:dyDescent="0.25">
      <c r="A901" t="s">
        <v>826</v>
      </c>
      <c r="B901" t="s">
        <v>519</v>
      </c>
      <c r="C901">
        <v>973</v>
      </c>
      <c r="D901" s="63">
        <v>115681</v>
      </c>
      <c r="E901" s="198">
        <v>1490</v>
      </c>
    </row>
    <row r="902" spans="1:5" x14ac:dyDescent="0.25">
      <c r="A902" t="s">
        <v>826</v>
      </c>
      <c r="B902" t="s">
        <v>520</v>
      </c>
      <c r="C902">
        <v>926</v>
      </c>
      <c r="D902" s="63">
        <v>106557</v>
      </c>
      <c r="E902" s="198">
        <v>1432</v>
      </c>
    </row>
    <row r="903" spans="1:5" x14ac:dyDescent="0.25">
      <c r="A903" t="s">
        <v>826</v>
      </c>
      <c r="B903" t="s">
        <v>521</v>
      </c>
      <c r="C903">
        <v>900</v>
      </c>
      <c r="D903" s="63">
        <v>106590</v>
      </c>
      <c r="E903" s="198">
        <v>1433</v>
      </c>
    </row>
    <row r="904" spans="1:5" x14ac:dyDescent="0.25">
      <c r="A904" t="s">
        <v>826</v>
      </c>
      <c r="B904" t="s">
        <v>522</v>
      </c>
      <c r="C904">
        <v>996</v>
      </c>
      <c r="D904" s="63">
        <v>123241</v>
      </c>
      <c r="E904" s="198">
        <v>1485</v>
      </c>
    </row>
    <row r="905" spans="1:5" x14ac:dyDescent="0.25">
      <c r="A905" t="s">
        <v>826</v>
      </c>
      <c r="B905" t="s">
        <v>523</v>
      </c>
      <c r="C905">
        <v>876</v>
      </c>
      <c r="D905" s="63">
        <v>120818</v>
      </c>
      <c r="E905" s="198">
        <v>1426</v>
      </c>
    </row>
    <row r="906" spans="1:5" x14ac:dyDescent="0.25">
      <c r="A906" t="s">
        <v>826</v>
      </c>
      <c r="B906" t="s">
        <v>524</v>
      </c>
      <c r="C906">
        <v>879</v>
      </c>
      <c r="D906" s="63">
        <v>129619</v>
      </c>
      <c r="E906" s="198">
        <v>1511</v>
      </c>
    </row>
    <row r="907" spans="1:5" x14ac:dyDescent="0.25">
      <c r="A907" t="s">
        <v>826</v>
      </c>
      <c r="B907" t="s">
        <v>525</v>
      </c>
      <c r="C907">
        <v>841</v>
      </c>
      <c r="D907" s="63">
        <v>127747</v>
      </c>
      <c r="E907" s="198">
        <v>1459</v>
      </c>
    </row>
    <row r="908" spans="1:5" x14ac:dyDescent="0.25">
      <c r="A908" t="s">
        <v>826</v>
      </c>
      <c r="B908" t="s">
        <v>526</v>
      </c>
      <c r="C908">
        <v>789</v>
      </c>
      <c r="D908" s="63">
        <v>124018</v>
      </c>
      <c r="E908" s="198">
        <v>1462</v>
      </c>
    </row>
    <row r="909" spans="1:5" x14ac:dyDescent="0.25">
      <c r="A909" t="s">
        <v>826</v>
      </c>
      <c r="B909" t="s">
        <v>527</v>
      </c>
      <c r="C909">
        <v>789</v>
      </c>
      <c r="D909" s="63">
        <v>117481</v>
      </c>
      <c r="E909" s="198">
        <v>1501</v>
      </c>
    </row>
    <row r="910" spans="1:5" x14ac:dyDescent="0.25">
      <c r="A910" t="s">
        <v>826</v>
      </c>
      <c r="B910" t="s">
        <v>528</v>
      </c>
      <c r="C910">
        <v>837</v>
      </c>
      <c r="D910" s="63">
        <v>123046</v>
      </c>
      <c r="E910" s="198">
        <v>1496</v>
      </c>
    </row>
    <row r="911" spans="1:5" x14ac:dyDescent="0.25">
      <c r="A911" t="s">
        <v>826</v>
      </c>
      <c r="B911" t="s">
        <v>529</v>
      </c>
      <c r="C911">
        <v>31</v>
      </c>
      <c r="D911" s="63">
        <v>0</v>
      </c>
      <c r="E911">
        <v>0</v>
      </c>
    </row>
    <row r="912" spans="1:5" x14ac:dyDescent="0.25">
      <c r="A912" t="s">
        <v>826</v>
      </c>
      <c r="B912" t="s">
        <v>530</v>
      </c>
      <c r="C912">
        <v>11</v>
      </c>
      <c r="D912" s="63">
        <v>0</v>
      </c>
      <c r="E912">
        <v>0</v>
      </c>
    </row>
    <row r="913" spans="1:5" x14ac:dyDescent="0.25">
      <c r="A913" t="s">
        <v>826</v>
      </c>
      <c r="B913" t="s">
        <v>531</v>
      </c>
      <c r="C913">
        <v>4</v>
      </c>
      <c r="D913" s="63">
        <v>0</v>
      </c>
      <c r="E913">
        <v>0</v>
      </c>
    </row>
    <row r="914" spans="1:5" x14ac:dyDescent="0.25">
      <c r="A914" t="s">
        <v>826</v>
      </c>
      <c r="B914" t="s">
        <v>532</v>
      </c>
      <c r="C914">
        <v>7</v>
      </c>
      <c r="D914" s="63">
        <v>0</v>
      </c>
      <c r="E914">
        <v>0</v>
      </c>
    </row>
    <row r="915" spans="1:5" x14ac:dyDescent="0.25">
      <c r="A915" t="s">
        <v>826</v>
      </c>
      <c r="B915" t="s">
        <v>632</v>
      </c>
      <c r="C915">
        <v>3</v>
      </c>
      <c r="D915" s="63">
        <v>0</v>
      </c>
      <c r="E915">
        <v>0</v>
      </c>
    </row>
    <row r="916" spans="1:5" x14ac:dyDescent="0.25">
      <c r="A916" t="s">
        <v>826</v>
      </c>
      <c r="B916" t="s">
        <v>633</v>
      </c>
      <c r="C916">
        <v>3</v>
      </c>
      <c r="D916" s="63">
        <v>0</v>
      </c>
      <c r="E916">
        <v>0</v>
      </c>
    </row>
    <row r="917" spans="1:5" x14ac:dyDescent="0.25">
      <c r="A917" t="s">
        <v>826</v>
      </c>
      <c r="B917" t="s">
        <v>635</v>
      </c>
      <c r="C917">
        <v>2</v>
      </c>
      <c r="D917" s="63">
        <v>0</v>
      </c>
      <c r="E917">
        <v>0</v>
      </c>
    </row>
    <row r="918" spans="1:5" x14ac:dyDescent="0.25">
      <c r="A918" t="s">
        <v>826</v>
      </c>
      <c r="B918" t="s">
        <v>636</v>
      </c>
      <c r="C918">
        <v>1</v>
      </c>
      <c r="D918" s="63">
        <v>0</v>
      </c>
      <c r="E918">
        <v>0</v>
      </c>
    </row>
    <row r="919" spans="1:5" x14ac:dyDescent="0.25">
      <c r="A919" t="s">
        <v>826</v>
      </c>
      <c r="B919" t="s">
        <v>533</v>
      </c>
      <c r="C919">
        <v>1</v>
      </c>
      <c r="D919" s="63">
        <v>0</v>
      </c>
      <c r="E919">
        <v>0</v>
      </c>
    </row>
    <row r="920" spans="1:5" x14ac:dyDescent="0.25">
      <c r="A920" t="s">
        <v>826</v>
      </c>
      <c r="B920" t="s">
        <v>637</v>
      </c>
      <c r="C920">
        <v>1</v>
      </c>
      <c r="D920" s="63">
        <v>0</v>
      </c>
      <c r="E920">
        <v>0</v>
      </c>
    </row>
    <row r="921" spans="1:5" x14ac:dyDescent="0.25">
      <c r="A921" t="s">
        <v>826</v>
      </c>
      <c r="B921" t="s">
        <v>534</v>
      </c>
      <c r="C921">
        <v>1</v>
      </c>
      <c r="D921" s="63">
        <v>0</v>
      </c>
      <c r="E921">
        <v>0</v>
      </c>
    </row>
    <row r="922" spans="1:5" x14ac:dyDescent="0.25">
      <c r="A922" t="s">
        <v>826</v>
      </c>
      <c r="B922" t="s">
        <v>535</v>
      </c>
      <c r="C922">
        <v>4</v>
      </c>
      <c r="D922" s="63">
        <v>0</v>
      </c>
      <c r="E922">
        <v>0</v>
      </c>
    </row>
    <row r="923" spans="1:5" x14ac:dyDescent="0.25">
      <c r="A923" t="s">
        <v>826</v>
      </c>
      <c r="B923" t="s">
        <v>537</v>
      </c>
      <c r="C923" s="198">
        <v>1080</v>
      </c>
      <c r="D923" s="63">
        <v>186429</v>
      </c>
      <c r="E923" s="198">
        <v>1224</v>
      </c>
    </row>
    <row r="924" spans="1:5" x14ac:dyDescent="0.25">
      <c r="A924" t="s">
        <v>826</v>
      </c>
      <c r="B924" t="s">
        <v>538</v>
      </c>
      <c r="C924" s="198">
        <v>2658</v>
      </c>
      <c r="D924" s="63">
        <v>409002</v>
      </c>
      <c r="E924" s="198">
        <v>2955</v>
      </c>
    </row>
    <row r="925" spans="1:5" x14ac:dyDescent="0.25">
      <c r="A925" t="s">
        <v>826</v>
      </c>
      <c r="B925" t="s">
        <v>539</v>
      </c>
      <c r="C925" s="198">
        <v>2884</v>
      </c>
      <c r="D925" s="63">
        <v>448893</v>
      </c>
      <c r="E925" s="198">
        <v>2938</v>
      </c>
    </row>
    <row r="926" spans="1:5" x14ac:dyDescent="0.25">
      <c r="A926" t="s">
        <v>826</v>
      </c>
      <c r="B926" t="s">
        <v>540</v>
      </c>
      <c r="C926" s="198">
        <v>1260</v>
      </c>
      <c r="D926" s="63">
        <v>187059</v>
      </c>
      <c r="E926" s="198">
        <v>1187</v>
      </c>
    </row>
    <row r="927" spans="1:5" x14ac:dyDescent="0.25">
      <c r="A927" t="s">
        <v>826</v>
      </c>
      <c r="B927" t="s">
        <v>639</v>
      </c>
      <c r="C927">
        <v>20</v>
      </c>
      <c r="D927" s="63">
        <v>0</v>
      </c>
      <c r="E927">
        <v>0</v>
      </c>
    </row>
    <row r="928" spans="1:5" x14ac:dyDescent="0.25">
      <c r="A928" t="s">
        <v>826</v>
      </c>
      <c r="B928" t="s">
        <v>640</v>
      </c>
      <c r="C928">
        <v>5</v>
      </c>
      <c r="D928" s="63">
        <v>0</v>
      </c>
      <c r="E928">
        <v>0</v>
      </c>
    </row>
    <row r="929" spans="1:5" x14ac:dyDescent="0.25">
      <c r="A929" t="s">
        <v>826</v>
      </c>
      <c r="B929" t="s">
        <v>641</v>
      </c>
      <c r="C929">
        <v>3</v>
      </c>
      <c r="D929" s="63">
        <v>0</v>
      </c>
      <c r="E929">
        <v>0</v>
      </c>
    </row>
    <row r="930" spans="1:5" x14ac:dyDescent="0.25">
      <c r="A930" t="s">
        <v>826</v>
      </c>
      <c r="B930" t="s">
        <v>643</v>
      </c>
      <c r="C930">
        <v>1</v>
      </c>
      <c r="D930" s="63">
        <v>0</v>
      </c>
      <c r="E930">
        <v>0</v>
      </c>
    </row>
    <row r="931" spans="1:5" x14ac:dyDescent="0.25">
      <c r="A931" t="s">
        <v>826</v>
      </c>
      <c r="B931" t="s">
        <v>648</v>
      </c>
      <c r="C931">
        <v>1</v>
      </c>
      <c r="D931" s="63">
        <v>0</v>
      </c>
      <c r="E931">
        <v>0</v>
      </c>
    </row>
    <row r="932" spans="1:5" x14ac:dyDescent="0.25">
      <c r="A932" t="s">
        <v>826</v>
      </c>
      <c r="B932" t="s">
        <v>649</v>
      </c>
      <c r="C932">
        <v>6</v>
      </c>
      <c r="D932" s="63">
        <v>0</v>
      </c>
      <c r="E932">
        <v>0</v>
      </c>
    </row>
    <row r="933" spans="1:5" x14ac:dyDescent="0.25">
      <c r="A933" t="s">
        <v>826</v>
      </c>
      <c r="B933" t="s">
        <v>650</v>
      </c>
      <c r="C933">
        <v>3</v>
      </c>
      <c r="D933" s="63">
        <v>0</v>
      </c>
      <c r="E933">
        <v>0</v>
      </c>
    </row>
    <row r="934" spans="1:5" x14ac:dyDescent="0.25">
      <c r="A934" t="s">
        <v>826</v>
      </c>
      <c r="B934" t="s">
        <v>762</v>
      </c>
      <c r="C934">
        <v>1</v>
      </c>
      <c r="D934" s="63">
        <v>0</v>
      </c>
      <c r="E934">
        <v>0</v>
      </c>
    </row>
    <row r="935" spans="1:5" x14ac:dyDescent="0.25">
      <c r="A935" t="s">
        <v>826</v>
      </c>
      <c r="B935" t="s">
        <v>656</v>
      </c>
      <c r="C935">
        <v>1</v>
      </c>
      <c r="D935" s="63">
        <v>0</v>
      </c>
      <c r="E935">
        <v>0</v>
      </c>
    </row>
    <row r="936" spans="1:5" x14ac:dyDescent="0.25">
      <c r="A936" t="s">
        <v>826</v>
      </c>
      <c r="B936" t="s">
        <v>763</v>
      </c>
      <c r="C936">
        <v>2</v>
      </c>
      <c r="D936" s="63">
        <v>0</v>
      </c>
      <c r="E936">
        <v>0</v>
      </c>
    </row>
    <row r="937" spans="1:5" x14ac:dyDescent="0.25">
      <c r="A937" t="s">
        <v>826</v>
      </c>
      <c r="B937" t="s">
        <v>662</v>
      </c>
      <c r="C937">
        <v>1</v>
      </c>
      <c r="D937" s="63">
        <v>0</v>
      </c>
      <c r="E937">
        <v>0</v>
      </c>
    </row>
    <row r="938" spans="1:5" x14ac:dyDescent="0.25">
      <c r="A938" t="s">
        <v>826</v>
      </c>
      <c r="B938" t="s">
        <v>663</v>
      </c>
      <c r="C938">
        <v>1</v>
      </c>
      <c r="D938" s="63">
        <v>0</v>
      </c>
      <c r="E938">
        <v>0</v>
      </c>
    </row>
    <row r="939" spans="1:5" x14ac:dyDescent="0.25">
      <c r="A939" t="s">
        <v>826</v>
      </c>
      <c r="B939" t="s">
        <v>665</v>
      </c>
      <c r="C939">
        <v>1</v>
      </c>
      <c r="D939" s="63">
        <v>0</v>
      </c>
      <c r="E939">
        <v>0</v>
      </c>
    </row>
    <row r="940" spans="1:5" x14ac:dyDescent="0.25">
      <c r="A940" t="s">
        <v>826</v>
      </c>
      <c r="B940" t="s">
        <v>668</v>
      </c>
      <c r="C940">
        <v>1</v>
      </c>
      <c r="D940" s="63">
        <v>0</v>
      </c>
      <c r="E940">
        <v>0</v>
      </c>
    </row>
    <row r="941" spans="1:5" x14ac:dyDescent="0.25">
      <c r="A941" t="s">
        <v>826</v>
      </c>
      <c r="B941" t="s">
        <v>674</v>
      </c>
      <c r="C941">
        <v>1</v>
      </c>
      <c r="D941" s="63">
        <v>0</v>
      </c>
      <c r="E941">
        <v>0</v>
      </c>
    </row>
    <row r="942" spans="1:5" x14ac:dyDescent="0.25">
      <c r="A942" t="s">
        <v>826</v>
      </c>
      <c r="B942" t="s">
        <v>676</v>
      </c>
      <c r="C942">
        <v>1</v>
      </c>
      <c r="D942" s="63">
        <v>0</v>
      </c>
      <c r="E942">
        <v>0</v>
      </c>
    </row>
    <row r="943" spans="1:5" x14ac:dyDescent="0.25">
      <c r="A943" t="s">
        <v>826</v>
      </c>
      <c r="B943" t="s">
        <v>678</v>
      </c>
      <c r="C943">
        <v>1</v>
      </c>
      <c r="D943" s="63">
        <v>0</v>
      </c>
      <c r="E943">
        <v>0</v>
      </c>
    </row>
    <row r="944" spans="1:5" x14ac:dyDescent="0.25">
      <c r="A944" t="s">
        <v>826</v>
      </c>
      <c r="B944" t="s">
        <v>679</v>
      </c>
      <c r="C944">
        <v>1</v>
      </c>
      <c r="D944" s="63">
        <v>0</v>
      </c>
      <c r="E944">
        <v>0</v>
      </c>
    </row>
    <row r="945" spans="1:5" x14ac:dyDescent="0.25">
      <c r="A945" t="s">
        <v>826</v>
      </c>
      <c r="B945" t="s">
        <v>680</v>
      </c>
      <c r="C945">
        <v>1</v>
      </c>
      <c r="D945" s="63">
        <v>0</v>
      </c>
      <c r="E945">
        <v>0</v>
      </c>
    </row>
    <row r="946" spans="1:5" x14ac:dyDescent="0.25">
      <c r="A946" t="s">
        <v>826</v>
      </c>
      <c r="B946" t="s">
        <v>684</v>
      </c>
      <c r="C946">
        <v>1</v>
      </c>
      <c r="D946" s="63">
        <v>0</v>
      </c>
      <c r="E946">
        <v>0</v>
      </c>
    </row>
    <row r="947" spans="1:5" x14ac:dyDescent="0.25">
      <c r="A947" t="s">
        <v>826</v>
      </c>
      <c r="B947" t="s">
        <v>685</v>
      </c>
      <c r="C947">
        <v>1</v>
      </c>
      <c r="D947" s="63">
        <v>0</v>
      </c>
      <c r="E947">
        <v>0</v>
      </c>
    </row>
    <row r="948" spans="1:5" x14ac:dyDescent="0.25">
      <c r="A948" t="s">
        <v>826</v>
      </c>
      <c r="B948" t="s">
        <v>686</v>
      </c>
      <c r="C948">
        <v>2</v>
      </c>
      <c r="D948" s="63">
        <v>0</v>
      </c>
      <c r="E948">
        <v>0</v>
      </c>
    </row>
    <row r="949" spans="1:5" x14ac:dyDescent="0.25">
      <c r="A949" t="s">
        <v>826</v>
      </c>
      <c r="B949" t="s">
        <v>692</v>
      </c>
      <c r="C949">
        <v>1</v>
      </c>
      <c r="D949" s="63">
        <v>0</v>
      </c>
      <c r="E949">
        <v>0</v>
      </c>
    </row>
    <row r="950" spans="1:5" x14ac:dyDescent="0.25">
      <c r="A950" t="s">
        <v>826</v>
      </c>
      <c r="B950" t="s">
        <v>696</v>
      </c>
      <c r="C950">
        <v>1</v>
      </c>
      <c r="D950" s="63">
        <v>0</v>
      </c>
      <c r="E950">
        <v>0</v>
      </c>
    </row>
    <row r="951" spans="1:5" x14ac:dyDescent="0.25">
      <c r="A951" t="s">
        <v>826</v>
      </c>
      <c r="B951" t="s">
        <v>768</v>
      </c>
      <c r="C951">
        <v>1</v>
      </c>
      <c r="D951" s="63">
        <v>0</v>
      </c>
      <c r="E951">
        <v>0</v>
      </c>
    </row>
    <row r="952" spans="1:5" x14ac:dyDescent="0.25">
      <c r="A952" t="s">
        <v>826</v>
      </c>
      <c r="B952" t="s">
        <v>769</v>
      </c>
      <c r="C952">
        <v>1</v>
      </c>
      <c r="D952" s="63">
        <v>0</v>
      </c>
      <c r="E952">
        <v>0</v>
      </c>
    </row>
    <row r="953" spans="1:5" x14ac:dyDescent="0.25">
      <c r="A953" t="s">
        <v>826</v>
      </c>
      <c r="B953" t="s">
        <v>706</v>
      </c>
      <c r="C953">
        <v>1</v>
      </c>
      <c r="D953" s="63">
        <v>0</v>
      </c>
      <c r="E953">
        <v>0</v>
      </c>
    </row>
    <row r="954" spans="1:5" x14ac:dyDescent="0.25">
      <c r="A954" t="s">
        <v>826</v>
      </c>
      <c r="B954" t="s">
        <v>714</v>
      </c>
      <c r="C954">
        <v>5</v>
      </c>
      <c r="D954" s="63">
        <v>0</v>
      </c>
      <c r="E954">
        <v>0</v>
      </c>
    </row>
    <row r="955" spans="1:5" x14ac:dyDescent="0.25">
      <c r="A955" t="s">
        <v>826</v>
      </c>
      <c r="B955" t="s">
        <v>715</v>
      </c>
      <c r="C955">
        <v>1</v>
      </c>
      <c r="D955" s="63">
        <v>0</v>
      </c>
      <c r="E955">
        <v>0</v>
      </c>
    </row>
    <row r="956" spans="1:5" x14ac:dyDescent="0.25">
      <c r="A956" t="s">
        <v>826</v>
      </c>
      <c r="B956" t="s">
        <v>717</v>
      </c>
      <c r="C956">
        <v>10</v>
      </c>
      <c r="D956" s="63">
        <v>0</v>
      </c>
      <c r="E956">
        <v>0</v>
      </c>
    </row>
    <row r="957" spans="1:5" x14ac:dyDescent="0.25">
      <c r="A957" t="s">
        <v>826</v>
      </c>
      <c r="B957" t="s">
        <v>775</v>
      </c>
      <c r="C957">
        <v>1</v>
      </c>
      <c r="D957" s="63">
        <v>0</v>
      </c>
      <c r="E957">
        <v>0</v>
      </c>
    </row>
    <row r="958" spans="1:5" x14ac:dyDescent="0.25">
      <c r="A958" t="s">
        <v>826</v>
      </c>
      <c r="B958" t="s">
        <v>778</v>
      </c>
      <c r="C958">
        <v>1</v>
      </c>
      <c r="D958" s="63">
        <v>0</v>
      </c>
      <c r="E958">
        <v>0</v>
      </c>
    </row>
    <row r="959" spans="1:5" x14ac:dyDescent="0.25">
      <c r="A959" t="s">
        <v>826</v>
      </c>
      <c r="B959" t="s">
        <v>722</v>
      </c>
      <c r="C959">
        <v>1</v>
      </c>
      <c r="D959" s="63">
        <v>0</v>
      </c>
      <c r="E959">
        <v>0</v>
      </c>
    </row>
    <row r="960" spans="1:5" x14ac:dyDescent="0.25">
      <c r="A960" t="s">
        <v>826</v>
      </c>
      <c r="B960" t="s">
        <v>734</v>
      </c>
      <c r="C960">
        <v>1</v>
      </c>
      <c r="D960" s="63">
        <v>0</v>
      </c>
      <c r="E960">
        <v>0</v>
      </c>
    </row>
    <row r="961" spans="1:5" x14ac:dyDescent="0.25">
      <c r="A961" t="s">
        <v>826</v>
      </c>
      <c r="B961" t="s">
        <v>800</v>
      </c>
      <c r="C961">
        <v>4</v>
      </c>
      <c r="D961" s="63">
        <v>0</v>
      </c>
      <c r="E961">
        <v>0</v>
      </c>
    </row>
    <row r="962" spans="1:5" x14ac:dyDescent="0.25">
      <c r="A962" t="s">
        <v>826</v>
      </c>
      <c r="B962" t="s">
        <v>801</v>
      </c>
      <c r="C962">
        <v>32</v>
      </c>
      <c r="D962" s="63">
        <v>0</v>
      </c>
      <c r="E962">
        <v>0</v>
      </c>
    </row>
    <row r="963" spans="1:5" x14ac:dyDescent="0.25">
      <c r="A963" t="s">
        <v>826</v>
      </c>
      <c r="B963" t="s">
        <v>544</v>
      </c>
      <c r="C963">
        <v>32</v>
      </c>
      <c r="D963" s="63">
        <v>0</v>
      </c>
      <c r="E963">
        <v>0</v>
      </c>
    </row>
    <row r="964" spans="1:5" x14ac:dyDescent="0.25">
      <c r="A964" t="s">
        <v>826</v>
      </c>
      <c r="B964" t="s">
        <v>737</v>
      </c>
      <c r="C964">
        <v>1</v>
      </c>
      <c r="D964" s="63">
        <v>0</v>
      </c>
      <c r="E964">
        <v>0</v>
      </c>
    </row>
    <row r="965" spans="1:5" x14ac:dyDescent="0.25">
      <c r="A965" t="s">
        <v>826</v>
      </c>
      <c r="B965" t="s">
        <v>740</v>
      </c>
      <c r="C965">
        <v>1</v>
      </c>
      <c r="D965" s="63">
        <v>0</v>
      </c>
      <c r="E965">
        <v>0</v>
      </c>
    </row>
    <row r="966" spans="1:5" x14ac:dyDescent="0.25">
      <c r="A966" t="s">
        <v>826</v>
      </c>
      <c r="B966" t="s">
        <v>811</v>
      </c>
      <c r="C966">
        <v>2</v>
      </c>
      <c r="D966" s="63">
        <v>0</v>
      </c>
      <c r="E966">
        <v>0</v>
      </c>
    </row>
    <row r="967" spans="1:5" x14ac:dyDescent="0.25">
      <c r="A967" t="s">
        <v>826</v>
      </c>
      <c r="B967" t="s">
        <v>547</v>
      </c>
      <c r="C967">
        <v>9</v>
      </c>
      <c r="D967" s="63">
        <v>0</v>
      </c>
      <c r="E967">
        <v>0</v>
      </c>
    </row>
    <row r="968" spans="1:5" x14ac:dyDescent="0.25">
      <c r="A968" t="s">
        <v>826</v>
      </c>
      <c r="B968" t="s">
        <v>818</v>
      </c>
      <c r="C968">
        <v>1</v>
      </c>
      <c r="D968" s="63">
        <v>0</v>
      </c>
      <c r="E968">
        <v>0</v>
      </c>
    </row>
    <row r="969" spans="1:5" x14ac:dyDescent="0.25">
      <c r="A969" t="s">
        <v>826</v>
      </c>
      <c r="B969" t="s">
        <v>749</v>
      </c>
      <c r="C969">
        <v>2</v>
      </c>
      <c r="D969" s="63">
        <v>0</v>
      </c>
      <c r="E969">
        <v>0</v>
      </c>
    </row>
    <row r="970" spans="1:5" x14ac:dyDescent="0.25">
      <c r="A970" t="s">
        <v>826</v>
      </c>
      <c r="B970" t="s">
        <v>750</v>
      </c>
      <c r="C970">
        <v>2</v>
      </c>
      <c r="D970" s="63">
        <v>0</v>
      </c>
      <c r="E970">
        <v>0</v>
      </c>
    </row>
    <row r="971" spans="1:5" x14ac:dyDescent="0.25">
      <c r="A971" t="s">
        <v>826</v>
      </c>
      <c r="B971" t="s">
        <v>820</v>
      </c>
      <c r="C971">
        <v>1</v>
      </c>
      <c r="D971" s="63">
        <v>0</v>
      </c>
      <c r="E971">
        <v>0</v>
      </c>
    </row>
    <row r="972" spans="1:5" x14ac:dyDescent="0.25">
      <c r="A972" t="s">
        <v>826</v>
      </c>
      <c r="B972" t="s">
        <v>822</v>
      </c>
      <c r="C972">
        <v>1</v>
      </c>
      <c r="D972" s="63">
        <v>0</v>
      </c>
      <c r="E972">
        <v>0</v>
      </c>
    </row>
    <row r="973" spans="1:5" x14ac:dyDescent="0.25">
      <c r="A973" t="s">
        <v>826</v>
      </c>
      <c r="B973" t="s">
        <v>757</v>
      </c>
      <c r="C973">
        <v>37</v>
      </c>
      <c r="D973" s="63">
        <v>0</v>
      </c>
      <c r="E973">
        <v>0</v>
      </c>
    </row>
    <row r="974" spans="1:5" x14ac:dyDescent="0.25">
      <c r="A974" t="s">
        <v>826</v>
      </c>
      <c r="B974" t="s">
        <v>758</v>
      </c>
      <c r="C974">
        <v>13</v>
      </c>
      <c r="D974" s="63">
        <v>0</v>
      </c>
      <c r="E974">
        <v>0</v>
      </c>
    </row>
    <row r="975" spans="1:5" x14ac:dyDescent="0.25">
      <c r="A975" t="s">
        <v>826</v>
      </c>
      <c r="B975" t="s">
        <v>759</v>
      </c>
      <c r="C975">
        <v>145</v>
      </c>
      <c r="D975" s="63">
        <v>81506</v>
      </c>
      <c r="E975" s="198">
        <v>1677</v>
      </c>
    </row>
    <row r="976" spans="1:5" x14ac:dyDescent="0.25">
      <c r="A976" t="s">
        <v>826</v>
      </c>
      <c r="B976" t="s">
        <v>760</v>
      </c>
      <c r="C976">
        <v>206</v>
      </c>
      <c r="D976" s="63">
        <v>101693</v>
      </c>
      <c r="E976" s="198">
        <v>2329</v>
      </c>
    </row>
    <row r="977" spans="1:5" x14ac:dyDescent="0.25">
      <c r="A977" t="s">
        <v>826</v>
      </c>
      <c r="B977" t="s">
        <v>549</v>
      </c>
      <c r="C977">
        <v>210</v>
      </c>
      <c r="D977" s="63">
        <v>98037</v>
      </c>
      <c r="E977" s="198">
        <v>2283</v>
      </c>
    </row>
    <row r="978" spans="1:5" x14ac:dyDescent="0.25">
      <c r="A978" t="s">
        <v>826</v>
      </c>
      <c r="B978" t="s">
        <v>550</v>
      </c>
      <c r="C978">
        <v>256</v>
      </c>
      <c r="D978" s="63">
        <v>123486</v>
      </c>
      <c r="E978" s="198">
        <v>2476</v>
      </c>
    </row>
    <row r="979" spans="1:5" x14ac:dyDescent="0.25">
      <c r="A979" t="s">
        <v>826</v>
      </c>
      <c r="B979" t="s">
        <v>551</v>
      </c>
      <c r="C979">
        <v>240</v>
      </c>
      <c r="D979" s="63">
        <v>129386</v>
      </c>
      <c r="E979" s="198">
        <v>2477</v>
      </c>
    </row>
    <row r="980" spans="1:5" x14ac:dyDescent="0.25">
      <c r="A980" t="s">
        <v>826</v>
      </c>
      <c r="B980" t="s">
        <v>552</v>
      </c>
      <c r="C980">
        <v>246</v>
      </c>
      <c r="D980" s="63">
        <v>129192</v>
      </c>
      <c r="E980" s="198">
        <v>2340</v>
      </c>
    </row>
    <row r="981" spans="1:5" x14ac:dyDescent="0.25">
      <c r="A981" t="s">
        <v>826</v>
      </c>
      <c r="B981" t="s">
        <v>553</v>
      </c>
      <c r="C981">
        <v>300</v>
      </c>
      <c r="D981" s="63">
        <v>137159</v>
      </c>
      <c r="E981" s="198">
        <v>2413</v>
      </c>
    </row>
    <row r="982" spans="1:5" x14ac:dyDescent="0.25">
      <c r="A982" t="s">
        <v>826</v>
      </c>
      <c r="B982" t="s">
        <v>554</v>
      </c>
      <c r="C982">
        <v>268</v>
      </c>
      <c r="D982" s="63">
        <v>145023</v>
      </c>
      <c r="E982" s="198">
        <v>2446</v>
      </c>
    </row>
    <row r="983" spans="1:5" x14ac:dyDescent="0.25">
      <c r="A983" t="s">
        <v>826</v>
      </c>
      <c r="B983" t="s">
        <v>555</v>
      </c>
      <c r="C983">
        <v>233</v>
      </c>
      <c r="D983" s="63">
        <v>136132</v>
      </c>
      <c r="E983" s="198">
        <v>2358</v>
      </c>
    </row>
    <row r="984" spans="1:5" x14ac:dyDescent="0.25">
      <c r="A984" t="s">
        <v>826</v>
      </c>
      <c r="B984" t="s">
        <v>556</v>
      </c>
      <c r="C984">
        <v>240</v>
      </c>
      <c r="D984" s="63">
        <v>128794</v>
      </c>
      <c r="E984" s="198">
        <v>2357</v>
      </c>
    </row>
    <row r="985" spans="1:5" x14ac:dyDescent="0.25">
      <c r="A985" t="s">
        <v>826</v>
      </c>
      <c r="B985" t="s">
        <v>557</v>
      </c>
      <c r="C985">
        <v>228</v>
      </c>
      <c r="D985" s="63">
        <v>123905</v>
      </c>
      <c r="E985" s="198">
        <v>2395</v>
      </c>
    </row>
    <row r="986" spans="1:5" x14ac:dyDescent="0.25">
      <c r="A986" t="s">
        <v>826</v>
      </c>
      <c r="B986" t="s">
        <v>558</v>
      </c>
      <c r="C986">
        <v>181</v>
      </c>
      <c r="D986" s="63">
        <v>112917</v>
      </c>
      <c r="E986" s="198">
        <v>2349</v>
      </c>
    </row>
    <row r="987" spans="1:5" x14ac:dyDescent="0.25">
      <c r="A987" t="s">
        <v>826</v>
      </c>
      <c r="B987" t="s">
        <v>559</v>
      </c>
      <c r="C987">
        <v>211</v>
      </c>
      <c r="D987" s="63">
        <v>110174</v>
      </c>
      <c r="E987" s="198">
        <v>2375</v>
      </c>
    </row>
    <row r="988" spans="1:5" x14ac:dyDescent="0.25">
      <c r="A988" t="s">
        <v>826</v>
      </c>
      <c r="B988" t="s">
        <v>560</v>
      </c>
      <c r="C988">
        <v>211</v>
      </c>
      <c r="D988" s="63">
        <v>106297</v>
      </c>
      <c r="E988" s="198">
        <v>2353</v>
      </c>
    </row>
    <row r="989" spans="1:5" x14ac:dyDescent="0.25">
      <c r="A989" t="s">
        <v>826</v>
      </c>
      <c r="B989" t="s">
        <v>561</v>
      </c>
      <c r="C989">
        <v>241</v>
      </c>
      <c r="D989" s="63">
        <v>118516</v>
      </c>
      <c r="E989" s="198">
        <v>2477</v>
      </c>
    </row>
    <row r="990" spans="1:5" x14ac:dyDescent="0.25">
      <c r="A990" t="s">
        <v>826</v>
      </c>
      <c r="B990" t="s">
        <v>562</v>
      </c>
      <c r="C990">
        <v>162</v>
      </c>
      <c r="D990" s="63">
        <v>107239</v>
      </c>
      <c r="E990" s="198">
        <v>2442</v>
      </c>
    </row>
    <row r="991" spans="1:5" x14ac:dyDescent="0.25">
      <c r="A991" t="s">
        <v>826</v>
      </c>
      <c r="B991" t="s">
        <v>563</v>
      </c>
      <c r="C991">
        <v>191</v>
      </c>
      <c r="D991" s="63">
        <v>100818</v>
      </c>
      <c r="E991" s="198">
        <v>2459</v>
      </c>
    </row>
    <row r="992" spans="1:5" x14ac:dyDescent="0.25">
      <c r="A992" t="s">
        <v>826</v>
      </c>
      <c r="B992" t="s">
        <v>564</v>
      </c>
      <c r="C992">
        <v>191</v>
      </c>
      <c r="D992" s="63">
        <v>111532</v>
      </c>
      <c r="E992" s="198">
        <v>2611</v>
      </c>
    </row>
    <row r="993" spans="1:5" x14ac:dyDescent="0.25">
      <c r="A993" t="s">
        <v>826</v>
      </c>
      <c r="B993" t="s">
        <v>565</v>
      </c>
      <c r="C993">
        <v>218</v>
      </c>
      <c r="D993" s="63">
        <v>102407</v>
      </c>
      <c r="E993" s="198">
        <v>2515</v>
      </c>
    </row>
    <row r="994" spans="1:5" x14ac:dyDescent="0.25">
      <c r="A994" t="s">
        <v>826</v>
      </c>
      <c r="B994" t="s">
        <v>566</v>
      </c>
      <c r="C994">
        <v>148</v>
      </c>
      <c r="D994" s="63">
        <v>89893</v>
      </c>
      <c r="E994" s="198">
        <v>2407</v>
      </c>
    </row>
    <row r="995" spans="1:5" x14ac:dyDescent="0.25">
      <c r="A995" t="s">
        <v>826</v>
      </c>
      <c r="B995" t="s">
        <v>567</v>
      </c>
      <c r="C995">
        <v>202</v>
      </c>
      <c r="D995" s="63">
        <v>96617</v>
      </c>
      <c r="E995" s="198">
        <v>2414</v>
      </c>
    </row>
    <row r="996" spans="1:5" x14ac:dyDescent="0.25">
      <c r="A996" t="s">
        <v>826</v>
      </c>
      <c r="B996" t="s">
        <v>568</v>
      </c>
      <c r="C996">
        <v>147</v>
      </c>
      <c r="D996" s="63">
        <v>72302</v>
      </c>
      <c r="E996" s="198">
        <v>1660</v>
      </c>
    </row>
    <row r="997" spans="1:5" x14ac:dyDescent="0.25">
      <c r="A997" t="s">
        <v>826</v>
      </c>
      <c r="B997" t="s">
        <v>569</v>
      </c>
      <c r="C997">
        <v>106</v>
      </c>
      <c r="D997" s="63">
        <v>61881</v>
      </c>
      <c r="E997" s="198">
        <v>1509</v>
      </c>
    </row>
    <row r="998" spans="1:5" x14ac:dyDescent="0.25">
      <c r="A998" t="s">
        <v>826</v>
      </c>
      <c r="B998" t="s">
        <v>570</v>
      </c>
      <c r="C998">
        <v>149</v>
      </c>
      <c r="D998" s="63">
        <v>64132</v>
      </c>
      <c r="E998" s="198">
        <v>1575</v>
      </c>
    </row>
    <row r="999" spans="1:5" x14ac:dyDescent="0.25">
      <c r="A999" t="s">
        <v>826</v>
      </c>
      <c r="B999" t="s">
        <v>571</v>
      </c>
      <c r="C999">
        <v>85</v>
      </c>
      <c r="D999" s="63">
        <v>29844</v>
      </c>
      <c r="E999">
        <v>745</v>
      </c>
    </row>
    <row r="1000" spans="1:5" x14ac:dyDescent="0.25">
      <c r="A1000" t="s">
        <v>826</v>
      </c>
      <c r="B1000" t="s">
        <v>572</v>
      </c>
      <c r="C1000">
        <v>36</v>
      </c>
      <c r="D1000" s="63">
        <v>17012</v>
      </c>
      <c r="E1000">
        <v>453</v>
      </c>
    </row>
    <row r="1001" spans="1:5" x14ac:dyDescent="0.25">
      <c r="A1001" t="s">
        <v>826</v>
      </c>
      <c r="B1001" t="s">
        <v>573</v>
      </c>
      <c r="C1001">
        <v>41</v>
      </c>
      <c r="D1001" s="63">
        <v>13417</v>
      </c>
      <c r="E1001">
        <v>359</v>
      </c>
    </row>
    <row r="1002" spans="1:5" x14ac:dyDescent="0.25">
      <c r="A1002" t="s">
        <v>826</v>
      </c>
      <c r="B1002" t="s">
        <v>574</v>
      </c>
      <c r="C1002">
        <v>44</v>
      </c>
      <c r="D1002" s="63">
        <v>19672</v>
      </c>
      <c r="E1002">
        <v>493</v>
      </c>
    </row>
    <row r="1003" spans="1:5" x14ac:dyDescent="0.25">
      <c r="A1003" t="s">
        <v>826</v>
      </c>
      <c r="B1003" t="s">
        <v>575</v>
      </c>
      <c r="C1003">
        <v>48</v>
      </c>
      <c r="D1003" s="63">
        <v>21230</v>
      </c>
      <c r="E1003">
        <v>501</v>
      </c>
    </row>
    <row r="1004" spans="1:5" x14ac:dyDescent="0.25">
      <c r="A1004" t="s">
        <v>826</v>
      </c>
      <c r="B1004" t="s">
        <v>576</v>
      </c>
      <c r="C1004">
        <v>43</v>
      </c>
      <c r="D1004" s="63">
        <v>19200</v>
      </c>
      <c r="E1004">
        <v>452</v>
      </c>
    </row>
    <row r="1005" spans="1:5" x14ac:dyDescent="0.25">
      <c r="A1005" t="s">
        <v>826</v>
      </c>
      <c r="B1005" t="s">
        <v>577</v>
      </c>
      <c r="C1005">
        <v>53</v>
      </c>
      <c r="D1005" s="63">
        <v>21068</v>
      </c>
      <c r="E1005">
        <v>468</v>
      </c>
    </row>
    <row r="1006" spans="1:5" x14ac:dyDescent="0.25">
      <c r="A1006" t="s">
        <v>826</v>
      </c>
      <c r="B1006" t="s">
        <v>578</v>
      </c>
      <c r="C1006">
        <v>48</v>
      </c>
      <c r="D1006" s="63">
        <v>25544</v>
      </c>
      <c r="E1006">
        <v>546</v>
      </c>
    </row>
    <row r="1007" spans="1:5" x14ac:dyDescent="0.25">
      <c r="A1007" t="s">
        <v>826</v>
      </c>
      <c r="B1007" t="s">
        <v>579</v>
      </c>
      <c r="C1007">
        <v>30</v>
      </c>
      <c r="D1007" s="63">
        <v>22341</v>
      </c>
      <c r="E1007">
        <v>504</v>
      </c>
    </row>
    <row r="1008" spans="1:5" x14ac:dyDescent="0.25">
      <c r="A1008" t="s">
        <v>826</v>
      </c>
      <c r="B1008" t="s">
        <v>580</v>
      </c>
      <c r="C1008">
        <v>54</v>
      </c>
      <c r="D1008" s="63">
        <v>23907</v>
      </c>
      <c r="E1008">
        <v>460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1755-86FC-40C3-B85F-E98B64D47916}">
  <dimension ref="A1:E859"/>
  <sheetViews>
    <sheetView topLeftCell="A840" workbookViewId="0">
      <selection activeCell="A4" sqref="A4:XFD859"/>
    </sheetView>
  </sheetViews>
  <sheetFormatPr defaultRowHeight="15" x14ac:dyDescent="0.25"/>
  <cols>
    <col min="1" max="1" width="13.85546875" customWidth="1"/>
    <col min="2" max="2" width="17.28515625" bestFit="1" customWidth="1"/>
    <col min="3" max="3" width="13.28515625" customWidth="1"/>
    <col min="4" max="4" width="17.5703125" customWidth="1"/>
    <col min="5" max="5" width="12.140625" customWidth="1"/>
  </cols>
  <sheetData>
    <row r="1" spans="1:5" x14ac:dyDescent="0.25">
      <c r="C1" s="196" t="s">
        <v>827</v>
      </c>
    </row>
    <row r="3" spans="1:5" x14ac:dyDescent="0.25">
      <c r="A3" s="196" t="s">
        <v>455</v>
      </c>
      <c r="B3" s="196" t="s">
        <v>456</v>
      </c>
      <c r="C3" s="196" t="s">
        <v>137</v>
      </c>
      <c r="D3" s="196" t="s">
        <v>457</v>
      </c>
      <c r="E3" s="196" t="s">
        <v>136</v>
      </c>
    </row>
    <row r="4" spans="1:5" s="170" customFormat="1" x14ac:dyDescent="0.25">
      <c r="A4" s="170" t="s">
        <v>437</v>
      </c>
      <c r="B4" s="170" t="s">
        <v>828</v>
      </c>
      <c r="C4" s="170">
        <v>0</v>
      </c>
      <c r="D4" s="170">
        <v>0</v>
      </c>
      <c r="E4" s="170">
        <v>5</v>
      </c>
    </row>
    <row r="5" spans="1:5" s="170" customFormat="1" x14ac:dyDescent="0.25">
      <c r="A5" s="170" t="s">
        <v>437</v>
      </c>
      <c r="B5" s="170" t="s">
        <v>829</v>
      </c>
      <c r="C5" s="170">
        <v>139</v>
      </c>
      <c r="D5" s="199">
        <v>42716</v>
      </c>
      <c r="E5" s="170">
        <v>40</v>
      </c>
    </row>
    <row r="6" spans="1:5" s="170" customFormat="1" x14ac:dyDescent="0.25">
      <c r="A6" s="170" t="s">
        <v>437</v>
      </c>
      <c r="B6" s="170" t="s">
        <v>830</v>
      </c>
      <c r="C6" s="170">
        <v>137</v>
      </c>
      <c r="D6" s="199">
        <v>240662</v>
      </c>
      <c r="E6" s="170">
        <v>145</v>
      </c>
    </row>
    <row r="7" spans="1:5" s="170" customFormat="1" x14ac:dyDescent="0.25">
      <c r="A7" s="170" t="s">
        <v>437</v>
      </c>
      <c r="B7" s="170" t="s">
        <v>831</v>
      </c>
      <c r="C7" s="170">
        <v>123</v>
      </c>
      <c r="D7" s="199">
        <v>720947</v>
      </c>
      <c r="E7" s="170">
        <v>285</v>
      </c>
    </row>
    <row r="8" spans="1:5" s="170" customFormat="1" x14ac:dyDescent="0.25">
      <c r="A8" s="170" t="s">
        <v>437</v>
      </c>
      <c r="B8" s="170" t="s">
        <v>832</v>
      </c>
      <c r="C8" s="170">
        <v>125</v>
      </c>
      <c r="D8" s="199">
        <v>716129</v>
      </c>
      <c r="E8" s="170">
        <v>293</v>
      </c>
    </row>
    <row r="9" spans="1:5" s="170" customFormat="1" x14ac:dyDescent="0.25">
      <c r="A9" s="170" t="s">
        <v>437</v>
      </c>
      <c r="B9" s="170" t="s">
        <v>833</v>
      </c>
      <c r="C9" s="170">
        <v>136</v>
      </c>
      <c r="D9" s="199">
        <v>725064</v>
      </c>
      <c r="E9" s="170">
        <v>331</v>
      </c>
    </row>
    <row r="10" spans="1:5" s="170" customFormat="1" x14ac:dyDescent="0.25">
      <c r="A10" s="170" t="s">
        <v>437</v>
      </c>
      <c r="B10" s="170" t="s">
        <v>834</v>
      </c>
      <c r="C10" s="170">
        <v>138</v>
      </c>
      <c r="D10" s="199">
        <v>662298</v>
      </c>
      <c r="E10" s="170">
        <v>315</v>
      </c>
    </row>
    <row r="11" spans="1:5" s="170" customFormat="1" x14ac:dyDescent="0.25">
      <c r="A11" s="170" t="s">
        <v>437</v>
      </c>
      <c r="B11" s="170" t="s">
        <v>835</v>
      </c>
      <c r="C11" s="170">
        <v>134</v>
      </c>
      <c r="D11" s="199">
        <v>659593</v>
      </c>
      <c r="E11" s="170">
        <v>318</v>
      </c>
    </row>
    <row r="12" spans="1:5" s="170" customFormat="1" x14ac:dyDescent="0.25">
      <c r="A12" s="170" t="s">
        <v>437</v>
      </c>
      <c r="B12" s="170" t="s">
        <v>836</v>
      </c>
      <c r="C12" s="170">
        <v>144</v>
      </c>
      <c r="D12" s="199">
        <v>322578</v>
      </c>
      <c r="E12" s="170">
        <v>142</v>
      </c>
    </row>
    <row r="13" spans="1:5" s="170" customFormat="1" x14ac:dyDescent="0.25">
      <c r="A13" s="170" t="s">
        <v>437</v>
      </c>
      <c r="B13" s="170" t="s">
        <v>837</v>
      </c>
      <c r="C13" s="170">
        <v>140</v>
      </c>
      <c r="D13" s="199">
        <v>265076</v>
      </c>
      <c r="E13" s="170">
        <v>105</v>
      </c>
    </row>
    <row r="14" spans="1:5" s="170" customFormat="1" x14ac:dyDescent="0.25">
      <c r="A14" s="170" t="s">
        <v>437</v>
      </c>
      <c r="B14" s="170" t="s">
        <v>838</v>
      </c>
      <c r="C14" s="170">
        <v>139</v>
      </c>
      <c r="D14" s="199">
        <v>81206</v>
      </c>
      <c r="E14" s="170">
        <v>39</v>
      </c>
    </row>
    <row r="15" spans="1:5" s="170" customFormat="1" x14ac:dyDescent="0.25">
      <c r="A15" s="170" t="s">
        <v>437</v>
      </c>
      <c r="B15" s="170" t="s">
        <v>839</v>
      </c>
      <c r="C15" s="170">
        <v>138</v>
      </c>
      <c r="D15" s="199">
        <v>49037</v>
      </c>
      <c r="E15" s="170">
        <v>30</v>
      </c>
    </row>
    <row r="16" spans="1:5" s="170" customFormat="1" x14ac:dyDescent="0.25">
      <c r="A16" s="170" t="s">
        <v>437</v>
      </c>
      <c r="B16" s="170" t="s">
        <v>840</v>
      </c>
      <c r="C16" s="170">
        <v>137</v>
      </c>
      <c r="D16" s="199">
        <v>45921</v>
      </c>
      <c r="E16" s="170">
        <v>15</v>
      </c>
    </row>
    <row r="17" spans="1:5" s="170" customFormat="1" x14ac:dyDescent="0.25">
      <c r="A17" s="170" t="s">
        <v>437</v>
      </c>
      <c r="B17" s="170" t="s">
        <v>841</v>
      </c>
      <c r="C17" s="170">
        <v>135</v>
      </c>
      <c r="D17" s="199">
        <v>48563</v>
      </c>
      <c r="E17" s="170">
        <v>25</v>
      </c>
    </row>
    <row r="18" spans="1:5" s="170" customFormat="1" x14ac:dyDescent="0.25">
      <c r="A18" s="170" t="s">
        <v>437</v>
      </c>
      <c r="B18" s="170" t="s">
        <v>842</v>
      </c>
      <c r="C18" s="170">
        <v>134</v>
      </c>
      <c r="D18" s="199">
        <v>51434</v>
      </c>
      <c r="E18" s="170">
        <v>24</v>
      </c>
    </row>
    <row r="19" spans="1:5" s="170" customFormat="1" x14ac:dyDescent="0.25">
      <c r="A19" s="170" t="s">
        <v>437</v>
      </c>
      <c r="B19" s="170" t="s">
        <v>843</v>
      </c>
      <c r="C19" s="170">
        <v>132</v>
      </c>
      <c r="D19" s="199">
        <v>51447</v>
      </c>
      <c r="E19" s="170">
        <v>18</v>
      </c>
    </row>
    <row r="20" spans="1:5" s="170" customFormat="1" x14ac:dyDescent="0.25">
      <c r="A20" s="170" t="s">
        <v>437</v>
      </c>
      <c r="B20" s="170" t="s">
        <v>844</v>
      </c>
      <c r="C20" s="170">
        <v>130</v>
      </c>
      <c r="D20" s="199">
        <v>47224</v>
      </c>
      <c r="E20" s="170">
        <v>25</v>
      </c>
    </row>
    <row r="21" spans="1:5" s="170" customFormat="1" x14ac:dyDescent="0.25">
      <c r="A21" s="170" t="s">
        <v>437</v>
      </c>
      <c r="B21" s="170" t="s">
        <v>845</v>
      </c>
      <c r="C21" s="170">
        <v>127</v>
      </c>
      <c r="D21" s="199">
        <v>48016</v>
      </c>
      <c r="E21" s="170">
        <v>37</v>
      </c>
    </row>
    <row r="22" spans="1:5" s="170" customFormat="1" x14ac:dyDescent="0.25">
      <c r="A22" s="170" t="s">
        <v>437</v>
      </c>
      <c r="B22" s="170" t="s">
        <v>846</v>
      </c>
      <c r="C22" s="170">
        <v>125</v>
      </c>
      <c r="D22" s="199">
        <v>50353</v>
      </c>
      <c r="E22" s="170">
        <v>30</v>
      </c>
    </row>
    <row r="23" spans="1:5" s="170" customFormat="1" x14ac:dyDescent="0.25">
      <c r="A23" s="170" t="s">
        <v>437</v>
      </c>
      <c r="B23" s="170" t="s">
        <v>847</v>
      </c>
      <c r="C23" s="170">
        <v>122</v>
      </c>
      <c r="D23" s="199">
        <v>53845</v>
      </c>
      <c r="E23" s="170">
        <v>16</v>
      </c>
    </row>
    <row r="24" spans="1:5" s="170" customFormat="1" x14ac:dyDescent="0.25">
      <c r="A24" s="170" t="s">
        <v>437</v>
      </c>
      <c r="B24" s="170" t="s">
        <v>848</v>
      </c>
      <c r="C24" s="170">
        <v>118</v>
      </c>
      <c r="D24" s="199">
        <v>54418</v>
      </c>
      <c r="E24" s="170">
        <v>17</v>
      </c>
    </row>
    <row r="25" spans="1:5" s="170" customFormat="1" x14ac:dyDescent="0.25">
      <c r="A25" s="170" t="s">
        <v>437</v>
      </c>
      <c r="B25" s="170" t="s">
        <v>849</v>
      </c>
      <c r="C25" s="170">
        <v>113</v>
      </c>
      <c r="D25" s="199">
        <v>53636</v>
      </c>
      <c r="E25" s="170">
        <v>29</v>
      </c>
    </row>
    <row r="26" spans="1:5" s="170" customFormat="1" x14ac:dyDescent="0.25">
      <c r="A26" s="170" t="s">
        <v>437</v>
      </c>
      <c r="B26" s="170" t="s">
        <v>850</v>
      </c>
      <c r="C26" s="170">
        <v>106</v>
      </c>
      <c r="D26" s="199">
        <v>51422</v>
      </c>
      <c r="E26" s="170">
        <v>26</v>
      </c>
    </row>
    <row r="27" spans="1:5" s="170" customFormat="1" x14ac:dyDescent="0.25">
      <c r="A27" s="170" t="s">
        <v>437</v>
      </c>
      <c r="B27" s="170" t="s">
        <v>851</v>
      </c>
      <c r="C27" s="170">
        <v>85</v>
      </c>
      <c r="D27" s="199">
        <v>47740</v>
      </c>
      <c r="E27" s="170">
        <v>25</v>
      </c>
    </row>
    <row r="28" spans="1:5" s="170" customFormat="1" x14ac:dyDescent="0.25">
      <c r="A28" s="170" t="s">
        <v>437</v>
      </c>
      <c r="B28" s="170" t="s">
        <v>852</v>
      </c>
      <c r="C28" s="170">
        <v>44</v>
      </c>
      <c r="D28" s="199">
        <v>41593</v>
      </c>
      <c r="E28" s="170">
        <v>22</v>
      </c>
    </row>
    <row r="29" spans="1:5" s="170" customFormat="1" x14ac:dyDescent="0.25">
      <c r="A29" s="170" t="s">
        <v>437</v>
      </c>
      <c r="B29" s="170" t="s">
        <v>853</v>
      </c>
      <c r="C29" s="199">
        <v>1354</v>
      </c>
      <c r="D29" s="199">
        <v>433210</v>
      </c>
      <c r="E29" s="170">
        <v>319</v>
      </c>
    </row>
    <row r="30" spans="1:5" s="170" customFormat="1" x14ac:dyDescent="0.25">
      <c r="A30" s="170" t="s">
        <v>437</v>
      </c>
      <c r="B30" s="170" t="s">
        <v>854</v>
      </c>
      <c r="C30" s="199">
        <v>1608</v>
      </c>
      <c r="D30" s="199">
        <v>876740</v>
      </c>
      <c r="E30" s="170">
        <v>711</v>
      </c>
    </row>
    <row r="31" spans="1:5" s="170" customFormat="1" x14ac:dyDescent="0.25">
      <c r="A31" s="170" t="s">
        <v>437</v>
      </c>
      <c r="B31" s="170" t="s">
        <v>855</v>
      </c>
      <c r="C31" s="199">
        <v>1487</v>
      </c>
      <c r="D31" s="199">
        <v>1957838</v>
      </c>
      <c r="E31" s="199">
        <v>1287</v>
      </c>
    </row>
    <row r="32" spans="1:5" s="170" customFormat="1" x14ac:dyDescent="0.25">
      <c r="A32" s="170" t="s">
        <v>437</v>
      </c>
      <c r="B32" s="170" t="s">
        <v>856</v>
      </c>
      <c r="C32" s="199">
        <v>1414</v>
      </c>
      <c r="D32" s="199">
        <v>1977181</v>
      </c>
      <c r="E32" s="199">
        <v>1222</v>
      </c>
    </row>
    <row r="33" spans="1:5" s="170" customFormat="1" x14ac:dyDescent="0.25">
      <c r="A33" s="170" t="s">
        <v>437</v>
      </c>
      <c r="B33" s="170" t="s">
        <v>857</v>
      </c>
      <c r="C33" s="199">
        <v>1434</v>
      </c>
      <c r="D33" s="199">
        <v>2857525</v>
      </c>
      <c r="E33" s="199">
        <v>1557</v>
      </c>
    </row>
    <row r="34" spans="1:5" s="170" customFormat="1" x14ac:dyDescent="0.25">
      <c r="A34" s="170" t="s">
        <v>437</v>
      </c>
      <c r="B34" s="170" t="s">
        <v>858</v>
      </c>
      <c r="C34" s="199">
        <v>1368</v>
      </c>
      <c r="D34" s="199">
        <v>2763865</v>
      </c>
      <c r="E34" s="199">
        <v>1289</v>
      </c>
    </row>
    <row r="35" spans="1:5" s="170" customFormat="1" x14ac:dyDescent="0.25">
      <c r="A35" s="170" t="s">
        <v>437</v>
      </c>
      <c r="B35" s="170" t="s">
        <v>859</v>
      </c>
      <c r="C35" s="199">
        <v>1450</v>
      </c>
      <c r="D35" s="199">
        <v>3159071</v>
      </c>
      <c r="E35" s="199">
        <v>1576</v>
      </c>
    </row>
    <row r="36" spans="1:5" s="170" customFormat="1" x14ac:dyDescent="0.25">
      <c r="A36" s="170" t="s">
        <v>437</v>
      </c>
      <c r="B36" s="170" t="s">
        <v>860</v>
      </c>
      <c r="C36" s="199">
        <v>1422</v>
      </c>
      <c r="D36" s="199">
        <v>2997563</v>
      </c>
      <c r="E36" s="199">
        <v>1528</v>
      </c>
    </row>
    <row r="37" spans="1:5" s="170" customFormat="1" x14ac:dyDescent="0.25">
      <c r="A37" s="170" t="s">
        <v>437</v>
      </c>
      <c r="B37" s="170" t="s">
        <v>861</v>
      </c>
      <c r="C37" s="199">
        <v>1475</v>
      </c>
      <c r="D37" s="199">
        <v>2907808</v>
      </c>
      <c r="E37" s="199">
        <v>1597</v>
      </c>
    </row>
    <row r="38" spans="1:5" s="170" customFormat="1" x14ac:dyDescent="0.25">
      <c r="A38" s="170" t="s">
        <v>437</v>
      </c>
      <c r="B38" s="170" t="s">
        <v>862</v>
      </c>
      <c r="C38" s="199">
        <v>1419</v>
      </c>
      <c r="D38" s="199">
        <v>2900349</v>
      </c>
      <c r="E38" s="199">
        <v>1525</v>
      </c>
    </row>
    <row r="39" spans="1:5" s="170" customFormat="1" x14ac:dyDescent="0.25">
      <c r="A39" s="170" t="s">
        <v>437</v>
      </c>
      <c r="B39" s="170" t="s">
        <v>863</v>
      </c>
      <c r="C39" s="199">
        <v>1550</v>
      </c>
      <c r="D39" s="199">
        <v>3070722</v>
      </c>
      <c r="E39" s="199">
        <v>1894</v>
      </c>
    </row>
    <row r="40" spans="1:5" s="170" customFormat="1" x14ac:dyDescent="0.25">
      <c r="A40" s="170" t="s">
        <v>437</v>
      </c>
      <c r="B40" s="170" t="s">
        <v>864</v>
      </c>
      <c r="C40" s="199">
        <v>1593</v>
      </c>
      <c r="D40" s="199">
        <v>3139779</v>
      </c>
      <c r="E40" s="199">
        <v>1910</v>
      </c>
    </row>
    <row r="41" spans="1:5" s="170" customFormat="1" x14ac:dyDescent="0.25">
      <c r="A41" s="170" t="s">
        <v>437</v>
      </c>
      <c r="B41" s="170" t="s">
        <v>865</v>
      </c>
      <c r="C41" s="199">
        <v>1594</v>
      </c>
      <c r="D41" s="199">
        <v>3229753</v>
      </c>
      <c r="E41" s="199">
        <v>1792</v>
      </c>
    </row>
    <row r="42" spans="1:5" s="170" customFormat="1" x14ac:dyDescent="0.25">
      <c r="A42" s="170" t="s">
        <v>437</v>
      </c>
      <c r="B42" s="170" t="s">
        <v>866</v>
      </c>
      <c r="C42" s="199">
        <v>1557</v>
      </c>
      <c r="D42" s="199">
        <v>3098329</v>
      </c>
      <c r="E42" s="199">
        <v>1543</v>
      </c>
    </row>
    <row r="43" spans="1:5" s="170" customFormat="1" x14ac:dyDescent="0.25">
      <c r="A43" s="170" t="s">
        <v>437</v>
      </c>
      <c r="B43" s="170" t="s">
        <v>867</v>
      </c>
      <c r="C43" s="199">
        <v>1590</v>
      </c>
      <c r="D43" s="199">
        <v>3067104</v>
      </c>
      <c r="E43" s="199">
        <v>1394</v>
      </c>
    </row>
    <row r="44" spans="1:5" s="170" customFormat="1" x14ac:dyDescent="0.25">
      <c r="A44" s="170" t="s">
        <v>437</v>
      </c>
      <c r="B44" s="170" t="s">
        <v>868</v>
      </c>
      <c r="C44" s="199">
        <v>1595</v>
      </c>
      <c r="D44" s="199">
        <v>3062100</v>
      </c>
      <c r="E44" s="199">
        <v>1459</v>
      </c>
    </row>
    <row r="45" spans="1:5" s="170" customFormat="1" x14ac:dyDescent="0.25">
      <c r="A45" s="170" t="s">
        <v>437</v>
      </c>
      <c r="B45" s="170" t="s">
        <v>869</v>
      </c>
      <c r="C45" s="199">
        <v>1491</v>
      </c>
      <c r="D45" s="199">
        <v>2902448</v>
      </c>
      <c r="E45" s="199">
        <v>1492</v>
      </c>
    </row>
    <row r="46" spans="1:5" s="170" customFormat="1" x14ac:dyDescent="0.25">
      <c r="A46" s="170" t="s">
        <v>437</v>
      </c>
      <c r="B46" s="170" t="s">
        <v>870</v>
      </c>
      <c r="C46" s="199">
        <v>1598</v>
      </c>
      <c r="D46" s="199">
        <v>2838231</v>
      </c>
      <c r="E46" s="199">
        <v>1630</v>
      </c>
    </row>
    <row r="47" spans="1:5" s="170" customFormat="1" x14ac:dyDescent="0.25">
      <c r="A47" s="170" t="s">
        <v>437</v>
      </c>
      <c r="B47" s="170" t="s">
        <v>871</v>
      </c>
      <c r="C47" s="199">
        <v>1596</v>
      </c>
      <c r="D47" s="199">
        <v>2958097</v>
      </c>
      <c r="E47" s="199">
        <v>1632</v>
      </c>
    </row>
    <row r="48" spans="1:5" s="170" customFormat="1" x14ac:dyDescent="0.25">
      <c r="A48" s="170" t="s">
        <v>437</v>
      </c>
      <c r="B48" s="170" t="s">
        <v>872</v>
      </c>
      <c r="C48" s="199">
        <v>1595</v>
      </c>
      <c r="D48" s="199">
        <v>2992597</v>
      </c>
      <c r="E48" s="199">
        <v>1286</v>
      </c>
    </row>
    <row r="49" spans="1:5" s="170" customFormat="1" x14ac:dyDescent="0.25">
      <c r="A49" s="170" t="s">
        <v>437</v>
      </c>
      <c r="B49" s="170" t="s">
        <v>873</v>
      </c>
      <c r="C49" s="199">
        <v>1591</v>
      </c>
      <c r="D49" s="199">
        <v>3005184</v>
      </c>
      <c r="E49" s="199">
        <v>1398</v>
      </c>
    </row>
    <row r="50" spans="1:5" s="170" customFormat="1" x14ac:dyDescent="0.25">
      <c r="A50" s="170" t="s">
        <v>437</v>
      </c>
      <c r="B50" s="170" t="s">
        <v>874</v>
      </c>
      <c r="C50" s="199">
        <v>1555</v>
      </c>
      <c r="D50" s="199">
        <v>2954332</v>
      </c>
      <c r="E50" s="199">
        <v>1301</v>
      </c>
    </row>
    <row r="51" spans="1:5" s="170" customFormat="1" x14ac:dyDescent="0.25">
      <c r="A51" s="170" t="s">
        <v>437</v>
      </c>
      <c r="B51" s="170" t="s">
        <v>875</v>
      </c>
      <c r="C51" s="199">
        <v>1496</v>
      </c>
      <c r="D51" s="199">
        <v>2614772</v>
      </c>
      <c r="E51" s="199">
        <v>1076</v>
      </c>
    </row>
    <row r="52" spans="1:5" s="170" customFormat="1" x14ac:dyDescent="0.25">
      <c r="A52" s="170" t="s">
        <v>437</v>
      </c>
      <c r="B52" s="170" t="s">
        <v>876</v>
      </c>
      <c r="C52" s="199">
        <v>1540</v>
      </c>
      <c r="D52" s="199">
        <v>2768837</v>
      </c>
      <c r="E52" s="199">
        <v>1260</v>
      </c>
    </row>
    <row r="53" spans="1:5" s="170" customFormat="1" x14ac:dyDescent="0.25">
      <c r="A53" s="170" t="s">
        <v>437</v>
      </c>
      <c r="B53" s="170" t="s">
        <v>877</v>
      </c>
      <c r="C53" s="199">
        <v>1508</v>
      </c>
      <c r="D53" s="199">
        <v>2552060</v>
      </c>
      <c r="E53" s="199">
        <v>1368</v>
      </c>
    </row>
    <row r="54" spans="1:5" s="170" customFormat="1" x14ac:dyDescent="0.25">
      <c r="A54" s="170" t="s">
        <v>437</v>
      </c>
      <c r="B54" s="170" t="s">
        <v>878</v>
      </c>
      <c r="C54" s="199">
        <v>1578</v>
      </c>
      <c r="D54" s="199">
        <v>2749752</v>
      </c>
      <c r="E54" s="199">
        <v>1426</v>
      </c>
    </row>
    <row r="55" spans="1:5" s="170" customFormat="1" x14ac:dyDescent="0.25">
      <c r="A55" s="170" t="s">
        <v>437</v>
      </c>
      <c r="B55" s="170" t="s">
        <v>879</v>
      </c>
      <c r="C55" s="199">
        <v>1577</v>
      </c>
      <c r="D55" s="199">
        <v>2824850</v>
      </c>
      <c r="E55" s="199">
        <v>1246</v>
      </c>
    </row>
    <row r="56" spans="1:5" s="170" customFormat="1" x14ac:dyDescent="0.25">
      <c r="A56" s="170" t="s">
        <v>437</v>
      </c>
      <c r="B56" s="170" t="s">
        <v>880</v>
      </c>
      <c r="C56" s="199">
        <v>1541</v>
      </c>
      <c r="D56" s="199">
        <v>2957245</v>
      </c>
      <c r="E56" s="199">
        <v>1248</v>
      </c>
    </row>
    <row r="57" spans="1:5" s="170" customFormat="1" x14ac:dyDescent="0.25">
      <c r="A57" s="170" t="s">
        <v>437</v>
      </c>
      <c r="B57" s="170" t="s">
        <v>881</v>
      </c>
      <c r="C57" s="199">
        <v>1571</v>
      </c>
      <c r="D57" s="199">
        <v>2727820</v>
      </c>
      <c r="E57" s="199">
        <v>1336</v>
      </c>
    </row>
    <row r="58" spans="1:5" s="170" customFormat="1" x14ac:dyDescent="0.25">
      <c r="A58" s="170" t="s">
        <v>437</v>
      </c>
      <c r="B58" s="170" t="s">
        <v>882</v>
      </c>
      <c r="C58" s="199">
        <v>1452</v>
      </c>
      <c r="D58" s="199">
        <v>2555199</v>
      </c>
      <c r="E58" s="199">
        <v>1115</v>
      </c>
    </row>
    <row r="59" spans="1:5" s="170" customFormat="1" x14ac:dyDescent="0.25">
      <c r="A59" s="170" t="s">
        <v>437</v>
      </c>
      <c r="B59" s="170" t="s">
        <v>883</v>
      </c>
      <c r="C59" s="199">
        <v>1528</v>
      </c>
      <c r="D59" s="199">
        <v>2672524</v>
      </c>
      <c r="E59" s="199">
        <v>1293</v>
      </c>
    </row>
    <row r="60" spans="1:5" s="170" customFormat="1" x14ac:dyDescent="0.25">
      <c r="A60" s="170" t="s">
        <v>437</v>
      </c>
      <c r="B60" s="170" t="s">
        <v>884</v>
      </c>
      <c r="C60" s="199">
        <v>1489</v>
      </c>
      <c r="D60" s="199">
        <v>2677184</v>
      </c>
      <c r="E60" s="199">
        <v>1524</v>
      </c>
    </row>
    <row r="61" spans="1:5" s="170" customFormat="1" x14ac:dyDescent="0.25">
      <c r="A61" s="170" t="s">
        <v>437</v>
      </c>
      <c r="B61" s="170" t="s">
        <v>885</v>
      </c>
      <c r="C61" s="199">
        <v>1557</v>
      </c>
      <c r="D61" s="199">
        <v>2557910</v>
      </c>
      <c r="E61" s="199">
        <v>1441</v>
      </c>
    </row>
    <row r="62" spans="1:5" s="170" customFormat="1" x14ac:dyDescent="0.25">
      <c r="A62" s="170" t="s">
        <v>437</v>
      </c>
      <c r="B62" s="170" t="s">
        <v>886</v>
      </c>
      <c r="C62" s="199">
        <v>1558</v>
      </c>
      <c r="D62" s="199">
        <v>2633879</v>
      </c>
      <c r="E62" s="199">
        <v>1167</v>
      </c>
    </row>
    <row r="63" spans="1:5" s="170" customFormat="1" x14ac:dyDescent="0.25">
      <c r="A63" s="170" t="s">
        <v>437</v>
      </c>
      <c r="B63" s="170" t="s">
        <v>887</v>
      </c>
      <c r="C63" s="199">
        <v>1483</v>
      </c>
      <c r="D63" s="199">
        <v>2640300</v>
      </c>
      <c r="E63" s="199">
        <v>1308</v>
      </c>
    </row>
    <row r="64" spans="1:5" s="170" customFormat="1" x14ac:dyDescent="0.25">
      <c r="A64" s="170" t="s">
        <v>437</v>
      </c>
      <c r="B64" s="170" t="s">
        <v>888</v>
      </c>
      <c r="C64" s="199">
        <v>1551</v>
      </c>
      <c r="D64" s="199">
        <v>2747972</v>
      </c>
      <c r="E64" s="199">
        <v>1492</v>
      </c>
    </row>
    <row r="65" spans="1:5" s="170" customFormat="1" x14ac:dyDescent="0.25">
      <c r="A65" s="170" t="s">
        <v>437</v>
      </c>
      <c r="B65" s="170" t="s">
        <v>889</v>
      </c>
      <c r="C65" s="199">
        <v>1516</v>
      </c>
      <c r="D65" s="199">
        <v>2670341</v>
      </c>
      <c r="E65" s="199">
        <v>1452</v>
      </c>
    </row>
    <row r="66" spans="1:5" s="170" customFormat="1" x14ac:dyDescent="0.25">
      <c r="A66" s="170" t="s">
        <v>437</v>
      </c>
      <c r="B66" s="170" t="s">
        <v>890</v>
      </c>
      <c r="C66" s="199">
        <v>1465</v>
      </c>
      <c r="D66" s="199">
        <v>2875782</v>
      </c>
      <c r="E66" s="199">
        <v>1448</v>
      </c>
    </row>
    <row r="67" spans="1:5" s="170" customFormat="1" x14ac:dyDescent="0.25">
      <c r="A67" s="170" t="s">
        <v>437</v>
      </c>
      <c r="B67" s="170" t="s">
        <v>891</v>
      </c>
      <c r="C67" s="199">
        <v>1466</v>
      </c>
      <c r="D67" s="199">
        <v>2577793</v>
      </c>
      <c r="E67" s="199">
        <v>1576</v>
      </c>
    </row>
    <row r="68" spans="1:5" s="170" customFormat="1" x14ac:dyDescent="0.25">
      <c r="A68" s="170" t="s">
        <v>437</v>
      </c>
      <c r="B68" s="170" t="s">
        <v>892</v>
      </c>
      <c r="C68" s="199">
        <v>1533</v>
      </c>
      <c r="D68" s="199">
        <v>2733990</v>
      </c>
      <c r="E68" s="199">
        <v>1518</v>
      </c>
    </row>
    <row r="69" spans="1:5" s="170" customFormat="1" x14ac:dyDescent="0.25">
      <c r="A69" s="170" t="s">
        <v>437</v>
      </c>
      <c r="B69" s="170" t="s">
        <v>893</v>
      </c>
      <c r="C69" s="199">
        <v>1533</v>
      </c>
      <c r="D69" s="199">
        <v>2648528</v>
      </c>
      <c r="E69" s="199">
        <v>1165</v>
      </c>
    </row>
    <row r="70" spans="1:5" s="170" customFormat="1" x14ac:dyDescent="0.25">
      <c r="A70" s="170" t="s">
        <v>437</v>
      </c>
      <c r="B70" s="170" t="s">
        <v>894</v>
      </c>
      <c r="C70" s="199">
        <v>1345</v>
      </c>
      <c r="D70" s="199">
        <v>2348845</v>
      </c>
      <c r="E70" s="199">
        <v>1075</v>
      </c>
    </row>
    <row r="71" spans="1:5" s="170" customFormat="1" x14ac:dyDescent="0.25">
      <c r="A71" s="170" t="s">
        <v>437</v>
      </c>
      <c r="B71" s="170" t="s">
        <v>895</v>
      </c>
      <c r="C71" s="199">
        <v>1516</v>
      </c>
      <c r="D71" s="199">
        <v>2682982</v>
      </c>
      <c r="E71" s="199">
        <v>1269</v>
      </c>
    </row>
    <row r="72" spans="1:5" s="170" customFormat="1" x14ac:dyDescent="0.25">
      <c r="A72" s="170" t="s">
        <v>437</v>
      </c>
      <c r="B72" s="170" t="s">
        <v>896</v>
      </c>
      <c r="C72" s="199">
        <v>1356</v>
      </c>
      <c r="D72" s="199">
        <v>2514419</v>
      </c>
      <c r="E72" s="199">
        <v>1195</v>
      </c>
    </row>
    <row r="73" spans="1:5" s="170" customFormat="1" x14ac:dyDescent="0.25">
      <c r="A73" s="170" t="s">
        <v>437</v>
      </c>
      <c r="B73" s="170" t="s">
        <v>897</v>
      </c>
      <c r="C73" s="199">
        <v>1527</v>
      </c>
      <c r="D73" s="199">
        <v>2675725</v>
      </c>
      <c r="E73" s="199">
        <v>1321</v>
      </c>
    </row>
    <row r="74" spans="1:5" s="170" customFormat="1" x14ac:dyDescent="0.25">
      <c r="A74" s="170" t="s">
        <v>437</v>
      </c>
      <c r="B74" s="170" t="s">
        <v>898</v>
      </c>
      <c r="C74" s="199">
        <v>1493</v>
      </c>
      <c r="D74" s="199">
        <v>2697098</v>
      </c>
      <c r="E74" s="199">
        <v>1484</v>
      </c>
    </row>
    <row r="75" spans="1:5" s="170" customFormat="1" x14ac:dyDescent="0.25">
      <c r="A75" s="170" t="s">
        <v>437</v>
      </c>
      <c r="B75" s="170" t="s">
        <v>899</v>
      </c>
      <c r="C75" s="199">
        <v>1501</v>
      </c>
      <c r="D75" s="199">
        <v>2710880</v>
      </c>
      <c r="E75" s="199">
        <v>1503</v>
      </c>
    </row>
    <row r="76" spans="1:5" s="170" customFormat="1" x14ac:dyDescent="0.25">
      <c r="A76" s="170" t="s">
        <v>437</v>
      </c>
      <c r="B76" s="170" t="s">
        <v>900</v>
      </c>
      <c r="C76" s="199">
        <v>1508</v>
      </c>
      <c r="D76" s="199">
        <v>2759178</v>
      </c>
      <c r="E76" s="199">
        <v>1472</v>
      </c>
    </row>
    <row r="77" spans="1:5" s="170" customFormat="1" x14ac:dyDescent="0.25">
      <c r="A77" s="170" t="s">
        <v>437</v>
      </c>
      <c r="B77" s="170" t="s">
        <v>901</v>
      </c>
      <c r="C77" s="199">
        <v>1473</v>
      </c>
      <c r="D77" s="199">
        <v>2713602</v>
      </c>
      <c r="E77" s="199">
        <v>1302</v>
      </c>
    </row>
    <row r="78" spans="1:5" s="170" customFormat="1" x14ac:dyDescent="0.25">
      <c r="A78" s="170" t="s">
        <v>437</v>
      </c>
      <c r="B78" s="170" t="s">
        <v>902</v>
      </c>
      <c r="C78" s="199">
        <v>1451</v>
      </c>
      <c r="D78" s="199">
        <v>2755842</v>
      </c>
      <c r="E78" s="199">
        <v>1273</v>
      </c>
    </row>
    <row r="79" spans="1:5" s="170" customFormat="1" x14ac:dyDescent="0.25">
      <c r="A79" s="170" t="s">
        <v>437</v>
      </c>
      <c r="B79" s="170" t="s">
        <v>903</v>
      </c>
      <c r="C79" s="199">
        <v>1389</v>
      </c>
      <c r="D79" s="199">
        <v>2596280</v>
      </c>
      <c r="E79" s="199">
        <v>1230</v>
      </c>
    </row>
    <row r="80" spans="1:5" s="170" customFormat="1" x14ac:dyDescent="0.25">
      <c r="A80" s="170" t="s">
        <v>437</v>
      </c>
      <c r="B80" s="170" t="s">
        <v>904</v>
      </c>
      <c r="C80" s="199">
        <v>1414</v>
      </c>
      <c r="D80" s="199">
        <v>2373892</v>
      </c>
      <c r="E80" s="199">
        <v>1125</v>
      </c>
    </row>
    <row r="81" spans="1:5" s="170" customFormat="1" x14ac:dyDescent="0.25">
      <c r="A81" s="170" t="s">
        <v>437</v>
      </c>
      <c r="B81" s="170" t="s">
        <v>905</v>
      </c>
      <c r="C81" s="199">
        <v>1487</v>
      </c>
      <c r="D81" s="199">
        <v>2478740</v>
      </c>
      <c r="E81" s="199">
        <v>1467</v>
      </c>
    </row>
    <row r="82" spans="1:5" s="170" customFormat="1" x14ac:dyDescent="0.25">
      <c r="A82" s="170" t="s">
        <v>437</v>
      </c>
      <c r="B82" s="170" t="s">
        <v>906</v>
      </c>
      <c r="C82" s="199">
        <v>1468</v>
      </c>
      <c r="D82" s="199">
        <v>2470161</v>
      </c>
      <c r="E82" s="199">
        <v>1227</v>
      </c>
    </row>
    <row r="83" spans="1:5" s="170" customFormat="1" x14ac:dyDescent="0.25">
      <c r="A83" s="170" t="s">
        <v>437</v>
      </c>
      <c r="B83" s="170" t="s">
        <v>907</v>
      </c>
      <c r="C83" s="199">
        <v>1466</v>
      </c>
      <c r="D83" s="199">
        <v>2438205</v>
      </c>
      <c r="E83" s="199">
        <v>1079</v>
      </c>
    </row>
    <row r="84" spans="1:5" s="170" customFormat="1" x14ac:dyDescent="0.25">
      <c r="A84" s="170" t="s">
        <v>437</v>
      </c>
      <c r="B84" s="170" t="s">
        <v>908</v>
      </c>
      <c r="C84" s="199">
        <v>1430</v>
      </c>
      <c r="D84" s="199">
        <v>2355396</v>
      </c>
      <c r="E84" s="199">
        <v>1095</v>
      </c>
    </row>
    <row r="85" spans="1:5" s="170" customFormat="1" x14ac:dyDescent="0.25">
      <c r="A85" s="170" t="s">
        <v>437</v>
      </c>
      <c r="B85" s="170" t="s">
        <v>909</v>
      </c>
      <c r="C85" s="199">
        <v>1443</v>
      </c>
      <c r="D85" s="199">
        <v>2405292</v>
      </c>
      <c r="E85" s="199">
        <v>1156</v>
      </c>
    </row>
    <row r="86" spans="1:5" s="170" customFormat="1" x14ac:dyDescent="0.25">
      <c r="A86" s="170" t="s">
        <v>437</v>
      </c>
      <c r="B86" s="170" t="s">
        <v>910</v>
      </c>
      <c r="C86" s="199">
        <v>1444</v>
      </c>
      <c r="D86" s="199">
        <v>2339508</v>
      </c>
      <c r="E86" s="199">
        <v>1081</v>
      </c>
    </row>
    <row r="87" spans="1:5" s="170" customFormat="1" x14ac:dyDescent="0.25">
      <c r="A87" s="170" t="s">
        <v>437</v>
      </c>
      <c r="B87" s="170" t="s">
        <v>911</v>
      </c>
      <c r="C87" s="199">
        <v>1426</v>
      </c>
      <c r="D87" s="199">
        <v>2311992</v>
      </c>
      <c r="E87" s="199">
        <v>1168</v>
      </c>
    </row>
    <row r="88" spans="1:5" s="170" customFormat="1" x14ac:dyDescent="0.25">
      <c r="A88" s="170" t="s">
        <v>437</v>
      </c>
      <c r="B88" s="170" t="s">
        <v>912</v>
      </c>
      <c r="C88" s="199">
        <v>1287</v>
      </c>
      <c r="D88" s="199">
        <v>2178060</v>
      </c>
      <c r="E88" s="199">
        <v>1118</v>
      </c>
    </row>
    <row r="89" spans="1:5" s="170" customFormat="1" x14ac:dyDescent="0.25">
      <c r="A89" s="170" t="s">
        <v>437</v>
      </c>
      <c r="B89" s="170" t="s">
        <v>913</v>
      </c>
      <c r="C89" s="199">
        <v>1421</v>
      </c>
      <c r="D89" s="199">
        <v>2151959</v>
      </c>
      <c r="E89" s="199">
        <v>1118</v>
      </c>
    </row>
    <row r="90" spans="1:5" s="170" customFormat="1" x14ac:dyDescent="0.25">
      <c r="A90" s="170" t="s">
        <v>437</v>
      </c>
      <c r="B90" s="170" t="s">
        <v>914</v>
      </c>
      <c r="C90" s="199">
        <v>1405</v>
      </c>
      <c r="D90" s="199">
        <v>2081408</v>
      </c>
      <c r="E90" s="170">
        <v>868</v>
      </c>
    </row>
    <row r="91" spans="1:5" s="170" customFormat="1" x14ac:dyDescent="0.25">
      <c r="A91" s="170" t="s">
        <v>437</v>
      </c>
      <c r="B91" s="170" t="s">
        <v>915</v>
      </c>
      <c r="C91" s="199">
        <v>1384</v>
      </c>
      <c r="D91" s="199">
        <v>2121095</v>
      </c>
      <c r="E91" s="170">
        <v>937</v>
      </c>
    </row>
    <row r="92" spans="1:5" s="170" customFormat="1" x14ac:dyDescent="0.25">
      <c r="A92" s="170" t="s">
        <v>437</v>
      </c>
      <c r="B92" s="170" t="s">
        <v>916</v>
      </c>
      <c r="C92" s="199">
        <v>1264</v>
      </c>
      <c r="D92" s="199">
        <v>1938507</v>
      </c>
      <c r="E92" s="170">
        <v>897</v>
      </c>
    </row>
    <row r="93" spans="1:5" s="170" customFormat="1" x14ac:dyDescent="0.25">
      <c r="A93" s="170" t="s">
        <v>437</v>
      </c>
      <c r="B93" s="170" t="s">
        <v>917</v>
      </c>
      <c r="C93" s="199">
        <v>1343</v>
      </c>
      <c r="D93" s="199">
        <v>2083121</v>
      </c>
      <c r="E93" s="170">
        <v>961</v>
      </c>
    </row>
    <row r="94" spans="1:5" s="170" customFormat="1" x14ac:dyDescent="0.25">
      <c r="A94" s="170" t="s">
        <v>437</v>
      </c>
      <c r="B94" s="170" t="s">
        <v>918</v>
      </c>
      <c r="C94" s="199">
        <v>1311</v>
      </c>
      <c r="D94" s="199">
        <v>1919114</v>
      </c>
      <c r="E94" s="170">
        <v>951</v>
      </c>
    </row>
    <row r="95" spans="1:5" s="170" customFormat="1" x14ac:dyDescent="0.25">
      <c r="A95" s="170" t="s">
        <v>437</v>
      </c>
      <c r="B95" s="170" t="s">
        <v>919</v>
      </c>
      <c r="C95" s="199">
        <v>1232</v>
      </c>
      <c r="D95" s="199">
        <v>1548611</v>
      </c>
      <c r="E95" s="170">
        <v>874</v>
      </c>
    </row>
    <row r="96" spans="1:5" s="170" customFormat="1" x14ac:dyDescent="0.25">
      <c r="A96" s="170" t="s">
        <v>437</v>
      </c>
      <c r="B96" s="170" t="s">
        <v>920</v>
      </c>
      <c r="C96" s="199">
        <v>1018</v>
      </c>
      <c r="D96" s="199">
        <v>599425</v>
      </c>
      <c r="E96" s="170">
        <v>482</v>
      </c>
    </row>
    <row r="97" spans="1:5" s="170" customFormat="1" x14ac:dyDescent="0.25">
      <c r="A97" s="170" t="s">
        <v>581</v>
      </c>
      <c r="B97" s="170" t="s">
        <v>828</v>
      </c>
      <c r="C97" s="170">
        <v>0</v>
      </c>
      <c r="D97" s="170">
        <v>164</v>
      </c>
      <c r="E97" s="170">
        <v>0</v>
      </c>
    </row>
    <row r="98" spans="1:5" s="170" customFormat="1" x14ac:dyDescent="0.25">
      <c r="A98" s="170" t="s">
        <v>581</v>
      </c>
      <c r="B98" s="170" t="s">
        <v>921</v>
      </c>
      <c r="C98" s="170">
        <v>0</v>
      </c>
      <c r="D98" s="170">
        <v>62</v>
      </c>
      <c r="E98" s="170">
        <v>0</v>
      </c>
    </row>
    <row r="99" spans="1:5" s="170" customFormat="1" x14ac:dyDescent="0.25">
      <c r="A99" s="170" t="s">
        <v>581</v>
      </c>
      <c r="B99" s="170" t="s">
        <v>922</v>
      </c>
      <c r="C99" s="170">
        <v>0</v>
      </c>
      <c r="D99" s="170">
        <v>31</v>
      </c>
      <c r="E99" s="170">
        <v>0</v>
      </c>
    </row>
    <row r="100" spans="1:5" s="170" customFormat="1" x14ac:dyDescent="0.25">
      <c r="A100" s="170" t="s">
        <v>581</v>
      </c>
      <c r="B100" s="170" t="s">
        <v>923</v>
      </c>
      <c r="C100" s="170">
        <v>0</v>
      </c>
      <c r="D100" s="170">
        <v>21</v>
      </c>
      <c r="E100" s="170">
        <v>0</v>
      </c>
    </row>
    <row r="101" spans="1:5" s="170" customFormat="1" x14ac:dyDescent="0.25">
      <c r="A101" s="170" t="s">
        <v>581</v>
      </c>
      <c r="B101" s="170" t="s">
        <v>924</v>
      </c>
      <c r="C101" s="170">
        <v>0</v>
      </c>
      <c r="D101" s="170">
        <v>16</v>
      </c>
      <c r="E101" s="170">
        <v>0</v>
      </c>
    </row>
    <row r="102" spans="1:5" s="170" customFormat="1" x14ac:dyDescent="0.25">
      <c r="A102" s="170" t="s">
        <v>581</v>
      </c>
      <c r="B102" s="170" t="s">
        <v>925</v>
      </c>
      <c r="C102" s="170">
        <v>0</v>
      </c>
      <c r="D102" s="170">
        <v>12</v>
      </c>
      <c r="E102" s="170">
        <v>0</v>
      </c>
    </row>
    <row r="103" spans="1:5" s="170" customFormat="1" x14ac:dyDescent="0.25">
      <c r="A103" s="170" t="s">
        <v>581</v>
      </c>
      <c r="B103" s="170" t="s">
        <v>926</v>
      </c>
      <c r="C103" s="170">
        <v>0</v>
      </c>
      <c r="D103" s="170">
        <v>6</v>
      </c>
      <c r="E103" s="170">
        <v>0</v>
      </c>
    </row>
    <row r="104" spans="1:5" s="170" customFormat="1" x14ac:dyDescent="0.25">
      <c r="A104" s="170" t="s">
        <v>581</v>
      </c>
      <c r="B104" s="170" t="s">
        <v>927</v>
      </c>
      <c r="C104" s="170">
        <v>0</v>
      </c>
      <c r="D104" s="170">
        <v>4</v>
      </c>
      <c r="E104" s="170">
        <v>0</v>
      </c>
    </row>
    <row r="105" spans="1:5" s="170" customFormat="1" x14ac:dyDescent="0.25">
      <c r="A105" s="170" t="s">
        <v>581</v>
      </c>
      <c r="B105" s="170" t="s">
        <v>928</v>
      </c>
      <c r="C105" s="170">
        <v>0</v>
      </c>
      <c r="D105" s="170">
        <v>10</v>
      </c>
      <c r="E105" s="170">
        <v>0</v>
      </c>
    </row>
    <row r="106" spans="1:5" s="170" customFormat="1" x14ac:dyDescent="0.25">
      <c r="A106" s="170" t="s">
        <v>581</v>
      </c>
      <c r="B106" s="170" t="s">
        <v>929</v>
      </c>
      <c r="C106" s="170">
        <v>0</v>
      </c>
      <c r="D106" s="170">
        <v>9</v>
      </c>
      <c r="E106" s="170">
        <v>0</v>
      </c>
    </row>
    <row r="107" spans="1:5" s="170" customFormat="1" x14ac:dyDescent="0.25">
      <c r="A107" s="170" t="s">
        <v>581</v>
      </c>
      <c r="B107" s="170" t="s">
        <v>930</v>
      </c>
      <c r="C107" s="170">
        <v>0</v>
      </c>
      <c r="D107" s="170">
        <v>5</v>
      </c>
      <c r="E107" s="170">
        <v>0</v>
      </c>
    </row>
    <row r="108" spans="1:5" s="170" customFormat="1" x14ac:dyDescent="0.25">
      <c r="A108" s="170" t="s">
        <v>581</v>
      </c>
      <c r="B108" s="170" t="s">
        <v>931</v>
      </c>
      <c r="C108" s="170">
        <v>0</v>
      </c>
      <c r="D108" s="170">
        <v>6</v>
      </c>
      <c r="E108" s="170">
        <v>0</v>
      </c>
    </row>
    <row r="109" spans="1:5" s="170" customFormat="1" x14ac:dyDescent="0.25">
      <c r="A109" s="170" t="s">
        <v>581</v>
      </c>
      <c r="B109" s="170" t="s">
        <v>932</v>
      </c>
      <c r="C109" s="170">
        <v>0</v>
      </c>
      <c r="D109" s="170">
        <v>7</v>
      </c>
      <c r="E109" s="170">
        <v>0</v>
      </c>
    </row>
    <row r="110" spans="1:5" s="170" customFormat="1" x14ac:dyDescent="0.25">
      <c r="A110" s="170" t="s">
        <v>581</v>
      </c>
      <c r="B110" s="170" t="s">
        <v>933</v>
      </c>
      <c r="C110" s="170">
        <v>0</v>
      </c>
      <c r="D110" s="170">
        <v>1</v>
      </c>
      <c r="E110" s="170">
        <v>0</v>
      </c>
    </row>
    <row r="111" spans="1:5" s="170" customFormat="1" x14ac:dyDescent="0.25">
      <c r="A111" s="170" t="s">
        <v>581</v>
      </c>
      <c r="B111" s="170" t="s">
        <v>934</v>
      </c>
      <c r="C111" s="170">
        <v>0</v>
      </c>
      <c r="D111" s="170">
        <v>4</v>
      </c>
      <c r="E111" s="170">
        <v>0</v>
      </c>
    </row>
    <row r="112" spans="1:5" s="170" customFormat="1" x14ac:dyDescent="0.25">
      <c r="A112" s="170" t="s">
        <v>581</v>
      </c>
      <c r="B112" s="170" t="s">
        <v>935</v>
      </c>
      <c r="C112" s="170">
        <v>0</v>
      </c>
      <c r="D112" s="170">
        <v>5</v>
      </c>
      <c r="E112" s="170">
        <v>0</v>
      </c>
    </row>
    <row r="113" spans="1:5" s="170" customFormat="1" x14ac:dyDescent="0.25">
      <c r="A113" s="170" t="s">
        <v>581</v>
      </c>
      <c r="B113" s="170" t="s">
        <v>936</v>
      </c>
      <c r="C113" s="170">
        <v>0</v>
      </c>
      <c r="D113" s="170">
        <v>2</v>
      </c>
      <c r="E113" s="170">
        <v>0</v>
      </c>
    </row>
    <row r="114" spans="1:5" s="170" customFormat="1" x14ac:dyDescent="0.25">
      <c r="A114" s="170" t="s">
        <v>581</v>
      </c>
      <c r="B114" s="170" t="s">
        <v>937</v>
      </c>
      <c r="C114" s="170">
        <v>0</v>
      </c>
      <c r="D114" s="170">
        <v>2</v>
      </c>
      <c r="E114" s="170">
        <v>0</v>
      </c>
    </row>
    <row r="115" spans="1:5" s="170" customFormat="1" x14ac:dyDescent="0.25">
      <c r="A115" s="170" t="s">
        <v>581</v>
      </c>
      <c r="B115" s="170" t="s">
        <v>938</v>
      </c>
      <c r="C115" s="170">
        <v>0</v>
      </c>
      <c r="D115" s="170">
        <v>1</v>
      </c>
      <c r="E115" s="170">
        <v>0</v>
      </c>
    </row>
    <row r="116" spans="1:5" s="170" customFormat="1" x14ac:dyDescent="0.25">
      <c r="A116" s="170" t="s">
        <v>581</v>
      </c>
      <c r="B116" s="170" t="s">
        <v>939</v>
      </c>
      <c r="C116" s="170">
        <v>0</v>
      </c>
      <c r="D116" s="170">
        <v>3</v>
      </c>
      <c r="E116" s="170">
        <v>0</v>
      </c>
    </row>
    <row r="117" spans="1:5" s="170" customFormat="1" x14ac:dyDescent="0.25">
      <c r="A117" s="170" t="s">
        <v>581</v>
      </c>
      <c r="B117" s="170" t="s">
        <v>940</v>
      </c>
      <c r="C117" s="170">
        <v>0</v>
      </c>
      <c r="D117" s="170">
        <v>3</v>
      </c>
      <c r="E117" s="170">
        <v>0</v>
      </c>
    </row>
    <row r="118" spans="1:5" s="170" customFormat="1" x14ac:dyDescent="0.25">
      <c r="A118" s="170" t="s">
        <v>581</v>
      </c>
      <c r="B118" s="170" t="s">
        <v>941</v>
      </c>
      <c r="C118" s="170">
        <v>0</v>
      </c>
      <c r="D118" s="170">
        <v>2</v>
      </c>
      <c r="E118" s="170">
        <v>0</v>
      </c>
    </row>
    <row r="119" spans="1:5" s="170" customFormat="1" x14ac:dyDescent="0.25">
      <c r="A119" s="170" t="s">
        <v>581</v>
      </c>
      <c r="B119" s="170" t="s">
        <v>942</v>
      </c>
      <c r="C119" s="170">
        <v>0</v>
      </c>
      <c r="D119" s="170">
        <v>2</v>
      </c>
      <c r="E119" s="170">
        <v>0</v>
      </c>
    </row>
    <row r="120" spans="1:5" s="170" customFormat="1" x14ac:dyDescent="0.25">
      <c r="A120" s="170" t="s">
        <v>581</v>
      </c>
      <c r="B120" s="170" t="s">
        <v>943</v>
      </c>
      <c r="C120" s="170">
        <v>0</v>
      </c>
      <c r="D120" s="170">
        <v>7</v>
      </c>
      <c r="E120" s="170">
        <v>1</v>
      </c>
    </row>
    <row r="121" spans="1:5" s="170" customFormat="1" x14ac:dyDescent="0.25">
      <c r="A121" s="170" t="s">
        <v>581</v>
      </c>
      <c r="B121" s="170" t="s">
        <v>944</v>
      </c>
      <c r="C121" s="170">
        <v>0</v>
      </c>
      <c r="D121" s="170">
        <v>26</v>
      </c>
      <c r="E121" s="170">
        <v>0</v>
      </c>
    </row>
    <row r="122" spans="1:5" s="170" customFormat="1" x14ac:dyDescent="0.25">
      <c r="A122" s="170" t="s">
        <v>581</v>
      </c>
      <c r="B122" s="170" t="s">
        <v>945</v>
      </c>
      <c r="C122" s="170">
        <v>0</v>
      </c>
      <c r="D122" s="170">
        <v>1</v>
      </c>
      <c r="E122" s="170">
        <v>0</v>
      </c>
    </row>
    <row r="123" spans="1:5" s="170" customFormat="1" x14ac:dyDescent="0.25">
      <c r="A123" s="170" t="s">
        <v>581</v>
      </c>
      <c r="B123" s="170" t="s">
        <v>946</v>
      </c>
      <c r="C123" s="170">
        <v>0</v>
      </c>
      <c r="D123" s="170">
        <v>3</v>
      </c>
      <c r="E123" s="170">
        <v>0</v>
      </c>
    </row>
    <row r="124" spans="1:5" s="170" customFormat="1" x14ac:dyDescent="0.25">
      <c r="A124" s="170" t="s">
        <v>581</v>
      </c>
      <c r="B124" s="170" t="s">
        <v>947</v>
      </c>
      <c r="C124" s="170">
        <v>0</v>
      </c>
      <c r="D124" s="170">
        <v>5</v>
      </c>
      <c r="E124" s="170">
        <v>0</v>
      </c>
    </row>
    <row r="125" spans="1:5" s="170" customFormat="1" x14ac:dyDescent="0.25">
      <c r="A125" s="170" t="s">
        <v>581</v>
      </c>
      <c r="B125" s="170" t="s">
        <v>948</v>
      </c>
      <c r="C125" s="170">
        <v>0</v>
      </c>
      <c r="D125" s="170">
        <v>1</v>
      </c>
      <c r="E125" s="170">
        <v>0</v>
      </c>
    </row>
    <row r="126" spans="1:5" s="170" customFormat="1" x14ac:dyDescent="0.25">
      <c r="A126" s="170" t="s">
        <v>581</v>
      </c>
      <c r="B126" s="170" t="s">
        <v>949</v>
      </c>
      <c r="C126" s="170">
        <v>0</v>
      </c>
      <c r="D126" s="170">
        <v>1</v>
      </c>
      <c r="E126" s="170">
        <v>0</v>
      </c>
    </row>
    <row r="127" spans="1:5" s="170" customFormat="1" x14ac:dyDescent="0.25">
      <c r="A127" s="170" t="s">
        <v>581</v>
      </c>
      <c r="B127" s="170" t="s">
        <v>950</v>
      </c>
      <c r="C127" s="170">
        <v>0</v>
      </c>
      <c r="D127" s="170">
        <v>5</v>
      </c>
      <c r="E127" s="170">
        <v>0</v>
      </c>
    </row>
    <row r="128" spans="1:5" s="170" customFormat="1" x14ac:dyDescent="0.25">
      <c r="A128" s="170" t="s">
        <v>581</v>
      </c>
      <c r="B128" s="170" t="s">
        <v>951</v>
      </c>
      <c r="C128" s="170">
        <v>0</v>
      </c>
      <c r="D128" s="170">
        <v>2</v>
      </c>
      <c r="E128" s="170">
        <v>0</v>
      </c>
    </row>
    <row r="129" spans="1:5" s="170" customFormat="1" x14ac:dyDescent="0.25">
      <c r="A129" s="170" t="s">
        <v>581</v>
      </c>
      <c r="B129" s="170" t="s">
        <v>952</v>
      </c>
      <c r="C129" s="170">
        <v>0</v>
      </c>
      <c r="D129" s="170">
        <v>4</v>
      </c>
      <c r="E129" s="170">
        <v>1</v>
      </c>
    </row>
    <row r="130" spans="1:5" s="170" customFormat="1" x14ac:dyDescent="0.25">
      <c r="A130" s="170" t="s">
        <v>581</v>
      </c>
      <c r="B130" s="170" t="s">
        <v>953</v>
      </c>
      <c r="C130" s="170">
        <v>0</v>
      </c>
      <c r="D130" s="170">
        <v>2</v>
      </c>
      <c r="E130" s="170">
        <v>0</v>
      </c>
    </row>
    <row r="131" spans="1:5" s="170" customFormat="1" x14ac:dyDescent="0.25">
      <c r="A131" s="170" t="s">
        <v>581</v>
      </c>
      <c r="B131" s="170" t="s">
        <v>954</v>
      </c>
      <c r="C131" s="170">
        <v>0</v>
      </c>
      <c r="D131" s="170">
        <v>1</v>
      </c>
      <c r="E131" s="170">
        <v>0</v>
      </c>
    </row>
    <row r="132" spans="1:5" s="170" customFormat="1" x14ac:dyDescent="0.25">
      <c r="A132" s="170" t="s">
        <v>581</v>
      </c>
      <c r="B132" s="170" t="s">
        <v>955</v>
      </c>
      <c r="C132" s="170">
        <v>0</v>
      </c>
      <c r="D132" s="170">
        <v>3</v>
      </c>
      <c r="E132" s="170">
        <v>0</v>
      </c>
    </row>
    <row r="133" spans="1:5" s="170" customFormat="1" x14ac:dyDescent="0.25">
      <c r="A133" s="170" t="s">
        <v>581</v>
      </c>
      <c r="B133" s="170" t="s">
        <v>956</v>
      </c>
      <c r="C133" s="170">
        <v>0</v>
      </c>
      <c r="D133" s="170">
        <v>2</v>
      </c>
      <c r="E133" s="170">
        <v>0</v>
      </c>
    </row>
    <row r="134" spans="1:5" s="170" customFormat="1" x14ac:dyDescent="0.25">
      <c r="A134" s="170" t="s">
        <v>581</v>
      </c>
      <c r="B134" s="170" t="s">
        <v>957</v>
      </c>
      <c r="C134" s="170">
        <v>0</v>
      </c>
      <c r="D134" s="170">
        <v>2</v>
      </c>
      <c r="E134" s="170">
        <v>0</v>
      </c>
    </row>
    <row r="135" spans="1:5" s="170" customFormat="1" x14ac:dyDescent="0.25">
      <c r="A135" s="170" t="s">
        <v>581</v>
      </c>
      <c r="B135" s="170" t="s">
        <v>958</v>
      </c>
      <c r="C135" s="170">
        <v>0</v>
      </c>
      <c r="D135" s="170">
        <v>2</v>
      </c>
      <c r="E135" s="170">
        <v>0</v>
      </c>
    </row>
    <row r="136" spans="1:5" s="170" customFormat="1" x14ac:dyDescent="0.25">
      <c r="A136" s="170" t="s">
        <v>581</v>
      </c>
      <c r="B136" s="170" t="s">
        <v>959</v>
      </c>
      <c r="C136" s="170">
        <v>0</v>
      </c>
      <c r="D136" s="170">
        <v>1</v>
      </c>
      <c r="E136" s="170">
        <v>0</v>
      </c>
    </row>
    <row r="137" spans="1:5" s="170" customFormat="1" x14ac:dyDescent="0.25">
      <c r="A137" s="170" t="s">
        <v>581</v>
      </c>
      <c r="B137" s="170" t="s">
        <v>960</v>
      </c>
      <c r="C137" s="170">
        <v>0</v>
      </c>
      <c r="D137" s="170">
        <v>10</v>
      </c>
      <c r="E137" s="170">
        <v>0</v>
      </c>
    </row>
    <row r="138" spans="1:5" s="170" customFormat="1" x14ac:dyDescent="0.25">
      <c r="A138" s="170" t="s">
        <v>581</v>
      </c>
      <c r="B138" s="170" t="s">
        <v>961</v>
      </c>
      <c r="C138" s="170">
        <v>0</v>
      </c>
      <c r="D138" s="170">
        <v>6</v>
      </c>
      <c r="E138" s="170">
        <v>0</v>
      </c>
    </row>
    <row r="139" spans="1:5" s="170" customFormat="1" x14ac:dyDescent="0.25">
      <c r="A139" s="170" t="s">
        <v>581</v>
      </c>
      <c r="B139" s="170" t="s">
        <v>962</v>
      </c>
      <c r="C139" s="170">
        <v>0</v>
      </c>
      <c r="D139" s="170">
        <v>4</v>
      </c>
      <c r="E139" s="170">
        <v>0</v>
      </c>
    </row>
    <row r="140" spans="1:5" s="170" customFormat="1" x14ac:dyDescent="0.25">
      <c r="A140" s="170" t="s">
        <v>581</v>
      </c>
      <c r="B140" s="170" t="s">
        <v>963</v>
      </c>
      <c r="C140" s="170">
        <v>0</v>
      </c>
      <c r="D140" s="170">
        <v>2</v>
      </c>
      <c r="E140" s="170">
        <v>0</v>
      </c>
    </row>
    <row r="141" spans="1:5" s="170" customFormat="1" x14ac:dyDescent="0.25">
      <c r="A141" s="170" t="s">
        <v>581</v>
      </c>
      <c r="B141" s="170" t="s">
        <v>964</v>
      </c>
      <c r="C141" s="170">
        <v>0</v>
      </c>
      <c r="D141" s="170">
        <v>1</v>
      </c>
      <c r="E141" s="170">
        <v>0</v>
      </c>
    </row>
    <row r="142" spans="1:5" s="170" customFormat="1" x14ac:dyDescent="0.25">
      <c r="A142" s="170" t="s">
        <v>581</v>
      </c>
      <c r="B142" s="170" t="s">
        <v>965</v>
      </c>
      <c r="C142" s="170">
        <v>0</v>
      </c>
      <c r="D142" s="170">
        <v>2</v>
      </c>
      <c r="E142" s="170">
        <v>0</v>
      </c>
    </row>
    <row r="143" spans="1:5" s="170" customFormat="1" x14ac:dyDescent="0.25">
      <c r="A143" s="170" t="s">
        <v>581</v>
      </c>
      <c r="B143" s="170" t="s">
        <v>966</v>
      </c>
      <c r="C143" s="170">
        <v>0</v>
      </c>
      <c r="D143" s="170">
        <v>1</v>
      </c>
      <c r="E143" s="170">
        <v>0</v>
      </c>
    </row>
    <row r="144" spans="1:5" s="170" customFormat="1" x14ac:dyDescent="0.25">
      <c r="A144" s="170" t="s">
        <v>581</v>
      </c>
      <c r="B144" s="170" t="s">
        <v>967</v>
      </c>
      <c r="C144" s="170">
        <v>0</v>
      </c>
      <c r="D144" s="170">
        <v>3</v>
      </c>
      <c r="E144" s="170">
        <v>0</v>
      </c>
    </row>
    <row r="145" spans="1:5" s="170" customFormat="1" x14ac:dyDescent="0.25">
      <c r="A145" s="170" t="s">
        <v>581</v>
      </c>
      <c r="B145" s="170" t="s">
        <v>968</v>
      </c>
      <c r="C145" s="170">
        <v>0</v>
      </c>
      <c r="D145" s="170">
        <v>1</v>
      </c>
      <c r="E145" s="170">
        <v>0</v>
      </c>
    </row>
    <row r="146" spans="1:5" s="170" customFormat="1" x14ac:dyDescent="0.25">
      <c r="A146" s="170" t="s">
        <v>581</v>
      </c>
      <c r="B146" s="170" t="s">
        <v>969</v>
      </c>
      <c r="C146" s="170">
        <v>0</v>
      </c>
      <c r="D146" s="170">
        <v>25</v>
      </c>
      <c r="E146" s="170">
        <v>0</v>
      </c>
    </row>
    <row r="147" spans="1:5" s="170" customFormat="1" x14ac:dyDescent="0.25">
      <c r="A147" s="170" t="s">
        <v>581</v>
      </c>
      <c r="B147" s="170" t="s">
        <v>970</v>
      </c>
      <c r="C147" s="170">
        <v>0</v>
      </c>
      <c r="D147" s="170">
        <v>28</v>
      </c>
      <c r="E147" s="170">
        <v>0</v>
      </c>
    </row>
    <row r="148" spans="1:5" s="170" customFormat="1" x14ac:dyDescent="0.25">
      <c r="A148" s="170" t="s">
        <v>581</v>
      </c>
      <c r="B148" s="170" t="s">
        <v>971</v>
      </c>
      <c r="C148" s="170">
        <v>0</v>
      </c>
      <c r="D148" s="170">
        <v>37</v>
      </c>
      <c r="E148" s="170">
        <v>0</v>
      </c>
    </row>
    <row r="149" spans="1:5" s="170" customFormat="1" x14ac:dyDescent="0.25">
      <c r="A149" s="170" t="s">
        <v>581</v>
      </c>
      <c r="B149" s="170" t="s">
        <v>972</v>
      </c>
      <c r="C149" s="170">
        <v>0</v>
      </c>
      <c r="D149" s="170">
        <v>186</v>
      </c>
      <c r="E149" s="170">
        <v>0</v>
      </c>
    </row>
    <row r="150" spans="1:5" s="170" customFormat="1" x14ac:dyDescent="0.25">
      <c r="A150" s="170" t="s">
        <v>581</v>
      </c>
      <c r="B150" s="170" t="s">
        <v>973</v>
      </c>
      <c r="C150" s="170">
        <v>0</v>
      </c>
      <c r="D150" s="170">
        <v>1</v>
      </c>
      <c r="E150" s="170">
        <v>0</v>
      </c>
    </row>
    <row r="151" spans="1:5" s="170" customFormat="1" x14ac:dyDescent="0.25">
      <c r="A151" s="170" t="s">
        <v>581</v>
      </c>
      <c r="B151" s="170" t="s">
        <v>974</v>
      </c>
      <c r="C151" s="170">
        <v>0</v>
      </c>
      <c r="D151" s="170">
        <v>34</v>
      </c>
      <c r="E151" s="170">
        <v>0</v>
      </c>
    </row>
    <row r="152" spans="1:5" s="170" customFormat="1" x14ac:dyDescent="0.25">
      <c r="A152" s="170" t="s">
        <v>581</v>
      </c>
      <c r="B152" s="170" t="s">
        <v>975</v>
      </c>
      <c r="C152" s="170">
        <v>0</v>
      </c>
      <c r="D152" s="170">
        <v>152</v>
      </c>
      <c r="E152" s="170">
        <v>0</v>
      </c>
    </row>
    <row r="153" spans="1:5" s="170" customFormat="1" x14ac:dyDescent="0.25">
      <c r="A153" s="170" t="s">
        <v>581</v>
      </c>
      <c r="B153" s="170" t="s">
        <v>976</v>
      </c>
      <c r="C153" s="170">
        <v>0</v>
      </c>
      <c r="D153" s="170">
        <v>464</v>
      </c>
      <c r="E153" s="170">
        <v>0</v>
      </c>
    </row>
    <row r="154" spans="1:5" s="170" customFormat="1" x14ac:dyDescent="0.25">
      <c r="A154" s="170" t="s">
        <v>581</v>
      </c>
      <c r="B154" s="170" t="s">
        <v>977</v>
      </c>
      <c r="C154" s="170">
        <v>0</v>
      </c>
      <c r="D154" s="170">
        <v>431</v>
      </c>
      <c r="E154" s="170">
        <v>2</v>
      </c>
    </row>
    <row r="155" spans="1:5" s="170" customFormat="1" x14ac:dyDescent="0.25">
      <c r="A155" s="170" t="s">
        <v>581</v>
      </c>
      <c r="B155" s="170" t="s">
        <v>978</v>
      </c>
      <c r="C155" s="170">
        <v>0</v>
      </c>
      <c r="D155" s="170">
        <v>1</v>
      </c>
      <c r="E155" s="170">
        <v>0</v>
      </c>
    </row>
    <row r="156" spans="1:5" s="170" customFormat="1" x14ac:dyDescent="0.25">
      <c r="A156" s="170" t="s">
        <v>581</v>
      </c>
      <c r="B156" s="170" t="s">
        <v>979</v>
      </c>
      <c r="C156" s="170">
        <v>0</v>
      </c>
      <c r="D156" s="170">
        <v>523</v>
      </c>
      <c r="E156" s="170">
        <v>0</v>
      </c>
    </row>
    <row r="157" spans="1:5" s="170" customFormat="1" x14ac:dyDescent="0.25">
      <c r="A157" s="170" t="s">
        <v>581</v>
      </c>
      <c r="B157" s="170" t="s">
        <v>980</v>
      </c>
      <c r="C157" s="170">
        <v>0</v>
      </c>
      <c r="D157" s="199">
        <v>3180</v>
      </c>
      <c r="E157" s="170">
        <v>14</v>
      </c>
    </row>
    <row r="158" spans="1:5" s="170" customFormat="1" x14ac:dyDescent="0.25">
      <c r="A158" s="170" t="s">
        <v>581</v>
      </c>
      <c r="B158" s="170" t="s">
        <v>981</v>
      </c>
      <c r="C158" s="170">
        <v>0</v>
      </c>
      <c r="D158" s="199">
        <v>156150</v>
      </c>
      <c r="E158" s="170">
        <v>10</v>
      </c>
    </row>
    <row r="159" spans="1:5" s="170" customFormat="1" x14ac:dyDescent="0.25">
      <c r="A159" s="170" t="s">
        <v>581</v>
      </c>
      <c r="B159" s="170" t="s">
        <v>982</v>
      </c>
      <c r="C159" s="170">
        <v>0</v>
      </c>
      <c r="D159" s="199">
        <v>176729</v>
      </c>
      <c r="E159" s="170">
        <v>6</v>
      </c>
    </row>
    <row r="160" spans="1:5" s="170" customFormat="1" x14ac:dyDescent="0.25">
      <c r="A160" s="170" t="s">
        <v>581</v>
      </c>
      <c r="B160" s="170" t="s">
        <v>983</v>
      </c>
      <c r="C160" s="170">
        <v>0</v>
      </c>
      <c r="D160" s="199">
        <v>175408</v>
      </c>
      <c r="E160" s="170">
        <v>1</v>
      </c>
    </row>
    <row r="161" spans="1:5" s="170" customFormat="1" x14ac:dyDescent="0.25">
      <c r="A161" s="170" t="s">
        <v>581</v>
      </c>
      <c r="B161" s="170" t="s">
        <v>984</v>
      </c>
      <c r="C161" s="170">
        <v>0</v>
      </c>
      <c r="D161" s="199">
        <v>168245</v>
      </c>
      <c r="E161" s="170">
        <v>0</v>
      </c>
    </row>
    <row r="162" spans="1:5" s="170" customFormat="1" x14ac:dyDescent="0.25">
      <c r="A162" s="170" t="s">
        <v>581</v>
      </c>
      <c r="B162" s="170" t="s">
        <v>985</v>
      </c>
      <c r="C162" s="170">
        <v>0</v>
      </c>
      <c r="D162" s="199">
        <v>175562</v>
      </c>
      <c r="E162" s="170">
        <v>0</v>
      </c>
    </row>
    <row r="163" spans="1:5" s="170" customFormat="1" x14ac:dyDescent="0.25">
      <c r="A163" s="170" t="s">
        <v>581</v>
      </c>
      <c r="B163" s="170" t="s">
        <v>986</v>
      </c>
      <c r="C163" s="170">
        <v>0</v>
      </c>
      <c r="D163" s="199">
        <v>172922</v>
      </c>
      <c r="E163" s="170">
        <v>0</v>
      </c>
    </row>
    <row r="164" spans="1:5" s="170" customFormat="1" x14ac:dyDescent="0.25">
      <c r="A164" s="170" t="s">
        <v>581</v>
      </c>
      <c r="B164" s="170" t="s">
        <v>987</v>
      </c>
      <c r="C164" s="170">
        <v>0</v>
      </c>
      <c r="D164" s="199">
        <v>166186</v>
      </c>
      <c r="E164" s="170">
        <v>0</v>
      </c>
    </row>
    <row r="165" spans="1:5" s="170" customFormat="1" x14ac:dyDescent="0.25">
      <c r="A165" s="170" t="s">
        <v>581</v>
      </c>
      <c r="B165" s="170" t="s">
        <v>988</v>
      </c>
      <c r="C165" s="170">
        <v>0</v>
      </c>
      <c r="D165" s="199">
        <v>261235</v>
      </c>
      <c r="E165" s="170">
        <v>1</v>
      </c>
    </row>
    <row r="166" spans="1:5" s="170" customFormat="1" x14ac:dyDescent="0.25">
      <c r="A166" s="170" t="s">
        <v>581</v>
      </c>
      <c r="B166" s="170" t="s">
        <v>989</v>
      </c>
      <c r="C166" s="170">
        <v>0</v>
      </c>
      <c r="D166" s="199">
        <v>268950</v>
      </c>
      <c r="E166" s="170">
        <v>0</v>
      </c>
    </row>
    <row r="167" spans="1:5" s="170" customFormat="1" x14ac:dyDescent="0.25">
      <c r="A167" s="170" t="s">
        <v>581</v>
      </c>
      <c r="B167" s="170" t="s">
        <v>990</v>
      </c>
      <c r="C167" s="170">
        <v>0</v>
      </c>
      <c r="D167" s="199">
        <v>268230</v>
      </c>
      <c r="E167" s="170">
        <v>0</v>
      </c>
    </row>
    <row r="168" spans="1:5" s="170" customFormat="1" x14ac:dyDescent="0.25">
      <c r="A168" s="170" t="s">
        <v>581</v>
      </c>
      <c r="B168" s="170" t="s">
        <v>991</v>
      </c>
      <c r="C168" s="170">
        <v>0</v>
      </c>
      <c r="D168" s="199">
        <v>278588</v>
      </c>
      <c r="E168" s="170">
        <v>0</v>
      </c>
    </row>
    <row r="169" spans="1:5" s="170" customFormat="1" x14ac:dyDescent="0.25">
      <c r="A169" s="170" t="s">
        <v>581</v>
      </c>
      <c r="B169" s="170" t="s">
        <v>992</v>
      </c>
      <c r="C169" s="170">
        <v>0</v>
      </c>
      <c r="D169" s="199">
        <v>275262</v>
      </c>
      <c r="E169" s="170">
        <v>0</v>
      </c>
    </row>
    <row r="170" spans="1:5" s="170" customFormat="1" x14ac:dyDescent="0.25">
      <c r="A170" s="170" t="s">
        <v>581</v>
      </c>
      <c r="B170" s="170" t="s">
        <v>993</v>
      </c>
      <c r="C170" s="170">
        <v>0</v>
      </c>
      <c r="D170" s="199">
        <v>270630</v>
      </c>
      <c r="E170" s="170">
        <v>0</v>
      </c>
    </row>
    <row r="171" spans="1:5" s="170" customFormat="1" x14ac:dyDescent="0.25">
      <c r="A171" s="170" t="s">
        <v>581</v>
      </c>
      <c r="B171" s="170" t="s">
        <v>994</v>
      </c>
      <c r="C171" s="170">
        <v>0</v>
      </c>
      <c r="D171" s="199">
        <v>263184</v>
      </c>
      <c r="E171" s="170">
        <v>0</v>
      </c>
    </row>
    <row r="172" spans="1:5" s="170" customFormat="1" x14ac:dyDescent="0.25">
      <c r="A172" s="170" t="s">
        <v>581</v>
      </c>
      <c r="B172" s="170" t="s">
        <v>995</v>
      </c>
      <c r="C172" s="170">
        <v>0</v>
      </c>
      <c r="D172" s="199">
        <v>267348</v>
      </c>
      <c r="E172" s="170">
        <v>0</v>
      </c>
    </row>
    <row r="173" spans="1:5" s="170" customFormat="1" x14ac:dyDescent="0.25">
      <c r="A173" s="170" t="s">
        <v>581</v>
      </c>
      <c r="B173" s="170" t="s">
        <v>996</v>
      </c>
      <c r="C173" s="170">
        <v>0</v>
      </c>
      <c r="D173" s="199">
        <v>271780</v>
      </c>
      <c r="E173" s="170">
        <v>0</v>
      </c>
    </row>
    <row r="174" spans="1:5" s="170" customFormat="1" x14ac:dyDescent="0.25">
      <c r="A174" s="170" t="s">
        <v>581</v>
      </c>
      <c r="B174" s="170" t="s">
        <v>997</v>
      </c>
      <c r="C174" s="170">
        <v>0</v>
      </c>
      <c r="D174" s="199">
        <v>269133</v>
      </c>
      <c r="E174" s="170">
        <v>0</v>
      </c>
    </row>
    <row r="175" spans="1:5" s="170" customFormat="1" x14ac:dyDescent="0.25">
      <c r="A175" s="170" t="s">
        <v>581</v>
      </c>
      <c r="B175" s="170" t="s">
        <v>998</v>
      </c>
      <c r="C175" s="170">
        <v>0</v>
      </c>
      <c r="D175" s="199">
        <v>270445</v>
      </c>
      <c r="E175" s="170">
        <v>0</v>
      </c>
    </row>
    <row r="176" spans="1:5" s="170" customFormat="1" x14ac:dyDescent="0.25">
      <c r="A176" s="170" t="s">
        <v>581</v>
      </c>
      <c r="B176" s="170" t="s">
        <v>999</v>
      </c>
      <c r="C176" s="170">
        <v>0</v>
      </c>
      <c r="D176" s="199">
        <v>263087</v>
      </c>
      <c r="E176" s="170">
        <v>0</v>
      </c>
    </row>
    <row r="177" spans="1:5" s="170" customFormat="1" x14ac:dyDescent="0.25">
      <c r="A177" s="170" t="s">
        <v>581</v>
      </c>
      <c r="B177" s="170" t="s">
        <v>1000</v>
      </c>
      <c r="C177" s="170">
        <v>0</v>
      </c>
      <c r="D177" s="199">
        <v>247509</v>
      </c>
      <c r="E177" s="170">
        <v>0</v>
      </c>
    </row>
    <row r="178" spans="1:5" s="170" customFormat="1" x14ac:dyDescent="0.25">
      <c r="A178" s="170" t="s">
        <v>581</v>
      </c>
      <c r="B178" s="170" t="s">
        <v>1001</v>
      </c>
      <c r="C178" s="170">
        <v>0</v>
      </c>
      <c r="D178" s="199">
        <v>252858</v>
      </c>
      <c r="E178" s="170">
        <v>0</v>
      </c>
    </row>
    <row r="179" spans="1:5" s="170" customFormat="1" x14ac:dyDescent="0.25">
      <c r="A179" s="170" t="s">
        <v>581</v>
      </c>
      <c r="B179" s="170" t="s">
        <v>1002</v>
      </c>
      <c r="C179" s="170">
        <v>0</v>
      </c>
      <c r="D179" s="199">
        <v>251061</v>
      </c>
      <c r="E179" s="170">
        <v>0</v>
      </c>
    </row>
    <row r="180" spans="1:5" s="170" customFormat="1" x14ac:dyDescent="0.25">
      <c r="A180" s="170" t="s">
        <v>581</v>
      </c>
      <c r="B180" s="170" t="s">
        <v>1003</v>
      </c>
      <c r="C180" s="170">
        <v>0</v>
      </c>
      <c r="D180" s="199">
        <v>246165</v>
      </c>
      <c r="E180" s="170">
        <v>0</v>
      </c>
    </row>
    <row r="181" spans="1:5" s="170" customFormat="1" x14ac:dyDescent="0.25">
      <c r="A181" s="170" t="s">
        <v>581</v>
      </c>
      <c r="B181" s="170" t="s">
        <v>1004</v>
      </c>
      <c r="C181" s="170">
        <v>0</v>
      </c>
      <c r="D181" s="199">
        <v>243796</v>
      </c>
      <c r="E181" s="170">
        <v>0</v>
      </c>
    </row>
    <row r="182" spans="1:5" s="170" customFormat="1" x14ac:dyDescent="0.25">
      <c r="A182" s="170" t="s">
        <v>581</v>
      </c>
      <c r="B182" s="170" t="s">
        <v>1005</v>
      </c>
      <c r="C182" s="170">
        <v>0</v>
      </c>
      <c r="D182" s="199">
        <v>246562</v>
      </c>
      <c r="E182" s="170">
        <v>0</v>
      </c>
    </row>
    <row r="183" spans="1:5" s="170" customFormat="1" x14ac:dyDescent="0.25">
      <c r="A183" s="170" t="s">
        <v>581</v>
      </c>
      <c r="B183" s="170" t="s">
        <v>1006</v>
      </c>
      <c r="C183" s="170">
        <v>0</v>
      </c>
      <c r="D183" s="199">
        <v>245136</v>
      </c>
      <c r="E183" s="170">
        <v>0</v>
      </c>
    </row>
    <row r="184" spans="1:5" s="170" customFormat="1" x14ac:dyDescent="0.25">
      <c r="A184" s="170" t="s">
        <v>581</v>
      </c>
      <c r="B184" s="170" t="s">
        <v>1007</v>
      </c>
      <c r="C184" s="170">
        <v>0</v>
      </c>
      <c r="D184" s="199">
        <v>244395</v>
      </c>
      <c r="E184" s="170">
        <v>0</v>
      </c>
    </row>
    <row r="185" spans="1:5" s="170" customFormat="1" x14ac:dyDescent="0.25">
      <c r="A185" s="170" t="s">
        <v>581</v>
      </c>
      <c r="B185" s="170" t="s">
        <v>1008</v>
      </c>
      <c r="C185" s="170">
        <v>0</v>
      </c>
      <c r="D185" s="199">
        <v>253170</v>
      </c>
      <c r="E185" s="170">
        <v>0</v>
      </c>
    </row>
    <row r="186" spans="1:5" s="170" customFormat="1" x14ac:dyDescent="0.25">
      <c r="A186" s="170" t="s">
        <v>581</v>
      </c>
      <c r="B186" s="170" t="s">
        <v>1009</v>
      </c>
      <c r="C186" s="170">
        <v>0</v>
      </c>
      <c r="D186" s="199">
        <v>175373</v>
      </c>
      <c r="E186" s="170">
        <v>0</v>
      </c>
    </row>
    <row r="187" spans="1:5" s="170" customFormat="1" x14ac:dyDescent="0.25">
      <c r="A187" s="170" t="s">
        <v>581</v>
      </c>
      <c r="B187" s="170" t="s">
        <v>1010</v>
      </c>
      <c r="C187" s="170">
        <v>0</v>
      </c>
      <c r="D187" s="199">
        <v>153812</v>
      </c>
      <c r="E187" s="170">
        <v>0</v>
      </c>
    </row>
    <row r="188" spans="1:5" s="170" customFormat="1" x14ac:dyDescent="0.25">
      <c r="A188" s="170" t="s">
        <v>581</v>
      </c>
      <c r="B188" s="170" t="s">
        <v>1011</v>
      </c>
      <c r="C188" s="170">
        <v>0</v>
      </c>
      <c r="D188" s="199">
        <v>126970</v>
      </c>
      <c r="E188" s="170">
        <v>0</v>
      </c>
    </row>
    <row r="189" spans="1:5" s="170" customFormat="1" x14ac:dyDescent="0.25">
      <c r="A189" s="170" t="s">
        <v>581</v>
      </c>
      <c r="B189" s="170" t="s">
        <v>1012</v>
      </c>
      <c r="C189" s="170">
        <v>0</v>
      </c>
      <c r="D189" s="199">
        <v>133167</v>
      </c>
      <c r="E189" s="170">
        <v>0</v>
      </c>
    </row>
    <row r="190" spans="1:5" s="170" customFormat="1" x14ac:dyDescent="0.25">
      <c r="A190" s="170" t="s">
        <v>581</v>
      </c>
      <c r="B190" s="170" t="s">
        <v>1013</v>
      </c>
      <c r="C190" s="170">
        <v>0</v>
      </c>
      <c r="D190" s="199">
        <v>112950</v>
      </c>
      <c r="E190" s="170">
        <v>0</v>
      </c>
    </row>
    <row r="191" spans="1:5" s="170" customFormat="1" x14ac:dyDescent="0.25">
      <c r="A191" s="170" t="s">
        <v>581</v>
      </c>
      <c r="B191" s="170" t="s">
        <v>1014</v>
      </c>
      <c r="C191" s="170">
        <v>0</v>
      </c>
      <c r="D191" s="199">
        <v>90801</v>
      </c>
      <c r="E191" s="170">
        <v>0</v>
      </c>
    </row>
    <row r="192" spans="1:5" s="170" customFormat="1" x14ac:dyDescent="0.25">
      <c r="A192" s="170" t="s">
        <v>581</v>
      </c>
      <c r="B192" s="170" t="s">
        <v>1015</v>
      </c>
      <c r="C192" s="170">
        <v>0</v>
      </c>
      <c r="D192" s="199">
        <v>10183</v>
      </c>
      <c r="E192" s="170">
        <v>0</v>
      </c>
    </row>
    <row r="193" spans="1:5" s="170" customFormat="1" x14ac:dyDescent="0.25">
      <c r="A193" s="170" t="s">
        <v>581</v>
      </c>
      <c r="B193" s="170" t="s">
        <v>1016</v>
      </c>
      <c r="C193" s="170">
        <v>0</v>
      </c>
      <c r="D193" s="199">
        <v>27226</v>
      </c>
      <c r="E193" s="170">
        <v>0</v>
      </c>
    </row>
    <row r="194" spans="1:5" s="170" customFormat="1" x14ac:dyDescent="0.25">
      <c r="A194" s="170" t="s">
        <v>581</v>
      </c>
      <c r="B194" s="170" t="s">
        <v>1017</v>
      </c>
      <c r="C194" s="170">
        <v>0</v>
      </c>
      <c r="D194" s="199">
        <v>29473</v>
      </c>
      <c r="E194" s="170">
        <v>0</v>
      </c>
    </row>
    <row r="195" spans="1:5" s="170" customFormat="1" x14ac:dyDescent="0.25">
      <c r="A195" s="170" t="s">
        <v>581</v>
      </c>
      <c r="B195" s="170" t="s">
        <v>1018</v>
      </c>
      <c r="C195" s="170">
        <v>0</v>
      </c>
      <c r="D195" s="199">
        <v>61150</v>
      </c>
      <c r="E195" s="170">
        <v>0</v>
      </c>
    </row>
    <row r="196" spans="1:5" s="170" customFormat="1" x14ac:dyDescent="0.25">
      <c r="A196" s="170" t="s">
        <v>581</v>
      </c>
      <c r="B196" s="170" t="s">
        <v>1019</v>
      </c>
      <c r="C196" s="170">
        <v>0</v>
      </c>
      <c r="D196" s="199">
        <v>86663</v>
      </c>
      <c r="E196" s="170">
        <v>0</v>
      </c>
    </row>
    <row r="197" spans="1:5" s="170" customFormat="1" x14ac:dyDescent="0.25">
      <c r="A197" s="170" t="s">
        <v>581</v>
      </c>
      <c r="B197" s="170" t="s">
        <v>1020</v>
      </c>
      <c r="C197" s="170">
        <v>0</v>
      </c>
      <c r="D197" s="199">
        <v>75326</v>
      </c>
      <c r="E197" s="170">
        <v>0</v>
      </c>
    </row>
    <row r="198" spans="1:5" s="170" customFormat="1" x14ac:dyDescent="0.25">
      <c r="A198" s="170" t="s">
        <v>581</v>
      </c>
      <c r="B198" s="170" t="s">
        <v>1021</v>
      </c>
      <c r="C198" s="170">
        <v>0</v>
      </c>
      <c r="D198" s="199">
        <v>52885</v>
      </c>
      <c r="E198" s="170">
        <v>0</v>
      </c>
    </row>
    <row r="199" spans="1:5" s="170" customFormat="1" x14ac:dyDescent="0.25">
      <c r="A199" s="170" t="s">
        <v>581</v>
      </c>
      <c r="B199" s="170" t="s">
        <v>1022</v>
      </c>
      <c r="C199" s="170">
        <v>0</v>
      </c>
      <c r="D199" s="170">
        <v>0</v>
      </c>
      <c r="E199" s="170">
        <v>0</v>
      </c>
    </row>
    <row r="200" spans="1:5" s="170" customFormat="1" x14ac:dyDescent="0.25">
      <c r="A200" s="170" t="s">
        <v>581</v>
      </c>
      <c r="B200" s="170" t="s">
        <v>1023</v>
      </c>
      <c r="C200" s="170">
        <v>0</v>
      </c>
      <c r="D200" s="170">
        <v>410</v>
      </c>
      <c r="E200" s="170">
        <v>0</v>
      </c>
    </row>
    <row r="201" spans="1:5" s="170" customFormat="1" x14ac:dyDescent="0.25">
      <c r="A201" s="170" t="s">
        <v>581</v>
      </c>
      <c r="B201" s="170" t="s">
        <v>1024</v>
      </c>
      <c r="C201" s="170">
        <v>0</v>
      </c>
      <c r="D201" s="170">
        <v>2</v>
      </c>
      <c r="E201" s="170">
        <v>0</v>
      </c>
    </row>
    <row r="202" spans="1:5" s="170" customFormat="1" x14ac:dyDescent="0.25">
      <c r="A202" s="170" t="s">
        <v>581</v>
      </c>
      <c r="B202" s="170" t="s">
        <v>1025</v>
      </c>
      <c r="C202" s="170">
        <v>0</v>
      </c>
      <c r="D202" s="170">
        <v>0</v>
      </c>
      <c r="E202" s="170">
        <v>0</v>
      </c>
    </row>
    <row r="203" spans="1:5" s="170" customFormat="1" x14ac:dyDescent="0.25">
      <c r="A203" s="170" t="s">
        <v>581</v>
      </c>
      <c r="B203" s="170" t="s">
        <v>1026</v>
      </c>
      <c r="C203" s="170">
        <v>0</v>
      </c>
      <c r="D203" s="170">
        <v>3</v>
      </c>
      <c r="E203" s="170">
        <v>0</v>
      </c>
    </row>
    <row r="204" spans="1:5" s="170" customFormat="1" x14ac:dyDescent="0.25">
      <c r="A204" s="170" t="s">
        <v>581</v>
      </c>
      <c r="B204" s="170" t="s">
        <v>1027</v>
      </c>
      <c r="C204" s="170">
        <v>0</v>
      </c>
      <c r="D204" s="170">
        <v>4</v>
      </c>
      <c r="E204" s="170">
        <v>0</v>
      </c>
    </row>
    <row r="205" spans="1:5" s="170" customFormat="1" x14ac:dyDescent="0.25">
      <c r="A205" s="170" t="s">
        <v>581</v>
      </c>
      <c r="B205" s="170" t="s">
        <v>1028</v>
      </c>
      <c r="C205" s="170">
        <v>0</v>
      </c>
      <c r="D205" s="170">
        <v>110</v>
      </c>
      <c r="E205" s="170">
        <v>1</v>
      </c>
    </row>
    <row r="206" spans="1:5" s="170" customFormat="1" x14ac:dyDescent="0.25">
      <c r="A206" s="170" t="s">
        <v>581</v>
      </c>
      <c r="B206" s="170" t="s">
        <v>1029</v>
      </c>
      <c r="C206" s="170">
        <v>0</v>
      </c>
      <c r="D206" s="170">
        <v>98</v>
      </c>
      <c r="E206" s="170">
        <v>0</v>
      </c>
    </row>
    <row r="207" spans="1:5" s="170" customFormat="1" x14ac:dyDescent="0.25">
      <c r="A207" s="170" t="s">
        <v>581</v>
      </c>
      <c r="B207" s="170" t="s">
        <v>1030</v>
      </c>
      <c r="C207" s="170">
        <v>0</v>
      </c>
      <c r="D207" s="170">
        <v>290</v>
      </c>
      <c r="E207" s="170">
        <v>49</v>
      </c>
    </row>
    <row r="208" spans="1:5" s="170" customFormat="1" x14ac:dyDescent="0.25">
      <c r="A208" s="170" t="s">
        <v>581</v>
      </c>
      <c r="B208" s="170" t="s">
        <v>1031</v>
      </c>
      <c r="C208" s="170">
        <v>0</v>
      </c>
      <c r="D208" s="170">
        <v>52</v>
      </c>
      <c r="E208" s="170">
        <v>0</v>
      </c>
    </row>
    <row r="209" spans="1:5" s="170" customFormat="1" x14ac:dyDescent="0.25">
      <c r="A209" s="170" t="s">
        <v>581</v>
      </c>
      <c r="B209" s="170" t="s">
        <v>1032</v>
      </c>
      <c r="C209" s="170">
        <v>0</v>
      </c>
      <c r="D209" s="170">
        <v>34</v>
      </c>
      <c r="E209" s="170">
        <v>7</v>
      </c>
    </row>
    <row r="210" spans="1:5" s="170" customFormat="1" x14ac:dyDescent="0.25">
      <c r="A210" s="170" t="s">
        <v>581</v>
      </c>
      <c r="B210" s="170" t="s">
        <v>1033</v>
      </c>
      <c r="C210" s="170">
        <v>0</v>
      </c>
      <c r="D210" s="170">
        <v>121</v>
      </c>
      <c r="E210" s="170">
        <v>22</v>
      </c>
    </row>
    <row r="211" spans="1:5" s="170" customFormat="1" x14ac:dyDescent="0.25">
      <c r="A211" s="170" t="s">
        <v>581</v>
      </c>
      <c r="B211" s="170" t="s">
        <v>1034</v>
      </c>
      <c r="C211" s="170">
        <v>0</v>
      </c>
      <c r="D211" s="170">
        <v>3</v>
      </c>
      <c r="E211" s="170">
        <v>0</v>
      </c>
    </row>
    <row r="212" spans="1:5" s="170" customFormat="1" x14ac:dyDescent="0.25">
      <c r="A212" s="170" t="s">
        <v>581</v>
      </c>
      <c r="B212" s="170" t="s">
        <v>1035</v>
      </c>
      <c r="C212" s="170">
        <v>0</v>
      </c>
      <c r="D212" s="199">
        <v>1118</v>
      </c>
      <c r="E212" s="170">
        <v>0</v>
      </c>
    </row>
    <row r="213" spans="1:5" s="170" customFormat="1" x14ac:dyDescent="0.25">
      <c r="A213" s="170" t="s">
        <v>581</v>
      </c>
      <c r="B213" s="170" t="s">
        <v>1036</v>
      </c>
      <c r="C213" s="170">
        <v>0</v>
      </c>
      <c r="D213" s="170">
        <v>441</v>
      </c>
      <c r="E213" s="170">
        <v>0</v>
      </c>
    </row>
    <row r="214" spans="1:5" s="170" customFormat="1" x14ac:dyDescent="0.25">
      <c r="A214" s="170" t="s">
        <v>581</v>
      </c>
      <c r="B214" s="170" t="s">
        <v>1037</v>
      </c>
      <c r="C214" s="170">
        <v>0</v>
      </c>
      <c r="D214" s="170">
        <v>134</v>
      </c>
      <c r="E214" s="170">
        <v>0</v>
      </c>
    </row>
    <row r="215" spans="1:5" s="170" customFormat="1" x14ac:dyDescent="0.25">
      <c r="A215" s="170" t="s">
        <v>581</v>
      </c>
      <c r="B215" s="170" t="s">
        <v>1038</v>
      </c>
      <c r="C215" s="170">
        <v>0</v>
      </c>
      <c r="D215" s="170">
        <v>190</v>
      </c>
      <c r="E215" s="170">
        <v>0</v>
      </c>
    </row>
    <row r="216" spans="1:5" s="170" customFormat="1" x14ac:dyDescent="0.25">
      <c r="A216" s="170" t="s">
        <v>581</v>
      </c>
      <c r="B216" s="170" t="s">
        <v>1039</v>
      </c>
      <c r="C216" s="170">
        <v>0</v>
      </c>
      <c r="D216" s="170">
        <v>103</v>
      </c>
      <c r="E216" s="170">
        <v>0</v>
      </c>
    </row>
    <row r="217" spans="1:5" s="170" customFormat="1" x14ac:dyDescent="0.25">
      <c r="A217" s="170" t="s">
        <v>581</v>
      </c>
      <c r="B217" s="170" t="s">
        <v>1040</v>
      </c>
      <c r="C217" s="170">
        <v>0</v>
      </c>
      <c r="D217" s="170">
        <v>38</v>
      </c>
      <c r="E217" s="170">
        <v>0</v>
      </c>
    </row>
    <row r="218" spans="1:5" s="170" customFormat="1" x14ac:dyDescent="0.25">
      <c r="A218" s="170" t="s">
        <v>581</v>
      </c>
      <c r="B218" s="170" t="s">
        <v>1041</v>
      </c>
      <c r="C218" s="170">
        <v>0</v>
      </c>
      <c r="D218" s="170">
        <v>46</v>
      </c>
      <c r="E218" s="170">
        <v>0</v>
      </c>
    </row>
    <row r="219" spans="1:5" s="170" customFormat="1" x14ac:dyDescent="0.25">
      <c r="A219" s="170" t="s">
        <v>581</v>
      </c>
      <c r="B219" s="170" t="s">
        <v>1042</v>
      </c>
      <c r="C219" s="170">
        <v>0</v>
      </c>
      <c r="D219" s="170">
        <v>21</v>
      </c>
      <c r="E219" s="170">
        <v>0</v>
      </c>
    </row>
    <row r="220" spans="1:5" s="170" customFormat="1" x14ac:dyDescent="0.25">
      <c r="A220" s="170" t="s">
        <v>581</v>
      </c>
      <c r="B220" s="170" t="s">
        <v>1043</v>
      </c>
      <c r="C220" s="170">
        <v>0</v>
      </c>
      <c r="D220" s="170">
        <v>7</v>
      </c>
      <c r="E220" s="170">
        <v>0</v>
      </c>
    </row>
    <row r="221" spans="1:5" s="170" customFormat="1" x14ac:dyDescent="0.25">
      <c r="A221" s="170" t="s">
        <v>581</v>
      </c>
      <c r="B221" s="170" t="s">
        <v>1044</v>
      </c>
      <c r="C221" s="170">
        <v>0</v>
      </c>
      <c r="D221" s="170">
        <v>14</v>
      </c>
      <c r="E221" s="170">
        <v>0</v>
      </c>
    </row>
    <row r="222" spans="1:5" s="170" customFormat="1" x14ac:dyDescent="0.25">
      <c r="A222" s="170" t="s">
        <v>581</v>
      </c>
      <c r="B222" s="170" t="s">
        <v>1045</v>
      </c>
      <c r="C222" s="170">
        <v>0</v>
      </c>
      <c r="D222" s="170">
        <v>21</v>
      </c>
      <c r="E222" s="170">
        <v>0</v>
      </c>
    </row>
    <row r="223" spans="1:5" s="170" customFormat="1" x14ac:dyDescent="0.25">
      <c r="A223" s="170" t="s">
        <v>581</v>
      </c>
      <c r="B223" s="170" t="s">
        <v>1046</v>
      </c>
      <c r="C223" s="170">
        <v>0</v>
      </c>
      <c r="D223" s="170">
        <v>29</v>
      </c>
      <c r="E223" s="170">
        <v>0</v>
      </c>
    </row>
    <row r="224" spans="1:5" s="170" customFormat="1" x14ac:dyDescent="0.25">
      <c r="A224" s="170" t="s">
        <v>581</v>
      </c>
      <c r="B224" s="170" t="s">
        <v>1047</v>
      </c>
      <c r="C224" s="170">
        <v>0</v>
      </c>
      <c r="D224" s="170">
        <v>22</v>
      </c>
      <c r="E224" s="170">
        <v>0</v>
      </c>
    </row>
    <row r="225" spans="1:5" s="170" customFormat="1" x14ac:dyDescent="0.25">
      <c r="A225" s="170" t="s">
        <v>581</v>
      </c>
      <c r="B225" s="170" t="s">
        <v>1048</v>
      </c>
      <c r="C225" s="170">
        <v>0</v>
      </c>
      <c r="D225" s="170">
        <v>9</v>
      </c>
      <c r="E225" s="170">
        <v>0</v>
      </c>
    </row>
    <row r="226" spans="1:5" s="170" customFormat="1" x14ac:dyDescent="0.25">
      <c r="A226" s="170" t="s">
        <v>581</v>
      </c>
      <c r="B226" s="170" t="s">
        <v>1049</v>
      </c>
      <c r="C226" s="170">
        <v>0</v>
      </c>
      <c r="D226" s="170">
        <v>11</v>
      </c>
      <c r="E226" s="170">
        <v>0</v>
      </c>
    </row>
    <row r="227" spans="1:5" s="170" customFormat="1" x14ac:dyDescent="0.25">
      <c r="A227" s="170" t="s">
        <v>581</v>
      </c>
      <c r="B227" s="170" t="s">
        <v>1050</v>
      </c>
      <c r="C227" s="170">
        <v>0</v>
      </c>
      <c r="D227" s="170">
        <v>10</v>
      </c>
      <c r="E227" s="170">
        <v>0</v>
      </c>
    </row>
    <row r="228" spans="1:5" s="170" customFormat="1" x14ac:dyDescent="0.25">
      <c r="A228" s="170" t="s">
        <v>581</v>
      </c>
      <c r="B228" s="170" t="s">
        <v>1051</v>
      </c>
      <c r="C228" s="170">
        <v>0</v>
      </c>
      <c r="D228" s="170">
        <v>40</v>
      </c>
      <c r="E228" s="170">
        <v>0</v>
      </c>
    </row>
    <row r="229" spans="1:5" s="170" customFormat="1" x14ac:dyDescent="0.25">
      <c r="A229" s="170" t="s">
        <v>581</v>
      </c>
      <c r="B229" s="170" t="s">
        <v>1052</v>
      </c>
      <c r="C229" s="170">
        <v>0</v>
      </c>
      <c r="D229" s="170">
        <v>12</v>
      </c>
      <c r="E229" s="170">
        <v>0</v>
      </c>
    </row>
    <row r="230" spans="1:5" s="170" customFormat="1" x14ac:dyDescent="0.25">
      <c r="A230" s="170" t="s">
        <v>581</v>
      </c>
      <c r="B230" s="170" t="s">
        <v>1053</v>
      </c>
      <c r="C230" s="170">
        <v>0</v>
      </c>
      <c r="D230" s="170">
        <v>7</v>
      </c>
      <c r="E230" s="170">
        <v>0</v>
      </c>
    </row>
    <row r="231" spans="1:5" s="170" customFormat="1" x14ac:dyDescent="0.25">
      <c r="A231" s="170" t="s">
        <v>581</v>
      </c>
      <c r="B231" s="170" t="s">
        <v>1054</v>
      </c>
      <c r="C231" s="170">
        <v>0</v>
      </c>
      <c r="D231" s="170">
        <v>2</v>
      </c>
      <c r="E231" s="170">
        <v>0</v>
      </c>
    </row>
    <row r="232" spans="1:5" s="170" customFormat="1" x14ac:dyDescent="0.25">
      <c r="A232" s="170" t="s">
        <v>581</v>
      </c>
      <c r="B232" s="170" t="s">
        <v>1055</v>
      </c>
      <c r="C232" s="170">
        <v>0</v>
      </c>
      <c r="D232" s="170">
        <v>7</v>
      </c>
      <c r="E232" s="170">
        <v>0</v>
      </c>
    </row>
    <row r="233" spans="1:5" s="170" customFormat="1" x14ac:dyDescent="0.25">
      <c r="A233" s="170" t="s">
        <v>581</v>
      </c>
      <c r="B233" s="170" t="s">
        <v>1056</v>
      </c>
      <c r="C233" s="170">
        <v>0</v>
      </c>
      <c r="D233" s="170">
        <v>4</v>
      </c>
      <c r="E233" s="170">
        <v>0</v>
      </c>
    </row>
    <row r="234" spans="1:5" s="170" customFormat="1" x14ac:dyDescent="0.25">
      <c r="A234" s="170" t="s">
        <v>581</v>
      </c>
      <c r="B234" s="170" t="s">
        <v>1057</v>
      </c>
      <c r="C234" s="170">
        <v>0</v>
      </c>
      <c r="D234" s="170">
        <v>4</v>
      </c>
      <c r="E234" s="170">
        <v>0</v>
      </c>
    </row>
    <row r="235" spans="1:5" s="170" customFormat="1" x14ac:dyDescent="0.25">
      <c r="A235" s="170" t="s">
        <v>581</v>
      </c>
      <c r="B235" s="170" t="s">
        <v>1058</v>
      </c>
      <c r="C235" s="170">
        <v>0</v>
      </c>
      <c r="D235" s="170">
        <v>4</v>
      </c>
      <c r="E235" s="170">
        <v>0</v>
      </c>
    </row>
    <row r="236" spans="1:5" s="170" customFormat="1" x14ac:dyDescent="0.25">
      <c r="A236" s="170" t="s">
        <v>581</v>
      </c>
      <c r="B236" s="170" t="s">
        <v>1059</v>
      </c>
      <c r="C236" s="170">
        <v>0</v>
      </c>
      <c r="D236" s="170">
        <v>2</v>
      </c>
      <c r="E236" s="170">
        <v>0</v>
      </c>
    </row>
    <row r="237" spans="1:5" s="170" customFormat="1" x14ac:dyDescent="0.25">
      <c r="A237" s="170" t="s">
        <v>581</v>
      </c>
      <c r="B237" s="170" t="s">
        <v>1060</v>
      </c>
      <c r="C237" s="170">
        <v>0</v>
      </c>
      <c r="D237" s="170">
        <v>2</v>
      </c>
      <c r="E237" s="170">
        <v>0</v>
      </c>
    </row>
    <row r="238" spans="1:5" s="170" customFormat="1" x14ac:dyDescent="0.25">
      <c r="A238" s="170" t="s">
        <v>581</v>
      </c>
      <c r="B238" s="170" t="s">
        <v>1061</v>
      </c>
      <c r="C238" s="170">
        <v>0</v>
      </c>
      <c r="D238" s="170">
        <v>10</v>
      </c>
      <c r="E238" s="170">
        <v>0</v>
      </c>
    </row>
    <row r="239" spans="1:5" s="170" customFormat="1" x14ac:dyDescent="0.25">
      <c r="A239" s="170" t="s">
        <v>581</v>
      </c>
      <c r="B239" s="170" t="s">
        <v>1062</v>
      </c>
      <c r="C239" s="170">
        <v>0</v>
      </c>
      <c r="D239" s="170">
        <v>2</v>
      </c>
      <c r="E239" s="170">
        <v>0</v>
      </c>
    </row>
    <row r="240" spans="1:5" s="170" customFormat="1" x14ac:dyDescent="0.25">
      <c r="A240" s="170" t="s">
        <v>581</v>
      </c>
      <c r="B240" s="170" t="s">
        <v>1063</v>
      </c>
      <c r="C240" s="170">
        <v>0</v>
      </c>
      <c r="D240" s="170">
        <v>5</v>
      </c>
      <c r="E240" s="170">
        <v>0</v>
      </c>
    </row>
    <row r="241" spans="1:5" s="170" customFormat="1" x14ac:dyDescent="0.25">
      <c r="A241" s="170" t="s">
        <v>581</v>
      </c>
      <c r="B241" s="170" t="s">
        <v>1064</v>
      </c>
      <c r="C241" s="170">
        <v>0</v>
      </c>
      <c r="D241" s="170">
        <v>8</v>
      </c>
      <c r="E241" s="170">
        <v>0</v>
      </c>
    </row>
    <row r="242" spans="1:5" s="170" customFormat="1" x14ac:dyDescent="0.25">
      <c r="A242" s="170" t="s">
        <v>581</v>
      </c>
      <c r="B242" s="170" t="s">
        <v>1065</v>
      </c>
      <c r="C242" s="170">
        <v>0</v>
      </c>
      <c r="D242" s="170">
        <v>4</v>
      </c>
      <c r="E242" s="170">
        <v>0</v>
      </c>
    </row>
    <row r="243" spans="1:5" s="170" customFormat="1" x14ac:dyDescent="0.25">
      <c r="A243" s="170" t="s">
        <v>581</v>
      </c>
      <c r="B243" s="170" t="s">
        <v>1066</v>
      </c>
      <c r="C243" s="170">
        <v>0</v>
      </c>
      <c r="D243" s="170">
        <v>1</v>
      </c>
      <c r="E243" s="170">
        <v>0</v>
      </c>
    </row>
    <row r="244" spans="1:5" s="170" customFormat="1" x14ac:dyDescent="0.25">
      <c r="A244" s="170" t="s">
        <v>581</v>
      </c>
      <c r="B244" s="170" t="s">
        <v>1067</v>
      </c>
      <c r="C244" s="170">
        <v>0</v>
      </c>
      <c r="D244" s="170">
        <v>12</v>
      </c>
      <c r="E244" s="170">
        <v>0</v>
      </c>
    </row>
    <row r="245" spans="1:5" s="170" customFormat="1" x14ac:dyDescent="0.25">
      <c r="A245" s="170" t="s">
        <v>581</v>
      </c>
      <c r="B245" s="170" t="s">
        <v>1068</v>
      </c>
      <c r="C245" s="170">
        <v>0</v>
      </c>
      <c r="D245" s="170">
        <v>6</v>
      </c>
      <c r="E245" s="170">
        <v>0</v>
      </c>
    </row>
    <row r="246" spans="1:5" s="170" customFormat="1" x14ac:dyDescent="0.25">
      <c r="A246" s="170" t="s">
        <v>581</v>
      </c>
      <c r="B246" s="170" t="s">
        <v>1069</v>
      </c>
      <c r="C246" s="170">
        <v>0</v>
      </c>
      <c r="D246" s="170">
        <v>1</v>
      </c>
      <c r="E246" s="170">
        <v>0</v>
      </c>
    </row>
    <row r="247" spans="1:5" s="170" customFormat="1" x14ac:dyDescent="0.25">
      <c r="A247" s="170" t="s">
        <v>581</v>
      </c>
      <c r="B247" s="170" t="s">
        <v>1070</v>
      </c>
      <c r="C247" s="170">
        <v>0</v>
      </c>
      <c r="D247" s="170">
        <v>2</v>
      </c>
      <c r="E247" s="170">
        <v>0</v>
      </c>
    </row>
    <row r="248" spans="1:5" s="170" customFormat="1" x14ac:dyDescent="0.25">
      <c r="A248" s="170" t="s">
        <v>581</v>
      </c>
      <c r="B248" s="170" t="s">
        <v>1071</v>
      </c>
      <c r="C248" s="170">
        <v>0</v>
      </c>
      <c r="D248" s="170">
        <v>6</v>
      </c>
      <c r="E248" s="170">
        <v>0</v>
      </c>
    </row>
    <row r="249" spans="1:5" s="170" customFormat="1" x14ac:dyDescent="0.25">
      <c r="A249" s="170" t="s">
        <v>581</v>
      </c>
      <c r="B249" s="170" t="s">
        <v>1072</v>
      </c>
      <c r="C249" s="170">
        <v>0</v>
      </c>
      <c r="D249" s="170">
        <v>2</v>
      </c>
      <c r="E249" s="170">
        <v>0</v>
      </c>
    </row>
    <row r="250" spans="1:5" s="170" customFormat="1" x14ac:dyDescent="0.25">
      <c r="A250" s="170" t="s">
        <v>581</v>
      </c>
      <c r="B250" s="170" t="s">
        <v>1073</v>
      </c>
      <c r="C250" s="170">
        <v>0</v>
      </c>
      <c r="D250" s="170">
        <v>2</v>
      </c>
      <c r="E250" s="170">
        <v>0</v>
      </c>
    </row>
    <row r="251" spans="1:5" s="170" customFormat="1" x14ac:dyDescent="0.25">
      <c r="A251" s="170" t="s">
        <v>581</v>
      </c>
      <c r="B251" s="170" t="s">
        <v>1074</v>
      </c>
      <c r="C251" s="170">
        <v>0</v>
      </c>
      <c r="D251" s="170">
        <v>3</v>
      </c>
      <c r="E251" s="170">
        <v>0</v>
      </c>
    </row>
    <row r="252" spans="1:5" s="170" customFormat="1" x14ac:dyDescent="0.25">
      <c r="A252" s="170" t="s">
        <v>581</v>
      </c>
      <c r="B252" s="170" t="s">
        <v>1075</v>
      </c>
      <c r="C252" s="170">
        <v>0</v>
      </c>
      <c r="D252" s="170">
        <v>11</v>
      </c>
      <c r="E252" s="170">
        <v>0</v>
      </c>
    </row>
    <row r="253" spans="1:5" s="170" customFormat="1" x14ac:dyDescent="0.25">
      <c r="A253" s="170" t="s">
        <v>581</v>
      </c>
      <c r="B253" s="170" t="s">
        <v>1076</v>
      </c>
      <c r="C253" s="170">
        <v>0</v>
      </c>
      <c r="D253" s="170">
        <v>99</v>
      </c>
      <c r="E253" s="170">
        <v>0</v>
      </c>
    </row>
    <row r="254" spans="1:5" s="170" customFormat="1" x14ac:dyDescent="0.25">
      <c r="A254" s="170" t="s">
        <v>581</v>
      </c>
      <c r="B254" s="170" t="s">
        <v>1077</v>
      </c>
      <c r="C254" s="170">
        <v>0</v>
      </c>
      <c r="D254" s="170">
        <v>45</v>
      </c>
      <c r="E254" s="170">
        <v>0</v>
      </c>
    </row>
    <row r="255" spans="1:5" s="170" customFormat="1" x14ac:dyDescent="0.25">
      <c r="A255" s="170" t="s">
        <v>581</v>
      </c>
      <c r="B255" s="170" t="s">
        <v>1078</v>
      </c>
      <c r="C255" s="170">
        <v>0</v>
      </c>
      <c r="D255" s="170">
        <v>27</v>
      </c>
      <c r="E255" s="170">
        <v>0</v>
      </c>
    </row>
    <row r="256" spans="1:5" s="170" customFormat="1" x14ac:dyDescent="0.25">
      <c r="A256" s="170" t="s">
        <v>581</v>
      </c>
      <c r="B256" s="170" t="s">
        <v>1079</v>
      </c>
      <c r="C256" s="170">
        <v>0</v>
      </c>
      <c r="D256" s="170">
        <v>60</v>
      </c>
      <c r="E256" s="170">
        <v>0</v>
      </c>
    </row>
    <row r="257" spans="1:5" s="170" customFormat="1" x14ac:dyDescent="0.25">
      <c r="A257" s="170" t="s">
        <v>581</v>
      </c>
      <c r="B257" s="170" t="s">
        <v>1080</v>
      </c>
      <c r="C257" s="170">
        <v>0</v>
      </c>
      <c r="D257" s="170">
        <v>233</v>
      </c>
      <c r="E257" s="170">
        <v>0</v>
      </c>
    </row>
    <row r="258" spans="1:5" s="170" customFormat="1" x14ac:dyDescent="0.25">
      <c r="A258" s="170" t="s">
        <v>581</v>
      </c>
      <c r="B258" s="170" t="s">
        <v>1081</v>
      </c>
      <c r="C258" s="170">
        <v>0</v>
      </c>
      <c r="D258" s="170">
        <v>1</v>
      </c>
      <c r="E258" s="170">
        <v>0</v>
      </c>
    </row>
    <row r="259" spans="1:5" s="170" customFormat="1" x14ac:dyDescent="0.25">
      <c r="A259" s="170" t="s">
        <v>581</v>
      </c>
      <c r="B259" s="170" t="s">
        <v>1082</v>
      </c>
      <c r="C259" s="170">
        <v>0</v>
      </c>
      <c r="D259" s="170">
        <v>20</v>
      </c>
      <c r="E259" s="170">
        <v>0</v>
      </c>
    </row>
    <row r="260" spans="1:5" s="170" customFormat="1" x14ac:dyDescent="0.25">
      <c r="A260" s="170" t="s">
        <v>581</v>
      </c>
      <c r="B260" s="170" t="s">
        <v>1083</v>
      </c>
      <c r="C260" s="170">
        <v>0</v>
      </c>
      <c r="D260" s="170">
        <v>16</v>
      </c>
      <c r="E260" s="170">
        <v>0</v>
      </c>
    </row>
    <row r="261" spans="1:5" s="170" customFormat="1" x14ac:dyDescent="0.25">
      <c r="A261" s="170" t="s">
        <v>581</v>
      </c>
      <c r="B261" s="170" t="s">
        <v>1084</v>
      </c>
      <c r="C261" s="170">
        <v>0</v>
      </c>
      <c r="D261" s="170">
        <v>2</v>
      </c>
      <c r="E261" s="170">
        <v>0</v>
      </c>
    </row>
    <row r="262" spans="1:5" s="170" customFormat="1" x14ac:dyDescent="0.25">
      <c r="A262" s="170" t="s">
        <v>581</v>
      </c>
      <c r="B262" s="170" t="s">
        <v>1085</v>
      </c>
      <c r="C262" s="170">
        <v>0</v>
      </c>
      <c r="D262" s="199">
        <v>2594</v>
      </c>
      <c r="E262" s="170">
        <v>0</v>
      </c>
    </row>
    <row r="263" spans="1:5" s="170" customFormat="1" x14ac:dyDescent="0.25">
      <c r="A263" s="170" t="s">
        <v>581</v>
      </c>
      <c r="B263" s="170" t="s">
        <v>1086</v>
      </c>
      <c r="C263" s="170">
        <v>0</v>
      </c>
      <c r="D263" s="170">
        <v>547</v>
      </c>
      <c r="E263" s="170">
        <v>0</v>
      </c>
    </row>
    <row r="264" spans="1:5" s="170" customFormat="1" x14ac:dyDescent="0.25">
      <c r="A264" s="170" t="s">
        <v>581</v>
      </c>
      <c r="B264" s="170" t="s">
        <v>1087</v>
      </c>
      <c r="C264" s="170">
        <v>0</v>
      </c>
      <c r="D264" s="170">
        <v>215</v>
      </c>
      <c r="E264" s="170">
        <v>0</v>
      </c>
    </row>
    <row r="265" spans="1:5" s="170" customFormat="1" x14ac:dyDescent="0.25">
      <c r="A265" s="170" t="s">
        <v>581</v>
      </c>
      <c r="B265" s="170" t="s">
        <v>1088</v>
      </c>
      <c r="C265" s="170">
        <v>0</v>
      </c>
      <c r="D265" s="170">
        <v>294</v>
      </c>
      <c r="E265" s="170">
        <v>0</v>
      </c>
    </row>
    <row r="266" spans="1:5" s="170" customFormat="1" x14ac:dyDescent="0.25">
      <c r="A266" s="170" t="s">
        <v>581</v>
      </c>
      <c r="B266" s="170" t="s">
        <v>1089</v>
      </c>
      <c r="C266" s="170">
        <v>0</v>
      </c>
      <c r="D266" s="170">
        <v>153</v>
      </c>
      <c r="E266" s="170">
        <v>0</v>
      </c>
    </row>
    <row r="267" spans="1:5" s="170" customFormat="1" x14ac:dyDescent="0.25">
      <c r="A267" s="170" t="s">
        <v>581</v>
      </c>
      <c r="B267" s="170" t="s">
        <v>1090</v>
      </c>
      <c r="C267" s="170">
        <v>0</v>
      </c>
      <c r="D267" s="170">
        <v>86</v>
      </c>
      <c r="E267" s="170">
        <v>0</v>
      </c>
    </row>
    <row r="268" spans="1:5" s="170" customFormat="1" x14ac:dyDescent="0.25">
      <c r="A268" s="170" t="s">
        <v>581</v>
      </c>
      <c r="B268" s="170" t="s">
        <v>1091</v>
      </c>
      <c r="C268" s="170">
        <v>0</v>
      </c>
      <c r="D268" s="170">
        <v>43</v>
      </c>
      <c r="E268" s="170">
        <v>0</v>
      </c>
    </row>
    <row r="269" spans="1:5" s="170" customFormat="1" x14ac:dyDescent="0.25">
      <c r="A269" s="170" t="s">
        <v>581</v>
      </c>
      <c r="B269" s="170" t="s">
        <v>829</v>
      </c>
      <c r="C269" s="170">
        <v>0</v>
      </c>
      <c r="D269" s="170">
        <v>353</v>
      </c>
      <c r="E269" s="170">
        <v>0</v>
      </c>
    </row>
    <row r="270" spans="1:5" s="170" customFormat="1" x14ac:dyDescent="0.25">
      <c r="A270" s="170" t="s">
        <v>581</v>
      </c>
      <c r="B270" s="170" t="s">
        <v>830</v>
      </c>
      <c r="C270" s="170">
        <v>0</v>
      </c>
      <c r="D270" s="170">
        <v>25</v>
      </c>
      <c r="E270" s="170">
        <v>0</v>
      </c>
    </row>
    <row r="271" spans="1:5" s="170" customFormat="1" x14ac:dyDescent="0.25">
      <c r="A271" s="170" t="s">
        <v>581</v>
      </c>
      <c r="B271" s="170" t="s">
        <v>831</v>
      </c>
      <c r="C271" s="170">
        <v>0</v>
      </c>
      <c r="D271" s="170">
        <v>11</v>
      </c>
      <c r="E271" s="170">
        <v>0</v>
      </c>
    </row>
    <row r="272" spans="1:5" s="170" customFormat="1" x14ac:dyDescent="0.25">
      <c r="A272" s="170" t="s">
        <v>581</v>
      </c>
      <c r="B272" s="170" t="s">
        <v>832</v>
      </c>
      <c r="C272" s="170">
        <v>0</v>
      </c>
      <c r="D272" s="170">
        <v>21</v>
      </c>
      <c r="E272" s="170">
        <v>0</v>
      </c>
    </row>
    <row r="273" spans="1:5" s="170" customFormat="1" x14ac:dyDescent="0.25">
      <c r="A273" s="170" t="s">
        <v>581</v>
      </c>
      <c r="B273" s="170" t="s">
        <v>833</v>
      </c>
      <c r="C273" s="170">
        <v>0</v>
      </c>
      <c r="D273" s="170">
        <v>14</v>
      </c>
      <c r="E273" s="170">
        <v>0</v>
      </c>
    </row>
    <row r="274" spans="1:5" s="170" customFormat="1" x14ac:dyDescent="0.25">
      <c r="A274" s="170" t="s">
        <v>581</v>
      </c>
      <c r="B274" s="170" t="s">
        <v>834</v>
      </c>
      <c r="C274" s="170">
        <v>0</v>
      </c>
      <c r="D274" s="170">
        <v>9</v>
      </c>
      <c r="E274" s="170">
        <v>0</v>
      </c>
    </row>
    <row r="275" spans="1:5" s="170" customFormat="1" x14ac:dyDescent="0.25">
      <c r="A275" s="170" t="s">
        <v>581</v>
      </c>
      <c r="B275" s="170" t="s">
        <v>835</v>
      </c>
      <c r="C275" s="170">
        <v>0</v>
      </c>
      <c r="D275" s="170">
        <v>7</v>
      </c>
      <c r="E275" s="170">
        <v>0</v>
      </c>
    </row>
    <row r="276" spans="1:5" s="170" customFormat="1" x14ac:dyDescent="0.25">
      <c r="A276" s="170" t="s">
        <v>581</v>
      </c>
      <c r="B276" s="170" t="s">
        <v>836</v>
      </c>
      <c r="C276" s="170">
        <v>0</v>
      </c>
      <c r="D276" s="170">
        <v>15</v>
      </c>
      <c r="E276" s="170">
        <v>0</v>
      </c>
    </row>
    <row r="277" spans="1:5" s="170" customFormat="1" x14ac:dyDescent="0.25">
      <c r="A277" s="170" t="s">
        <v>581</v>
      </c>
      <c r="B277" s="170" t="s">
        <v>837</v>
      </c>
      <c r="C277" s="170">
        <v>0</v>
      </c>
      <c r="D277" s="170">
        <v>2</v>
      </c>
      <c r="E277" s="170">
        <v>0</v>
      </c>
    </row>
    <row r="278" spans="1:5" s="170" customFormat="1" x14ac:dyDescent="0.25">
      <c r="A278" s="170" t="s">
        <v>581</v>
      </c>
      <c r="B278" s="170" t="s">
        <v>839</v>
      </c>
      <c r="C278" s="170">
        <v>0</v>
      </c>
      <c r="D278" s="170">
        <v>20</v>
      </c>
      <c r="E278" s="170">
        <v>0</v>
      </c>
    </row>
    <row r="279" spans="1:5" s="170" customFormat="1" x14ac:dyDescent="0.25">
      <c r="A279" s="170" t="s">
        <v>581</v>
      </c>
      <c r="B279" s="170" t="s">
        <v>840</v>
      </c>
      <c r="C279" s="170">
        <v>0</v>
      </c>
      <c r="D279" s="170">
        <v>16</v>
      </c>
      <c r="E279" s="170">
        <v>0</v>
      </c>
    </row>
    <row r="280" spans="1:5" s="170" customFormat="1" x14ac:dyDescent="0.25">
      <c r="A280" s="170" t="s">
        <v>581</v>
      </c>
      <c r="B280" s="170" t="s">
        <v>841</v>
      </c>
      <c r="C280" s="170">
        <v>0</v>
      </c>
      <c r="D280" s="170">
        <v>132</v>
      </c>
      <c r="E280" s="170">
        <v>0</v>
      </c>
    </row>
    <row r="281" spans="1:5" s="170" customFormat="1" x14ac:dyDescent="0.25">
      <c r="A281" s="170" t="s">
        <v>581</v>
      </c>
      <c r="B281" s="170" t="s">
        <v>842</v>
      </c>
      <c r="C281" s="170">
        <v>0</v>
      </c>
      <c r="D281" s="170">
        <v>128</v>
      </c>
      <c r="E281" s="170">
        <v>0</v>
      </c>
    </row>
    <row r="282" spans="1:5" s="170" customFormat="1" x14ac:dyDescent="0.25">
      <c r="A282" s="170" t="s">
        <v>581</v>
      </c>
      <c r="B282" s="170" t="s">
        <v>843</v>
      </c>
      <c r="C282" s="170">
        <v>0</v>
      </c>
      <c r="D282" s="170">
        <v>268</v>
      </c>
      <c r="E282" s="170">
        <v>0</v>
      </c>
    </row>
    <row r="283" spans="1:5" s="170" customFormat="1" x14ac:dyDescent="0.25">
      <c r="A283" s="170" t="s">
        <v>581</v>
      </c>
      <c r="B283" s="170" t="s">
        <v>844</v>
      </c>
      <c r="C283" s="170">
        <v>0</v>
      </c>
      <c r="D283" s="170">
        <v>306</v>
      </c>
      <c r="E283" s="170">
        <v>0</v>
      </c>
    </row>
    <row r="284" spans="1:5" s="170" customFormat="1" x14ac:dyDescent="0.25">
      <c r="A284" s="170" t="s">
        <v>581</v>
      </c>
      <c r="B284" s="170" t="s">
        <v>845</v>
      </c>
      <c r="C284" s="170">
        <v>0</v>
      </c>
      <c r="D284" s="170">
        <v>379</v>
      </c>
      <c r="E284" s="170">
        <v>0</v>
      </c>
    </row>
    <row r="285" spans="1:5" s="170" customFormat="1" x14ac:dyDescent="0.25">
      <c r="A285" s="170" t="s">
        <v>581</v>
      </c>
      <c r="B285" s="170" t="s">
        <v>846</v>
      </c>
      <c r="C285" s="170">
        <v>0</v>
      </c>
      <c r="D285" s="170">
        <v>316</v>
      </c>
      <c r="E285" s="170">
        <v>0</v>
      </c>
    </row>
    <row r="286" spans="1:5" s="170" customFormat="1" x14ac:dyDescent="0.25">
      <c r="A286" s="170" t="s">
        <v>581</v>
      </c>
      <c r="B286" s="170" t="s">
        <v>847</v>
      </c>
      <c r="C286" s="170">
        <v>0</v>
      </c>
      <c r="D286" s="170">
        <v>289</v>
      </c>
      <c r="E286" s="170">
        <v>0</v>
      </c>
    </row>
    <row r="287" spans="1:5" s="170" customFormat="1" x14ac:dyDescent="0.25">
      <c r="A287" s="170" t="s">
        <v>581</v>
      </c>
      <c r="B287" s="170" t="s">
        <v>848</v>
      </c>
      <c r="C287" s="170">
        <v>0</v>
      </c>
      <c r="D287" s="170">
        <v>332</v>
      </c>
      <c r="E287" s="170">
        <v>0</v>
      </c>
    </row>
    <row r="288" spans="1:5" s="170" customFormat="1" x14ac:dyDescent="0.25">
      <c r="A288" s="170" t="s">
        <v>581</v>
      </c>
      <c r="B288" s="170" t="s">
        <v>849</v>
      </c>
      <c r="C288" s="170">
        <v>0</v>
      </c>
      <c r="D288" s="170">
        <v>243</v>
      </c>
      <c r="E288" s="170">
        <v>0</v>
      </c>
    </row>
    <row r="289" spans="1:5" s="170" customFormat="1" x14ac:dyDescent="0.25">
      <c r="A289" s="170" t="s">
        <v>581</v>
      </c>
      <c r="B289" s="170" t="s">
        <v>850</v>
      </c>
      <c r="C289" s="170">
        <v>0</v>
      </c>
      <c r="D289" s="170">
        <v>144</v>
      </c>
      <c r="E289" s="170">
        <v>0</v>
      </c>
    </row>
    <row r="290" spans="1:5" s="170" customFormat="1" x14ac:dyDescent="0.25">
      <c r="A290" s="170" t="s">
        <v>581</v>
      </c>
      <c r="B290" s="170" t="s">
        <v>851</v>
      </c>
      <c r="C290" s="170">
        <v>0</v>
      </c>
      <c r="D290" s="170">
        <v>86</v>
      </c>
      <c r="E290" s="170">
        <v>0</v>
      </c>
    </row>
    <row r="291" spans="1:5" s="170" customFormat="1" x14ac:dyDescent="0.25">
      <c r="A291" s="170" t="s">
        <v>581</v>
      </c>
      <c r="B291" s="170" t="s">
        <v>852</v>
      </c>
      <c r="C291" s="170">
        <v>0</v>
      </c>
      <c r="D291" s="170">
        <v>83</v>
      </c>
      <c r="E291" s="170">
        <v>0</v>
      </c>
    </row>
    <row r="292" spans="1:5" s="170" customFormat="1" x14ac:dyDescent="0.25">
      <c r="A292" s="170" t="s">
        <v>581</v>
      </c>
      <c r="B292" s="170" t="s">
        <v>1092</v>
      </c>
      <c r="C292" s="170">
        <v>0</v>
      </c>
      <c r="D292" s="170">
        <v>97</v>
      </c>
      <c r="E292" s="170">
        <v>0</v>
      </c>
    </row>
    <row r="293" spans="1:5" s="170" customFormat="1" x14ac:dyDescent="0.25">
      <c r="A293" s="170" t="s">
        <v>581</v>
      </c>
      <c r="B293" s="170" t="s">
        <v>1093</v>
      </c>
      <c r="C293" s="170">
        <v>0</v>
      </c>
      <c r="D293" s="170">
        <v>96</v>
      </c>
      <c r="E293" s="170">
        <v>0</v>
      </c>
    </row>
    <row r="294" spans="1:5" s="170" customFormat="1" x14ac:dyDescent="0.25">
      <c r="A294" s="170" t="s">
        <v>581</v>
      </c>
      <c r="B294" s="170" t="s">
        <v>1094</v>
      </c>
      <c r="C294" s="170">
        <v>0</v>
      </c>
      <c r="D294" s="170">
        <v>80</v>
      </c>
      <c r="E294" s="170">
        <v>0</v>
      </c>
    </row>
    <row r="295" spans="1:5" s="170" customFormat="1" x14ac:dyDescent="0.25">
      <c r="A295" s="170" t="s">
        <v>581</v>
      </c>
      <c r="B295" s="170" t="s">
        <v>1095</v>
      </c>
      <c r="C295" s="170">
        <v>0</v>
      </c>
      <c r="D295" s="170">
        <v>49</v>
      </c>
      <c r="E295" s="170">
        <v>0</v>
      </c>
    </row>
    <row r="296" spans="1:5" s="170" customFormat="1" x14ac:dyDescent="0.25">
      <c r="A296" s="170" t="s">
        <v>581</v>
      </c>
      <c r="B296" s="170" t="s">
        <v>1096</v>
      </c>
      <c r="C296" s="170">
        <v>0</v>
      </c>
      <c r="D296" s="170">
        <v>68</v>
      </c>
      <c r="E296" s="170">
        <v>0</v>
      </c>
    </row>
    <row r="297" spans="1:5" s="170" customFormat="1" x14ac:dyDescent="0.25">
      <c r="A297" s="170" t="s">
        <v>581</v>
      </c>
      <c r="B297" s="170" t="s">
        <v>1097</v>
      </c>
      <c r="C297" s="170">
        <v>0</v>
      </c>
      <c r="D297" s="170">
        <v>3</v>
      </c>
      <c r="E297" s="170">
        <v>0</v>
      </c>
    </row>
    <row r="298" spans="1:5" s="170" customFormat="1" x14ac:dyDescent="0.25">
      <c r="A298" s="170" t="s">
        <v>581</v>
      </c>
      <c r="B298" s="170" t="s">
        <v>1098</v>
      </c>
      <c r="C298" s="170">
        <v>0</v>
      </c>
      <c r="D298" s="170">
        <v>2</v>
      </c>
      <c r="E298" s="170">
        <v>0</v>
      </c>
    </row>
    <row r="299" spans="1:5" s="170" customFormat="1" x14ac:dyDescent="0.25">
      <c r="A299" s="170" t="s">
        <v>581</v>
      </c>
      <c r="B299" s="170" t="s">
        <v>1099</v>
      </c>
      <c r="C299" s="170">
        <v>0</v>
      </c>
      <c r="D299" s="170">
        <v>2</v>
      </c>
      <c r="E299" s="170">
        <v>0</v>
      </c>
    </row>
    <row r="300" spans="1:5" s="170" customFormat="1" x14ac:dyDescent="0.25">
      <c r="A300" s="170" t="s">
        <v>581</v>
      </c>
      <c r="B300" s="170" t="s">
        <v>1100</v>
      </c>
      <c r="C300" s="170">
        <v>0</v>
      </c>
      <c r="D300" s="170">
        <v>8</v>
      </c>
      <c r="E300" s="170">
        <v>0</v>
      </c>
    </row>
    <row r="301" spans="1:5" s="170" customFormat="1" x14ac:dyDescent="0.25">
      <c r="A301" s="170" t="s">
        <v>581</v>
      </c>
      <c r="B301" s="170" t="s">
        <v>1101</v>
      </c>
      <c r="C301" s="170">
        <v>0</v>
      </c>
      <c r="D301" s="170">
        <v>0</v>
      </c>
      <c r="E301" s="170">
        <v>0</v>
      </c>
    </row>
    <row r="302" spans="1:5" s="170" customFormat="1" x14ac:dyDescent="0.25">
      <c r="A302" s="170" t="s">
        <v>581</v>
      </c>
      <c r="B302" s="170" t="s">
        <v>1102</v>
      </c>
      <c r="C302" s="170">
        <v>0</v>
      </c>
      <c r="D302" s="170">
        <v>18</v>
      </c>
      <c r="E302" s="170">
        <v>0</v>
      </c>
    </row>
    <row r="303" spans="1:5" s="170" customFormat="1" x14ac:dyDescent="0.25">
      <c r="A303" s="170" t="s">
        <v>581</v>
      </c>
      <c r="B303" s="170" t="s">
        <v>1103</v>
      </c>
      <c r="C303" s="170">
        <v>0</v>
      </c>
      <c r="D303" s="170">
        <v>10</v>
      </c>
      <c r="E303" s="170">
        <v>0</v>
      </c>
    </row>
    <row r="304" spans="1:5" s="170" customFormat="1" x14ac:dyDescent="0.25">
      <c r="A304" s="170" t="s">
        <v>581</v>
      </c>
      <c r="B304" s="170" t="s">
        <v>1104</v>
      </c>
      <c r="C304" s="170">
        <v>0</v>
      </c>
      <c r="D304" s="170">
        <v>2</v>
      </c>
      <c r="E304" s="170">
        <v>0</v>
      </c>
    </row>
    <row r="305" spans="1:5" s="170" customFormat="1" x14ac:dyDescent="0.25">
      <c r="A305" s="170" t="s">
        <v>581</v>
      </c>
      <c r="B305" s="170" t="s">
        <v>1105</v>
      </c>
      <c r="C305" s="170">
        <v>0</v>
      </c>
      <c r="D305" s="170">
        <v>10</v>
      </c>
      <c r="E305" s="170">
        <v>0</v>
      </c>
    </row>
    <row r="306" spans="1:5" s="170" customFormat="1" x14ac:dyDescent="0.25">
      <c r="A306" s="170" t="s">
        <v>581</v>
      </c>
      <c r="B306" s="170" t="s">
        <v>1106</v>
      </c>
      <c r="C306" s="170">
        <v>0</v>
      </c>
      <c r="D306" s="170">
        <v>12</v>
      </c>
      <c r="E306" s="170">
        <v>0</v>
      </c>
    </row>
    <row r="307" spans="1:5" s="170" customFormat="1" x14ac:dyDescent="0.25">
      <c r="A307" s="170" t="s">
        <v>581</v>
      </c>
      <c r="B307" s="170" t="s">
        <v>1107</v>
      </c>
      <c r="C307" s="170">
        <v>0</v>
      </c>
      <c r="D307" s="170">
        <v>10</v>
      </c>
      <c r="E307" s="170">
        <v>0</v>
      </c>
    </row>
    <row r="308" spans="1:5" s="170" customFormat="1" x14ac:dyDescent="0.25">
      <c r="A308" s="170" t="s">
        <v>581</v>
      </c>
      <c r="B308" s="170" t="s">
        <v>1108</v>
      </c>
      <c r="C308" s="170">
        <v>0</v>
      </c>
      <c r="D308" s="170">
        <v>52</v>
      </c>
      <c r="E308" s="170">
        <v>0</v>
      </c>
    </row>
    <row r="309" spans="1:5" s="170" customFormat="1" x14ac:dyDescent="0.25">
      <c r="A309" s="170" t="s">
        <v>581</v>
      </c>
      <c r="B309" s="170" t="s">
        <v>1109</v>
      </c>
      <c r="C309" s="170">
        <v>0</v>
      </c>
      <c r="D309" s="170">
        <v>3</v>
      </c>
      <c r="E309" s="170">
        <v>0</v>
      </c>
    </row>
    <row r="310" spans="1:5" s="170" customFormat="1" x14ac:dyDescent="0.25">
      <c r="A310" s="170" t="s">
        <v>581</v>
      </c>
      <c r="B310" s="170" t="s">
        <v>1110</v>
      </c>
      <c r="C310" s="170">
        <v>0</v>
      </c>
      <c r="D310" s="170">
        <v>2</v>
      </c>
      <c r="E310" s="170">
        <v>0</v>
      </c>
    </row>
    <row r="311" spans="1:5" s="170" customFormat="1" x14ac:dyDescent="0.25">
      <c r="A311" s="170" t="s">
        <v>581</v>
      </c>
      <c r="B311" s="170" t="s">
        <v>1111</v>
      </c>
      <c r="C311" s="170">
        <v>0</v>
      </c>
      <c r="D311" s="170">
        <v>2</v>
      </c>
      <c r="E311" s="170">
        <v>0</v>
      </c>
    </row>
    <row r="312" spans="1:5" s="170" customFormat="1" x14ac:dyDescent="0.25">
      <c r="A312" s="170" t="s">
        <v>581</v>
      </c>
      <c r="B312" s="170" t="s">
        <v>1112</v>
      </c>
      <c r="C312" s="170">
        <v>0</v>
      </c>
      <c r="D312" s="199">
        <v>31855</v>
      </c>
      <c r="E312" s="170">
        <v>0</v>
      </c>
    </row>
    <row r="313" spans="1:5" s="170" customFormat="1" x14ac:dyDescent="0.25">
      <c r="A313" s="170" t="s">
        <v>581</v>
      </c>
      <c r="B313" s="170" t="s">
        <v>1113</v>
      </c>
      <c r="C313" s="170">
        <v>0</v>
      </c>
      <c r="D313" s="199">
        <v>28648</v>
      </c>
      <c r="E313" s="170">
        <v>0</v>
      </c>
    </row>
    <row r="314" spans="1:5" s="170" customFormat="1" x14ac:dyDescent="0.25">
      <c r="A314" s="170" t="s">
        <v>581</v>
      </c>
      <c r="B314" s="170" t="s">
        <v>853</v>
      </c>
      <c r="C314" s="170">
        <v>0</v>
      </c>
      <c r="D314" s="199">
        <v>27999</v>
      </c>
      <c r="E314" s="170">
        <v>0</v>
      </c>
    </row>
    <row r="315" spans="1:5" s="170" customFormat="1" x14ac:dyDescent="0.25">
      <c r="A315" s="170" t="s">
        <v>581</v>
      </c>
      <c r="B315" s="170" t="s">
        <v>854</v>
      </c>
      <c r="C315" s="170">
        <v>0</v>
      </c>
      <c r="D315" s="199">
        <v>28537</v>
      </c>
      <c r="E315" s="170">
        <v>0</v>
      </c>
    </row>
    <row r="316" spans="1:5" s="170" customFormat="1" x14ac:dyDescent="0.25">
      <c r="A316" s="170" t="s">
        <v>581</v>
      </c>
      <c r="B316" s="170" t="s">
        <v>855</v>
      </c>
      <c r="C316" s="170">
        <v>0</v>
      </c>
      <c r="D316" s="199">
        <v>27436</v>
      </c>
      <c r="E316" s="170">
        <v>0</v>
      </c>
    </row>
    <row r="317" spans="1:5" s="170" customFormat="1" x14ac:dyDescent="0.25">
      <c r="A317" s="170" t="s">
        <v>581</v>
      </c>
      <c r="B317" s="170" t="s">
        <v>856</v>
      </c>
      <c r="C317" s="170">
        <v>0</v>
      </c>
      <c r="D317" s="199">
        <v>28197</v>
      </c>
      <c r="E317" s="170">
        <v>0</v>
      </c>
    </row>
    <row r="318" spans="1:5" s="170" customFormat="1" x14ac:dyDescent="0.25">
      <c r="A318" s="170" t="s">
        <v>581</v>
      </c>
      <c r="B318" s="170" t="s">
        <v>857</v>
      </c>
      <c r="C318" s="170">
        <v>0</v>
      </c>
      <c r="D318" s="199">
        <v>27440</v>
      </c>
      <c r="E318" s="170">
        <v>0</v>
      </c>
    </row>
    <row r="319" spans="1:5" s="170" customFormat="1" x14ac:dyDescent="0.25">
      <c r="A319" s="170" t="s">
        <v>581</v>
      </c>
      <c r="B319" s="170" t="s">
        <v>858</v>
      </c>
      <c r="C319" s="170">
        <v>343</v>
      </c>
      <c r="D319" s="199">
        <v>86160</v>
      </c>
      <c r="E319" s="170">
        <v>0</v>
      </c>
    </row>
    <row r="320" spans="1:5" s="170" customFormat="1" x14ac:dyDescent="0.25">
      <c r="A320" s="170" t="s">
        <v>581</v>
      </c>
      <c r="B320" s="170" t="s">
        <v>859</v>
      </c>
      <c r="C320" s="170">
        <v>341</v>
      </c>
      <c r="D320" s="199">
        <v>86941</v>
      </c>
      <c r="E320" s="170">
        <v>0</v>
      </c>
    </row>
    <row r="321" spans="1:5" s="170" customFormat="1" x14ac:dyDescent="0.25">
      <c r="A321" s="170" t="s">
        <v>581</v>
      </c>
      <c r="B321" s="170" t="s">
        <v>860</v>
      </c>
      <c r="C321" s="170">
        <v>518</v>
      </c>
      <c r="D321" s="199">
        <v>182335</v>
      </c>
      <c r="E321" s="170">
        <v>0</v>
      </c>
    </row>
    <row r="322" spans="1:5" s="170" customFormat="1" x14ac:dyDescent="0.25">
      <c r="A322" s="170" t="s">
        <v>581</v>
      </c>
      <c r="B322" s="170" t="s">
        <v>861</v>
      </c>
      <c r="C322" s="170">
        <v>516</v>
      </c>
      <c r="D322" s="199">
        <v>212597</v>
      </c>
      <c r="E322" s="170">
        <v>0</v>
      </c>
    </row>
    <row r="323" spans="1:5" s="170" customFormat="1" x14ac:dyDescent="0.25">
      <c r="A323" s="170" t="s">
        <v>581</v>
      </c>
      <c r="B323" s="170" t="s">
        <v>862</v>
      </c>
      <c r="C323" s="170">
        <v>711</v>
      </c>
      <c r="D323" s="199">
        <v>292998</v>
      </c>
      <c r="E323" s="170">
        <v>0</v>
      </c>
    </row>
    <row r="324" spans="1:5" s="170" customFormat="1" x14ac:dyDescent="0.25">
      <c r="A324" s="170" t="s">
        <v>581</v>
      </c>
      <c r="B324" s="170" t="s">
        <v>863</v>
      </c>
      <c r="C324" s="170">
        <v>708</v>
      </c>
      <c r="D324" s="199">
        <v>284313</v>
      </c>
      <c r="E324" s="170">
        <v>0</v>
      </c>
    </row>
    <row r="325" spans="1:5" s="170" customFormat="1" x14ac:dyDescent="0.25">
      <c r="A325" s="170" t="s">
        <v>581</v>
      </c>
      <c r="B325" s="170" t="s">
        <v>864</v>
      </c>
      <c r="C325" s="170">
        <v>705</v>
      </c>
      <c r="D325" s="199">
        <v>284184</v>
      </c>
      <c r="E325" s="170">
        <v>0</v>
      </c>
    </row>
    <row r="326" spans="1:5" s="170" customFormat="1" x14ac:dyDescent="0.25">
      <c r="A326" s="170" t="s">
        <v>581</v>
      </c>
      <c r="B326" s="170" t="s">
        <v>865</v>
      </c>
      <c r="C326" s="170">
        <v>702</v>
      </c>
      <c r="D326" s="199">
        <v>284333</v>
      </c>
      <c r="E326" s="170">
        <v>0</v>
      </c>
    </row>
    <row r="327" spans="1:5" s="170" customFormat="1" x14ac:dyDescent="0.25">
      <c r="A327" s="170" t="s">
        <v>581</v>
      </c>
      <c r="B327" s="170" t="s">
        <v>866</v>
      </c>
      <c r="C327" s="170">
        <v>699</v>
      </c>
      <c r="D327" s="199">
        <v>241863</v>
      </c>
      <c r="E327" s="170">
        <v>0</v>
      </c>
    </row>
    <row r="328" spans="1:5" s="170" customFormat="1" x14ac:dyDescent="0.25">
      <c r="A328" s="170" t="s">
        <v>581</v>
      </c>
      <c r="B328" s="170" t="s">
        <v>867</v>
      </c>
      <c r="C328" s="170">
        <v>696</v>
      </c>
      <c r="D328" s="199">
        <v>243688</v>
      </c>
      <c r="E328" s="170">
        <v>0</v>
      </c>
    </row>
    <row r="329" spans="1:5" s="170" customFormat="1" x14ac:dyDescent="0.25">
      <c r="A329" s="170" t="s">
        <v>581</v>
      </c>
      <c r="B329" s="170" t="s">
        <v>868</v>
      </c>
      <c r="C329" s="170">
        <v>693</v>
      </c>
      <c r="D329" s="199">
        <v>243980</v>
      </c>
      <c r="E329" s="170">
        <v>0</v>
      </c>
    </row>
    <row r="330" spans="1:5" s="170" customFormat="1" x14ac:dyDescent="0.25">
      <c r="A330" s="170" t="s">
        <v>581</v>
      </c>
      <c r="B330" s="170" t="s">
        <v>869</v>
      </c>
      <c r="C330" s="170">
        <v>690</v>
      </c>
      <c r="D330" s="199">
        <v>241836</v>
      </c>
      <c r="E330" s="170">
        <v>0</v>
      </c>
    </row>
    <row r="331" spans="1:5" s="170" customFormat="1" x14ac:dyDescent="0.25">
      <c r="A331" s="170" t="s">
        <v>581</v>
      </c>
      <c r="B331" s="170" t="s">
        <v>870</v>
      </c>
      <c r="C331" s="170">
        <v>687</v>
      </c>
      <c r="D331" s="199">
        <v>232832</v>
      </c>
      <c r="E331" s="170">
        <v>0</v>
      </c>
    </row>
    <row r="332" spans="1:5" s="170" customFormat="1" x14ac:dyDescent="0.25">
      <c r="A332" s="170" t="s">
        <v>581</v>
      </c>
      <c r="B332" s="170" t="s">
        <v>871</v>
      </c>
      <c r="C332" s="170">
        <v>684</v>
      </c>
      <c r="D332" s="199">
        <v>231496</v>
      </c>
      <c r="E332" s="170">
        <v>0</v>
      </c>
    </row>
    <row r="333" spans="1:5" s="170" customFormat="1" x14ac:dyDescent="0.25">
      <c r="A333" s="170" t="s">
        <v>581</v>
      </c>
      <c r="B333" s="170" t="s">
        <v>872</v>
      </c>
      <c r="C333" s="170">
        <v>681</v>
      </c>
      <c r="D333" s="199">
        <v>236706</v>
      </c>
      <c r="E333" s="170">
        <v>0</v>
      </c>
    </row>
    <row r="334" spans="1:5" s="170" customFormat="1" x14ac:dyDescent="0.25">
      <c r="A334" s="170" t="s">
        <v>581</v>
      </c>
      <c r="B334" s="170" t="s">
        <v>873</v>
      </c>
      <c r="C334" s="170">
        <v>677</v>
      </c>
      <c r="D334" s="199">
        <v>238608</v>
      </c>
      <c r="E334" s="170">
        <v>0</v>
      </c>
    </row>
    <row r="335" spans="1:5" s="170" customFormat="1" x14ac:dyDescent="0.25">
      <c r="A335" s="170" t="s">
        <v>581</v>
      </c>
      <c r="B335" s="170" t="s">
        <v>874</v>
      </c>
      <c r="C335" s="170">
        <v>674</v>
      </c>
      <c r="D335" s="199">
        <v>230230</v>
      </c>
      <c r="E335" s="170">
        <v>0</v>
      </c>
    </row>
    <row r="336" spans="1:5" s="170" customFormat="1" x14ac:dyDescent="0.25">
      <c r="A336" s="170" t="s">
        <v>581</v>
      </c>
      <c r="B336" s="170" t="s">
        <v>875</v>
      </c>
      <c r="C336" s="170">
        <v>670</v>
      </c>
      <c r="D336" s="199">
        <v>228690</v>
      </c>
      <c r="E336" s="170">
        <v>0</v>
      </c>
    </row>
    <row r="337" spans="1:5" s="170" customFormat="1" x14ac:dyDescent="0.25">
      <c r="A337" s="170" t="s">
        <v>581</v>
      </c>
      <c r="B337" s="170" t="s">
        <v>876</v>
      </c>
      <c r="C337" s="170">
        <v>667</v>
      </c>
      <c r="D337" s="199">
        <v>223602</v>
      </c>
      <c r="E337" s="170">
        <v>0</v>
      </c>
    </row>
    <row r="338" spans="1:5" s="170" customFormat="1" x14ac:dyDescent="0.25">
      <c r="A338" s="170" t="s">
        <v>581</v>
      </c>
      <c r="B338" s="170" t="s">
        <v>877</v>
      </c>
      <c r="C338" s="170">
        <v>663</v>
      </c>
      <c r="D338" s="199">
        <v>217618</v>
      </c>
      <c r="E338" s="170">
        <v>0</v>
      </c>
    </row>
    <row r="339" spans="1:5" s="170" customFormat="1" x14ac:dyDescent="0.25">
      <c r="A339" s="170" t="s">
        <v>581</v>
      </c>
      <c r="B339" s="170" t="s">
        <v>878</v>
      </c>
      <c r="C339" s="170">
        <v>660</v>
      </c>
      <c r="D339" s="199">
        <v>210712</v>
      </c>
      <c r="E339" s="170">
        <v>0</v>
      </c>
    </row>
    <row r="340" spans="1:5" s="170" customFormat="1" x14ac:dyDescent="0.25">
      <c r="A340" s="170" t="s">
        <v>581</v>
      </c>
      <c r="B340" s="170" t="s">
        <v>879</v>
      </c>
      <c r="C340" s="170">
        <v>656</v>
      </c>
      <c r="D340" s="199">
        <v>219549</v>
      </c>
      <c r="E340" s="170">
        <v>0</v>
      </c>
    </row>
    <row r="341" spans="1:5" s="170" customFormat="1" x14ac:dyDescent="0.25">
      <c r="A341" s="170" t="s">
        <v>581</v>
      </c>
      <c r="B341" s="170" t="s">
        <v>880</v>
      </c>
      <c r="C341" s="170">
        <v>652</v>
      </c>
      <c r="D341" s="199">
        <v>226281</v>
      </c>
      <c r="E341" s="170">
        <v>0</v>
      </c>
    </row>
    <row r="342" spans="1:5" s="170" customFormat="1" x14ac:dyDescent="0.25">
      <c r="A342" s="170" t="s">
        <v>581</v>
      </c>
      <c r="B342" s="170" t="s">
        <v>881</v>
      </c>
      <c r="C342" s="170">
        <v>898</v>
      </c>
      <c r="D342" s="199">
        <v>296146</v>
      </c>
      <c r="E342" s="170">
        <v>0</v>
      </c>
    </row>
    <row r="343" spans="1:5" s="170" customFormat="1" x14ac:dyDescent="0.25">
      <c r="A343" s="170" t="s">
        <v>581</v>
      </c>
      <c r="B343" s="170" t="s">
        <v>882</v>
      </c>
      <c r="C343" s="170">
        <v>892</v>
      </c>
      <c r="D343" s="199">
        <v>297802</v>
      </c>
      <c r="E343" s="170">
        <v>0</v>
      </c>
    </row>
    <row r="344" spans="1:5" s="170" customFormat="1" x14ac:dyDescent="0.25">
      <c r="A344" s="170" t="s">
        <v>581</v>
      </c>
      <c r="B344" s="170" t="s">
        <v>883</v>
      </c>
      <c r="C344" s="170">
        <v>885</v>
      </c>
      <c r="D344" s="199">
        <v>429199</v>
      </c>
      <c r="E344" s="170">
        <v>0</v>
      </c>
    </row>
    <row r="345" spans="1:5" s="170" customFormat="1" x14ac:dyDescent="0.25">
      <c r="A345" s="170" t="s">
        <v>581</v>
      </c>
      <c r="B345" s="170" t="s">
        <v>884</v>
      </c>
      <c r="C345" s="170">
        <v>878</v>
      </c>
      <c r="D345" s="199">
        <v>419499</v>
      </c>
      <c r="E345" s="170">
        <v>0</v>
      </c>
    </row>
    <row r="346" spans="1:5" s="170" customFormat="1" x14ac:dyDescent="0.25">
      <c r="A346" s="170" t="s">
        <v>581</v>
      </c>
      <c r="B346" s="170" t="s">
        <v>885</v>
      </c>
      <c r="C346" s="170">
        <v>870</v>
      </c>
      <c r="D346" s="199">
        <v>419596</v>
      </c>
      <c r="E346" s="170">
        <v>0</v>
      </c>
    </row>
    <row r="347" spans="1:5" s="170" customFormat="1" x14ac:dyDescent="0.25">
      <c r="A347" s="170" t="s">
        <v>581</v>
      </c>
      <c r="B347" s="170" t="s">
        <v>886</v>
      </c>
      <c r="C347" s="170">
        <v>862</v>
      </c>
      <c r="D347" s="199">
        <v>430789</v>
      </c>
      <c r="E347" s="170">
        <v>0</v>
      </c>
    </row>
    <row r="348" spans="1:5" s="170" customFormat="1" x14ac:dyDescent="0.25">
      <c r="A348" s="170" t="s">
        <v>581</v>
      </c>
      <c r="B348" s="170" t="s">
        <v>887</v>
      </c>
      <c r="C348" s="170">
        <v>854</v>
      </c>
      <c r="D348" s="199">
        <v>437266</v>
      </c>
      <c r="E348" s="170">
        <v>0</v>
      </c>
    </row>
    <row r="349" spans="1:5" s="170" customFormat="1" x14ac:dyDescent="0.25">
      <c r="A349" s="170" t="s">
        <v>581</v>
      </c>
      <c r="B349" s="170" t="s">
        <v>888</v>
      </c>
      <c r="C349" s="170">
        <v>845</v>
      </c>
      <c r="D349" s="199">
        <v>397595</v>
      </c>
      <c r="E349" s="170">
        <v>0</v>
      </c>
    </row>
    <row r="350" spans="1:5" s="170" customFormat="1" x14ac:dyDescent="0.25">
      <c r="A350" s="170" t="s">
        <v>581</v>
      </c>
      <c r="B350" s="170" t="s">
        <v>889</v>
      </c>
      <c r="C350" s="170">
        <v>836</v>
      </c>
      <c r="D350" s="199">
        <v>558815</v>
      </c>
      <c r="E350" s="170">
        <v>0</v>
      </c>
    </row>
    <row r="351" spans="1:5" s="170" customFormat="1" x14ac:dyDescent="0.25">
      <c r="A351" s="170" t="s">
        <v>581</v>
      </c>
      <c r="B351" s="170" t="s">
        <v>890</v>
      </c>
      <c r="C351" s="170">
        <v>827</v>
      </c>
      <c r="D351" s="199">
        <v>598218</v>
      </c>
      <c r="E351" s="170">
        <v>0</v>
      </c>
    </row>
    <row r="352" spans="1:5" s="170" customFormat="1" x14ac:dyDescent="0.25">
      <c r="A352" s="170" t="s">
        <v>581</v>
      </c>
      <c r="B352" s="170" t="s">
        <v>891</v>
      </c>
      <c r="C352" s="170">
        <v>817</v>
      </c>
      <c r="D352" s="199">
        <v>532220</v>
      </c>
      <c r="E352" s="170">
        <v>0</v>
      </c>
    </row>
    <row r="353" spans="1:5" s="170" customFormat="1" x14ac:dyDescent="0.25">
      <c r="A353" s="170" t="s">
        <v>581</v>
      </c>
      <c r="B353" s="170" t="s">
        <v>892</v>
      </c>
      <c r="C353" s="170">
        <v>806</v>
      </c>
      <c r="D353" s="199">
        <v>292815</v>
      </c>
      <c r="E353" s="170">
        <v>0</v>
      </c>
    </row>
    <row r="354" spans="1:5" s="170" customFormat="1" x14ac:dyDescent="0.25">
      <c r="A354" s="170" t="s">
        <v>581</v>
      </c>
      <c r="B354" s="170" t="s">
        <v>893</v>
      </c>
      <c r="C354" s="170">
        <v>794</v>
      </c>
      <c r="D354" s="199">
        <v>287656</v>
      </c>
      <c r="E354" s="170">
        <v>0</v>
      </c>
    </row>
    <row r="355" spans="1:5" s="170" customFormat="1" x14ac:dyDescent="0.25">
      <c r="A355" s="170" t="s">
        <v>581</v>
      </c>
      <c r="B355" s="170" t="s">
        <v>894</v>
      </c>
      <c r="C355" s="170">
        <v>782</v>
      </c>
      <c r="D355" s="199">
        <v>279900</v>
      </c>
      <c r="E355" s="170">
        <v>0</v>
      </c>
    </row>
    <row r="356" spans="1:5" s="170" customFormat="1" x14ac:dyDescent="0.25">
      <c r="A356" s="170" t="s">
        <v>581</v>
      </c>
      <c r="B356" s="170" t="s">
        <v>895</v>
      </c>
      <c r="C356" s="170">
        <v>762</v>
      </c>
      <c r="D356" s="199">
        <v>272448</v>
      </c>
      <c r="E356" s="170">
        <v>0</v>
      </c>
    </row>
    <row r="357" spans="1:5" s="170" customFormat="1" x14ac:dyDescent="0.25">
      <c r="A357" s="170" t="s">
        <v>581</v>
      </c>
      <c r="B357" s="170" t="s">
        <v>896</v>
      </c>
      <c r="C357" s="199">
        <v>3455</v>
      </c>
      <c r="D357" s="199">
        <v>1137358</v>
      </c>
      <c r="E357" s="170">
        <v>0</v>
      </c>
    </row>
    <row r="358" spans="1:5" s="170" customFormat="1" x14ac:dyDescent="0.25">
      <c r="A358" s="170" t="s">
        <v>581</v>
      </c>
      <c r="B358" s="170" t="s">
        <v>897</v>
      </c>
      <c r="C358" s="199">
        <v>3498</v>
      </c>
      <c r="D358" s="199">
        <v>1103454</v>
      </c>
      <c r="E358" s="170">
        <v>0</v>
      </c>
    </row>
    <row r="359" spans="1:5" s="170" customFormat="1" x14ac:dyDescent="0.25">
      <c r="A359" s="170" t="s">
        <v>581</v>
      </c>
      <c r="B359" s="170" t="s">
        <v>898</v>
      </c>
      <c r="C359" s="199">
        <v>3148</v>
      </c>
      <c r="D359" s="199">
        <v>1028365</v>
      </c>
      <c r="E359" s="170">
        <v>0</v>
      </c>
    </row>
    <row r="360" spans="1:5" s="170" customFormat="1" x14ac:dyDescent="0.25">
      <c r="A360" s="170" t="s">
        <v>581</v>
      </c>
      <c r="B360" s="170" t="s">
        <v>899</v>
      </c>
      <c r="C360" s="199">
        <v>1999</v>
      </c>
      <c r="D360" s="199">
        <v>622047</v>
      </c>
      <c r="E360" s="170">
        <v>0</v>
      </c>
    </row>
    <row r="361" spans="1:5" s="170" customFormat="1" x14ac:dyDescent="0.25">
      <c r="A361" s="170" t="s">
        <v>581</v>
      </c>
      <c r="B361" s="170" t="s">
        <v>900</v>
      </c>
      <c r="C361" s="170">
        <v>0</v>
      </c>
      <c r="D361" s="170">
        <v>7</v>
      </c>
      <c r="E361" s="170">
        <v>0</v>
      </c>
    </row>
    <row r="362" spans="1:5" s="170" customFormat="1" x14ac:dyDescent="0.25">
      <c r="A362" s="170" t="s">
        <v>581</v>
      </c>
      <c r="B362" s="170" t="s">
        <v>901</v>
      </c>
      <c r="C362" s="170">
        <v>2</v>
      </c>
      <c r="D362" s="170">
        <v>346</v>
      </c>
      <c r="E362" s="170">
        <v>0</v>
      </c>
    </row>
    <row r="363" spans="1:5" s="170" customFormat="1" x14ac:dyDescent="0.25">
      <c r="A363" s="170" t="s">
        <v>581</v>
      </c>
      <c r="B363" s="170" t="s">
        <v>902</v>
      </c>
      <c r="C363" s="170">
        <v>6</v>
      </c>
      <c r="D363" s="170">
        <v>938</v>
      </c>
      <c r="E363" s="170">
        <v>0</v>
      </c>
    </row>
    <row r="364" spans="1:5" s="170" customFormat="1" x14ac:dyDescent="0.25">
      <c r="A364" s="170" t="s">
        <v>581</v>
      </c>
      <c r="B364" s="170" t="s">
        <v>903</v>
      </c>
      <c r="C364" s="170">
        <v>11</v>
      </c>
      <c r="D364" s="199">
        <v>2358</v>
      </c>
      <c r="E364" s="170">
        <v>0</v>
      </c>
    </row>
    <row r="365" spans="1:5" s="170" customFormat="1" x14ac:dyDescent="0.25">
      <c r="A365" s="170" t="s">
        <v>581</v>
      </c>
      <c r="B365" s="170" t="s">
        <v>904</v>
      </c>
      <c r="C365" s="170">
        <v>11</v>
      </c>
      <c r="D365" s="199">
        <v>2418</v>
      </c>
      <c r="E365" s="170">
        <v>0</v>
      </c>
    </row>
    <row r="366" spans="1:5" s="170" customFormat="1" x14ac:dyDescent="0.25">
      <c r="A366" s="170" t="s">
        <v>581</v>
      </c>
      <c r="B366" s="170" t="s">
        <v>905</v>
      </c>
      <c r="C366" s="170">
        <v>10</v>
      </c>
      <c r="D366" s="199">
        <v>1999</v>
      </c>
      <c r="E366" s="170">
        <v>0</v>
      </c>
    </row>
    <row r="367" spans="1:5" s="170" customFormat="1" x14ac:dyDescent="0.25">
      <c r="A367" s="170" t="s">
        <v>581</v>
      </c>
      <c r="B367" s="170" t="s">
        <v>906</v>
      </c>
      <c r="C367" s="170">
        <v>10</v>
      </c>
      <c r="D367" s="199">
        <v>1969</v>
      </c>
      <c r="E367" s="170">
        <v>0</v>
      </c>
    </row>
    <row r="368" spans="1:5" s="170" customFormat="1" x14ac:dyDescent="0.25">
      <c r="A368" s="170" t="s">
        <v>581</v>
      </c>
      <c r="B368" s="170" t="s">
        <v>907</v>
      </c>
      <c r="C368" s="170">
        <v>10</v>
      </c>
      <c r="D368" s="199">
        <v>1922</v>
      </c>
      <c r="E368" s="170">
        <v>0</v>
      </c>
    </row>
    <row r="369" spans="1:5" s="170" customFormat="1" x14ac:dyDescent="0.25">
      <c r="A369" s="170" t="s">
        <v>581</v>
      </c>
      <c r="B369" s="170" t="s">
        <v>908</v>
      </c>
      <c r="C369" s="170">
        <v>9</v>
      </c>
      <c r="D369" s="199">
        <v>224130</v>
      </c>
      <c r="E369" s="170">
        <v>0</v>
      </c>
    </row>
    <row r="370" spans="1:5" s="170" customFormat="1" x14ac:dyDescent="0.25">
      <c r="A370" s="170" t="s">
        <v>581</v>
      </c>
      <c r="B370" s="170" t="s">
        <v>909</v>
      </c>
      <c r="C370" s="170">
        <v>10</v>
      </c>
      <c r="D370" s="199">
        <v>367288</v>
      </c>
      <c r="E370" s="170">
        <v>0</v>
      </c>
    </row>
    <row r="371" spans="1:5" s="170" customFormat="1" x14ac:dyDescent="0.25">
      <c r="A371" s="170" t="s">
        <v>581</v>
      </c>
      <c r="B371" s="170" t="s">
        <v>910</v>
      </c>
      <c r="C371" s="170">
        <v>8</v>
      </c>
      <c r="D371" s="199">
        <v>82383</v>
      </c>
      <c r="E371" s="170">
        <v>0</v>
      </c>
    </row>
    <row r="372" spans="1:5" s="170" customFormat="1" x14ac:dyDescent="0.25">
      <c r="A372" s="170" t="s">
        <v>581</v>
      </c>
      <c r="B372" s="170" t="s">
        <v>911</v>
      </c>
      <c r="C372" s="170">
        <v>7</v>
      </c>
      <c r="D372" s="199">
        <v>25358</v>
      </c>
      <c r="E372" s="170">
        <v>0</v>
      </c>
    </row>
    <row r="373" spans="1:5" s="170" customFormat="1" x14ac:dyDescent="0.25">
      <c r="A373" s="170" t="s">
        <v>581</v>
      </c>
      <c r="B373" s="170" t="s">
        <v>912</v>
      </c>
      <c r="C373" s="170">
        <v>7</v>
      </c>
      <c r="D373" s="199">
        <v>17081</v>
      </c>
      <c r="E373" s="170">
        <v>0</v>
      </c>
    </row>
    <row r="374" spans="1:5" s="170" customFormat="1" x14ac:dyDescent="0.25">
      <c r="A374" s="170" t="s">
        <v>581</v>
      </c>
      <c r="B374" s="170" t="s">
        <v>913</v>
      </c>
      <c r="C374" s="170">
        <v>4</v>
      </c>
      <c r="D374" s="199">
        <v>12219</v>
      </c>
      <c r="E374" s="170">
        <v>0</v>
      </c>
    </row>
    <row r="375" spans="1:5" s="170" customFormat="1" x14ac:dyDescent="0.25">
      <c r="A375" s="170" t="s">
        <v>581</v>
      </c>
      <c r="B375" s="170" t="s">
        <v>914</v>
      </c>
      <c r="C375" s="170">
        <v>0</v>
      </c>
      <c r="D375" s="199">
        <v>3215</v>
      </c>
      <c r="E375" s="170">
        <v>0</v>
      </c>
    </row>
    <row r="376" spans="1:5" s="170" customFormat="1" x14ac:dyDescent="0.25">
      <c r="A376" s="170" t="s">
        <v>581</v>
      </c>
      <c r="B376" s="170" t="s">
        <v>915</v>
      </c>
      <c r="C376" s="170">
        <v>0</v>
      </c>
      <c r="D376" s="170">
        <v>706</v>
      </c>
      <c r="E376" s="170">
        <v>0</v>
      </c>
    </row>
    <row r="377" spans="1:5" s="170" customFormat="1" x14ac:dyDescent="0.25">
      <c r="A377" s="170" t="s">
        <v>581</v>
      </c>
      <c r="B377" s="170" t="s">
        <v>916</v>
      </c>
      <c r="C377" s="170">
        <v>0</v>
      </c>
      <c r="D377" s="170">
        <v>341</v>
      </c>
      <c r="E377" s="170">
        <v>0</v>
      </c>
    </row>
    <row r="378" spans="1:5" s="170" customFormat="1" x14ac:dyDescent="0.25">
      <c r="A378" s="170" t="s">
        <v>581</v>
      </c>
      <c r="B378" s="170" t="s">
        <v>917</v>
      </c>
      <c r="C378" s="170">
        <v>0</v>
      </c>
      <c r="D378" s="170">
        <v>130</v>
      </c>
      <c r="E378" s="170">
        <v>0</v>
      </c>
    </row>
    <row r="379" spans="1:5" s="170" customFormat="1" x14ac:dyDescent="0.25">
      <c r="A379" s="170" t="s">
        <v>581</v>
      </c>
      <c r="B379" s="170" t="s">
        <v>918</v>
      </c>
      <c r="C379" s="170">
        <v>0</v>
      </c>
      <c r="D379" s="170">
        <v>222</v>
      </c>
      <c r="E379" s="170">
        <v>0</v>
      </c>
    </row>
    <row r="380" spans="1:5" s="170" customFormat="1" x14ac:dyDescent="0.25">
      <c r="A380" s="170" t="s">
        <v>581</v>
      </c>
      <c r="B380" s="170" t="s">
        <v>919</v>
      </c>
      <c r="C380" s="170">
        <v>0</v>
      </c>
      <c r="D380" s="170">
        <v>320</v>
      </c>
      <c r="E380" s="170">
        <v>0</v>
      </c>
    </row>
    <row r="381" spans="1:5" s="170" customFormat="1" x14ac:dyDescent="0.25">
      <c r="A381" s="170" t="s">
        <v>581</v>
      </c>
      <c r="B381" s="170" t="s">
        <v>920</v>
      </c>
      <c r="C381" s="170">
        <v>0</v>
      </c>
      <c r="D381" s="170">
        <v>100</v>
      </c>
      <c r="E381" s="170">
        <v>0</v>
      </c>
    </row>
    <row r="382" spans="1:5" s="170" customFormat="1" x14ac:dyDescent="0.25">
      <c r="A382" s="170" t="s">
        <v>761</v>
      </c>
      <c r="B382" s="170" t="s">
        <v>828</v>
      </c>
      <c r="C382" s="199">
        <v>3806</v>
      </c>
      <c r="D382" s="199">
        <v>11869</v>
      </c>
      <c r="E382" s="170">
        <v>479</v>
      </c>
    </row>
    <row r="383" spans="1:5" s="170" customFormat="1" x14ac:dyDescent="0.25">
      <c r="A383" s="170" t="s">
        <v>761</v>
      </c>
      <c r="B383" s="170" t="s">
        <v>921</v>
      </c>
      <c r="C383" s="199">
        <v>3180</v>
      </c>
      <c r="D383" s="199">
        <v>8207</v>
      </c>
      <c r="E383" s="170">
        <v>511</v>
      </c>
    </row>
    <row r="384" spans="1:5" s="170" customFormat="1" x14ac:dyDescent="0.25">
      <c r="A384" s="170" t="s">
        <v>761</v>
      </c>
      <c r="B384" s="170" t="s">
        <v>922</v>
      </c>
      <c r="C384" s="199">
        <v>3113</v>
      </c>
      <c r="D384" s="199">
        <v>8666</v>
      </c>
      <c r="E384" s="170">
        <v>609</v>
      </c>
    </row>
    <row r="385" spans="1:5" s="170" customFormat="1" x14ac:dyDescent="0.25">
      <c r="A385" s="170" t="s">
        <v>761</v>
      </c>
      <c r="B385" s="170" t="s">
        <v>923</v>
      </c>
      <c r="C385" s="199">
        <v>3110</v>
      </c>
      <c r="D385" s="199">
        <v>9759</v>
      </c>
      <c r="E385" s="170">
        <v>585</v>
      </c>
    </row>
    <row r="386" spans="1:5" s="170" customFormat="1" x14ac:dyDescent="0.25">
      <c r="A386" s="170" t="s">
        <v>761</v>
      </c>
      <c r="B386" s="170" t="s">
        <v>924</v>
      </c>
      <c r="C386" s="199">
        <v>3092</v>
      </c>
      <c r="D386" s="199">
        <v>9076</v>
      </c>
      <c r="E386" s="170">
        <v>602</v>
      </c>
    </row>
    <row r="387" spans="1:5" s="170" customFormat="1" x14ac:dyDescent="0.25">
      <c r="A387" s="170" t="s">
        <v>761</v>
      </c>
      <c r="B387" s="170" t="s">
        <v>925</v>
      </c>
      <c r="C387" s="199">
        <v>3037</v>
      </c>
      <c r="D387" s="199">
        <v>9571</v>
      </c>
      <c r="E387" s="170">
        <v>599</v>
      </c>
    </row>
    <row r="388" spans="1:5" s="170" customFormat="1" x14ac:dyDescent="0.25">
      <c r="A388" s="170" t="s">
        <v>761</v>
      </c>
      <c r="B388" s="170" t="s">
        <v>926</v>
      </c>
      <c r="C388" s="199">
        <v>2171</v>
      </c>
      <c r="D388" s="199">
        <v>7513</v>
      </c>
      <c r="E388" s="170">
        <v>412</v>
      </c>
    </row>
    <row r="389" spans="1:5" s="170" customFormat="1" x14ac:dyDescent="0.25">
      <c r="A389" s="170" t="s">
        <v>761</v>
      </c>
      <c r="B389" s="170" t="s">
        <v>927</v>
      </c>
      <c r="C389" s="199">
        <v>1997</v>
      </c>
      <c r="D389" s="199">
        <v>8179</v>
      </c>
      <c r="E389" s="170">
        <v>413</v>
      </c>
    </row>
    <row r="390" spans="1:5" s="170" customFormat="1" x14ac:dyDescent="0.25">
      <c r="A390" s="170" t="s">
        <v>761</v>
      </c>
      <c r="B390" s="170" t="s">
        <v>928</v>
      </c>
      <c r="C390" s="199">
        <v>4890</v>
      </c>
      <c r="D390" s="199">
        <v>14051</v>
      </c>
      <c r="E390" s="170">
        <v>710</v>
      </c>
    </row>
    <row r="391" spans="1:5" s="170" customFormat="1" x14ac:dyDescent="0.25">
      <c r="A391" s="170" t="s">
        <v>761</v>
      </c>
      <c r="B391" s="170" t="s">
        <v>929</v>
      </c>
      <c r="C391" s="199">
        <v>3004</v>
      </c>
      <c r="D391" s="199">
        <v>9499</v>
      </c>
      <c r="E391" s="170">
        <v>565</v>
      </c>
    </row>
    <row r="392" spans="1:5" s="170" customFormat="1" x14ac:dyDescent="0.25">
      <c r="A392" s="170" t="s">
        <v>761</v>
      </c>
      <c r="B392" s="170" t="s">
        <v>930</v>
      </c>
      <c r="C392" s="199">
        <v>2698</v>
      </c>
      <c r="D392" s="199">
        <v>8447</v>
      </c>
      <c r="E392" s="170">
        <v>550</v>
      </c>
    </row>
    <row r="393" spans="1:5" s="170" customFormat="1" x14ac:dyDescent="0.25">
      <c r="A393" s="170" t="s">
        <v>761</v>
      </c>
      <c r="B393" s="170" t="s">
        <v>931</v>
      </c>
      <c r="C393" s="199">
        <v>2908</v>
      </c>
      <c r="D393" s="199">
        <v>8835</v>
      </c>
      <c r="E393" s="170">
        <v>603</v>
      </c>
    </row>
    <row r="394" spans="1:5" s="170" customFormat="1" x14ac:dyDescent="0.25">
      <c r="A394" s="170" t="s">
        <v>761</v>
      </c>
      <c r="B394" s="170" t="s">
        <v>932</v>
      </c>
      <c r="C394" s="199">
        <v>2957</v>
      </c>
      <c r="D394" s="199">
        <v>8538</v>
      </c>
      <c r="E394" s="170">
        <v>534</v>
      </c>
    </row>
    <row r="395" spans="1:5" s="170" customFormat="1" x14ac:dyDescent="0.25">
      <c r="A395" s="170" t="s">
        <v>761</v>
      </c>
      <c r="B395" s="170" t="s">
        <v>933</v>
      </c>
      <c r="C395" s="199">
        <v>1852</v>
      </c>
      <c r="D395" s="199">
        <v>6288</v>
      </c>
      <c r="E395" s="170">
        <v>331</v>
      </c>
    </row>
    <row r="396" spans="1:5" s="170" customFormat="1" x14ac:dyDescent="0.25">
      <c r="A396" s="170" t="s">
        <v>761</v>
      </c>
      <c r="B396" s="170" t="s">
        <v>1114</v>
      </c>
      <c r="C396" s="199">
        <v>2895</v>
      </c>
      <c r="D396" s="199">
        <v>10550</v>
      </c>
      <c r="E396" s="170">
        <v>448</v>
      </c>
    </row>
    <row r="397" spans="1:5" s="170" customFormat="1" x14ac:dyDescent="0.25">
      <c r="A397" s="170" t="s">
        <v>761</v>
      </c>
      <c r="B397" s="170" t="s">
        <v>934</v>
      </c>
      <c r="C397" s="199">
        <v>3163</v>
      </c>
      <c r="D397" s="199">
        <v>9014</v>
      </c>
      <c r="E397" s="170">
        <v>425</v>
      </c>
    </row>
    <row r="398" spans="1:5" s="170" customFormat="1" x14ac:dyDescent="0.25">
      <c r="A398" s="170" t="s">
        <v>761</v>
      </c>
      <c r="B398" s="170" t="s">
        <v>935</v>
      </c>
      <c r="C398" s="199">
        <v>3147</v>
      </c>
      <c r="D398" s="199">
        <v>8981</v>
      </c>
      <c r="E398" s="170">
        <v>468</v>
      </c>
    </row>
    <row r="399" spans="1:5" s="170" customFormat="1" x14ac:dyDescent="0.25">
      <c r="A399" s="170" t="s">
        <v>761</v>
      </c>
      <c r="B399" s="170" t="s">
        <v>936</v>
      </c>
      <c r="C399" s="199">
        <v>3074</v>
      </c>
      <c r="D399" s="199">
        <v>10756</v>
      </c>
      <c r="E399" s="170">
        <v>575</v>
      </c>
    </row>
    <row r="400" spans="1:5" s="170" customFormat="1" x14ac:dyDescent="0.25">
      <c r="A400" s="170" t="s">
        <v>761</v>
      </c>
      <c r="B400" s="170" t="s">
        <v>1115</v>
      </c>
      <c r="C400" s="199">
        <v>3024</v>
      </c>
      <c r="D400" s="199">
        <v>9089</v>
      </c>
      <c r="E400" s="170">
        <v>552</v>
      </c>
    </row>
    <row r="401" spans="1:5" s="170" customFormat="1" x14ac:dyDescent="0.25">
      <c r="A401" s="170" t="s">
        <v>761</v>
      </c>
      <c r="B401" s="170" t="s">
        <v>1116</v>
      </c>
      <c r="C401" s="199">
        <v>2849</v>
      </c>
      <c r="D401" s="199">
        <v>8593</v>
      </c>
      <c r="E401" s="170">
        <v>544</v>
      </c>
    </row>
    <row r="402" spans="1:5" s="170" customFormat="1" x14ac:dyDescent="0.25">
      <c r="A402" s="170" t="s">
        <v>761</v>
      </c>
      <c r="B402" s="170" t="s">
        <v>1117</v>
      </c>
      <c r="C402" s="199">
        <v>1978</v>
      </c>
      <c r="D402" s="199">
        <v>6299</v>
      </c>
      <c r="E402" s="170">
        <v>361</v>
      </c>
    </row>
    <row r="403" spans="1:5" s="170" customFormat="1" x14ac:dyDescent="0.25">
      <c r="A403" s="170" t="s">
        <v>761</v>
      </c>
      <c r="B403" s="170" t="s">
        <v>937</v>
      </c>
      <c r="C403" s="199">
        <v>1773</v>
      </c>
      <c r="D403" s="199">
        <v>7536</v>
      </c>
      <c r="E403" s="170">
        <v>321</v>
      </c>
    </row>
    <row r="404" spans="1:5" s="170" customFormat="1" x14ac:dyDescent="0.25">
      <c r="A404" s="170" t="s">
        <v>761</v>
      </c>
      <c r="B404" s="170" t="s">
        <v>938</v>
      </c>
      <c r="C404" s="199">
        <v>3735</v>
      </c>
      <c r="D404" s="199">
        <v>10974</v>
      </c>
      <c r="E404" s="170">
        <v>524</v>
      </c>
    </row>
    <row r="405" spans="1:5" s="170" customFormat="1" x14ac:dyDescent="0.25">
      <c r="A405" s="170" t="s">
        <v>761</v>
      </c>
      <c r="B405" s="170" t="s">
        <v>939</v>
      </c>
      <c r="C405" s="199">
        <v>3697</v>
      </c>
      <c r="D405" s="199">
        <v>10700</v>
      </c>
      <c r="E405" s="170">
        <v>555</v>
      </c>
    </row>
    <row r="406" spans="1:5" s="170" customFormat="1" x14ac:dyDescent="0.25">
      <c r="A406" s="170" t="s">
        <v>761</v>
      </c>
      <c r="B406" s="170" t="s">
        <v>940</v>
      </c>
      <c r="C406" s="199">
        <v>3063</v>
      </c>
      <c r="D406" s="199">
        <v>8071</v>
      </c>
      <c r="E406" s="170">
        <v>486</v>
      </c>
    </row>
    <row r="407" spans="1:5" s="170" customFormat="1" x14ac:dyDescent="0.25">
      <c r="A407" s="170" t="s">
        <v>761</v>
      </c>
      <c r="B407" s="170" t="s">
        <v>941</v>
      </c>
      <c r="C407" s="199">
        <v>3016</v>
      </c>
      <c r="D407" s="199">
        <v>9634</v>
      </c>
      <c r="E407" s="170">
        <v>585</v>
      </c>
    </row>
    <row r="408" spans="1:5" s="170" customFormat="1" x14ac:dyDescent="0.25">
      <c r="A408" s="170" t="s">
        <v>761</v>
      </c>
      <c r="B408" s="170" t="s">
        <v>1118</v>
      </c>
      <c r="C408" s="199">
        <v>2861</v>
      </c>
      <c r="D408" s="199">
        <v>8086</v>
      </c>
      <c r="E408" s="170">
        <v>525</v>
      </c>
    </row>
    <row r="409" spans="1:5" s="170" customFormat="1" x14ac:dyDescent="0.25">
      <c r="A409" s="170" t="s">
        <v>761</v>
      </c>
      <c r="B409" s="170" t="s">
        <v>942</v>
      </c>
      <c r="C409" s="199">
        <v>1814</v>
      </c>
      <c r="D409" s="199">
        <v>6820</v>
      </c>
      <c r="E409" s="170">
        <v>359</v>
      </c>
    </row>
    <row r="410" spans="1:5" s="170" customFormat="1" x14ac:dyDescent="0.25">
      <c r="A410" s="170" t="s">
        <v>761</v>
      </c>
      <c r="B410" s="170" t="s">
        <v>1119</v>
      </c>
      <c r="C410" s="199">
        <v>1909</v>
      </c>
      <c r="D410" s="199">
        <v>6936</v>
      </c>
      <c r="E410" s="170">
        <v>362</v>
      </c>
    </row>
    <row r="411" spans="1:5" s="170" customFormat="1" x14ac:dyDescent="0.25">
      <c r="A411" s="170" t="s">
        <v>761</v>
      </c>
      <c r="B411" s="170" t="s">
        <v>943</v>
      </c>
      <c r="C411" s="199">
        <v>4735</v>
      </c>
      <c r="D411" s="199">
        <v>14455</v>
      </c>
      <c r="E411" s="170">
        <v>724</v>
      </c>
    </row>
    <row r="412" spans="1:5" s="170" customFormat="1" x14ac:dyDescent="0.25">
      <c r="A412" s="170" t="s">
        <v>761</v>
      </c>
      <c r="B412" s="170" t="s">
        <v>1120</v>
      </c>
      <c r="C412" s="199">
        <v>3954</v>
      </c>
      <c r="D412" s="199">
        <v>12040</v>
      </c>
      <c r="E412" s="170">
        <v>683</v>
      </c>
    </row>
    <row r="413" spans="1:5" s="170" customFormat="1" x14ac:dyDescent="0.25">
      <c r="A413" s="170" t="s">
        <v>761</v>
      </c>
      <c r="B413" s="170" t="s">
        <v>1121</v>
      </c>
      <c r="C413" s="199">
        <v>3747</v>
      </c>
      <c r="D413" s="199">
        <v>11069</v>
      </c>
      <c r="E413" s="170">
        <v>740</v>
      </c>
    </row>
    <row r="414" spans="1:5" s="170" customFormat="1" x14ac:dyDescent="0.25">
      <c r="A414" s="170" t="s">
        <v>761</v>
      </c>
      <c r="B414" s="170" t="s">
        <v>1122</v>
      </c>
      <c r="C414" s="199">
        <v>3000</v>
      </c>
      <c r="D414" s="199">
        <v>10664</v>
      </c>
      <c r="E414" s="170">
        <v>623</v>
      </c>
    </row>
    <row r="415" spans="1:5" s="170" customFormat="1" x14ac:dyDescent="0.25">
      <c r="A415" s="170" t="s">
        <v>761</v>
      </c>
      <c r="B415" s="170" t="s">
        <v>944</v>
      </c>
      <c r="C415" s="199">
        <v>3268</v>
      </c>
      <c r="D415" s="199">
        <v>11261</v>
      </c>
      <c r="E415" s="170">
        <v>821</v>
      </c>
    </row>
    <row r="416" spans="1:5" s="170" customFormat="1" x14ac:dyDescent="0.25">
      <c r="A416" s="170" t="s">
        <v>761</v>
      </c>
      <c r="B416" s="170" t="s">
        <v>1123</v>
      </c>
      <c r="C416" s="199">
        <v>1973</v>
      </c>
      <c r="D416" s="199">
        <v>8282</v>
      </c>
      <c r="E416" s="170">
        <v>498</v>
      </c>
    </row>
    <row r="417" spans="1:5" s="170" customFormat="1" x14ac:dyDescent="0.25">
      <c r="A417" s="170" t="s">
        <v>761</v>
      </c>
      <c r="B417" s="170" t="s">
        <v>945</v>
      </c>
      <c r="C417" s="199">
        <v>1925</v>
      </c>
      <c r="D417" s="199">
        <v>7360</v>
      </c>
      <c r="E417" s="170">
        <v>430</v>
      </c>
    </row>
    <row r="418" spans="1:5" s="170" customFormat="1" x14ac:dyDescent="0.25">
      <c r="A418" s="170" t="s">
        <v>761</v>
      </c>
      <c r="B418" s="170" t="s">
        <v>1124</v>
      </c>
      <c r="C418" s="199">
        <v>3790</v>
      </c>
      <c r="D418" s="199">
        <v>12351</v>
      </c>
      <c r="E418" s="170">
        <v>891</v>
      </c>
    </row>
    <row r="419" spans="1:5" s="170" customFormat="1" x14ac:dyDescent="0.25">
      <c r="A419" s="170" t="s">
        <v>761</v>
      </c>
      <c r="B419" s="170" t="s">
        <v>946</v>
      </c>
      <c r="C419" s="199">
        <v>3626</v>
      </c>
      <c r="D419" s="199">
        <v>14465</v>
      </c>
      <c r="E419" s="170">
        <v>799</v>
      </c>
    </row>
    <row r="420" spans="1:5" s="170" customFormat="1" x14ac:dyDescent="0.25">
      <c r="A420" s="170" t="s">
        <v>761</v>
      </c>
      <c r="B420" s="170" t="s">
        <v>947</v>
      </c>
      <c r="C420" s="199">
        <v>3081</v>
      </c>
      <c r="D420" s="199">
        <v>12640</v>
      </c>
      <c r="E420" s="170">
        <v>756</v>
      </c>
    </row>
    <row r="421" spans="1:5" s="170" customFormat="1" x14ac:dyDescent="0.25">
      <c r="A421" s="170" t="s">
        <v>761</v>
      </c>
      <c r="B421" s="170" t="s">
        <v>1125</v>
      </c>
      <c r="C421" s="199">
        <v>2799</v>
      </c>
      <c r="D421" s="199">
        <v>11931</v>
      </c>
      <c r="E421" s="170">
        <v>680</v>
      </c>
    </row>
    <row r="422" spans="1:5" s="170" customFormat="1" x14ac:dyDescent="0.25">
      <c r="A422" s="170" t="s">
        <v>761</v>
      </c>
      <c r="B422" s="170" t="s">
        <v>948</v>
      </c>
      <c r="C422" s="199">
        <v>2477</v>
      </c>
      <c r="D422" s="199">
        <v>9316</v>
      </c>
      <c r="E422" s="170">
        <v>652</v>
      </c>
    </row>
    <row r="423" spans="1:5" s="170" customFormat="1" x14ac:dyDescent="0.25">
      <c r="A423" s="170" t="s">
        <v>761</v>
      </c>
      <c r="B423" s="170" t="s">
        <v>1126</v>
      </c>
      <c r="C423" s="199">
        <v>1871</v>
      </c>
      <c r="D423" s="199">
        <v>7175</v>
      </c>
      <c r="E423" s="170">
        <v>465</v>
      </c>
    </row>
    <row r="424" spans="1:5" s="170" customFormat="1" x14ac:dyDescent="0.25">
      <c r="A424" s="170" t="s">
        <v>761</v>
      </c>
      <c r="B424" s="170" t="s">
        <v>949</v>
      </c>
      <c r="C424" s="199">
        <v>2948</v>
      </c>
      <c r="D424" s="199">
        <v>10597</v>
      </c>
      <c r="E424" s="170">
        <v>561</v>
      </c>
    </row>
    <row r="425" spans="1:5" s="170" customFormat="1" x14ac:dyDescent="0.25">
      <c r="A425" s="170" t="s">
        <v>761</v>
      </c>
      <c r="B425" s="170" t="s">
        <v>950</v>
      </c>
      <c r="C425" s="199">
        <v>3717</v>
      </c>
      <c r="D425" s="199">
        <v>13648</v>
      </c>
      <c r="E425" s="170">
        <v>830</v>
      </c>
    </row>
    <row r="426" spans="1:5" s="170" customFormat="1" x14ac:dyDescent="0.25">
      <c r="A426" s="170" t="s">
        <v>761</v>
      </c>
      <c r="B426" s="170" t="s">
        <v>1127</v>
      </c>
      <c r="C426" s="199">
        <v>3464</v>
      </c>
      <c r="D426" s="199">
        <v>11929</v>
      </c>
      <c r="E426" s="170">
        <v>809</v>
      </c>
    </row>
    <row r="427" spans="1:5" s="170" customFormat="1" x14ac:dyDescent="0.25">
      <c r="A427" s="170" t="s">
        <v>761</v>
      </c>
      <c r="B427" s="170" t="s">
        <v>951</v>
      </c>
      <c r="C427" s="199">
        <v>3427</v>
      </c>
      <c r="D427" s="199">
        <v>11847</v>
      </c>
      <c r="E427" s="170">
        <v>785</v>
      </c>
    </row>
    <row r="428" spans="1:5" s="170" customFormat="1" x14ac:dyDescent="0.25">
      <c r="A428" s="170" t="s">
        <v>761</v>
      </c>
      <c r="B428" s="170" t="s">
        <v>1128</v>
      </c>
      <c r="C428" s="199">
        <v>2940</v>
      </c>
      <c r="D428" s="199">
        <v>11533</v>
      </c>
      <c r="E428" s="170">
        <v>729</v>
      </c>
    </row>
    <row r="429" spans="1:5" s="170" customFormat="1" x14ac:dyDescent="0.25">
      <c r="A429" s="170" t="s">
        <v>761</v>
      </c>
      <c r="B429" s="170" t="s">
        <v>952</v>
      </c>
      <c r="C429" s="199">
        <v>2601</v>
      </c>
      <c r="D429" s="199">
        <v>9175</v>
      </c>
      <c r="E429" s="170">
        <v>585</v>
      </c>
    </row>
    <row r="430" spans="1:5" s="170" customFormat="1" x14ac:dyDescent="0.25">
      <c r="A430" s="170" t="s">
        <v>761</v>
      </c>
      <c r="B430" s="170" t="s">
        <v>1129</v>
      </c>
      <c r="C430" s="199">
        <v>2375</v>
      </c>
      <c r="D430" s="199">
        <v>7517</v>
      </c>
      <c r="E430" s="170">
        <v>454</v>
      </c>
    </row>
    <row r="431" spans="1:5" s="170" customFormat="1" x14ac:dyDescent="0.25">
      <c r="A431" s="170" t="s">
        <v>761</v>
      </c>
      <c r="B431" s="170" t="s">
        <v>1130</v>
      </c>
      <c r="C431" s="199">
        <v>2520</v>
      </c>
      <c r="D431" s="199">
        <v>9741</v>
      </c>
      <c r="E431" s="170">
        <v>469</v>
      </c>
    </row>
    <row r="432" spans="1:5" s="170" customFormat="1" x14ac:dyDescent="0.25">
      <c r="A432" s="170" t="s">
        <v>761</v>
      </c>
      <c r="B432" s="170" t="s">
        <v>1131</v>
      </c>
      <c r="C432" s="199">
        <v>3168</v>
      </c>
      <c r="D432" s="199">
        <v>11728</v>
      </c>
      <c r="E432" s="170">
        <v>656</v>
      </c>
    </row>
    <row r="433" spans="1:5" s="170" customFormat="1" x14ac:dyDescent="0.25">
      <c r="A433" s="170" t="s">
        <v>761</v>
      </c>
      <c r="B433" s="170" t="s">
        <v>953</v>
      </c>
      <c r="C433" s="199">
        <v>2785</v>
      </c>
      <c r="D433" s="199">
        <v>10285</v>
      </c>
      <c r="E433" s="170">
        <v>612</v>
      </c>
    </row>
    <row r="434" spans="1:5" s="170" customFormat="1" x14ac:dyDescent="0.25">
      <c r="A434" s="170" t="s">
        <v>761</v>
      </c>
      <c r="B434" s="170" t="s">
        <v>1132</v>
      </c>
      <c r="C434" s="199">
        <v>2298</v>
      </c>
      <c r="D434" s="199">
        <v>10086</v>
      </c>
      <c r="E434" s="170">
        <v>488</v>
      </c>
    </row>
    <row r="435" spans="1:5" s="170" customFormat="1" x14ac:dyDescent="0.25">
      <c r="A435" s="170" t="s">
        <v>761</v>
      </c>
      <c r="B435" s="170" t="s">
        <v>1133</v>
      </c>
      <c r="C435" s="199">
        <v>2250</v>
      </c>
      <c r="D435" s="199">
        <v>7790</v>
      </c>
      <c r="E435" s="170">
        <v>424</v>
      </c>
    </row>
    <row r="436" spans="1:5" s="170" customFormat="1" x14ac:dyDescent="0.25">
      <c r="A436" s="170" t="s">
        <v>761</v>
      </c>
      <c r="B436" s="170" t="s">
        <v>1134</v>
      </c>
      <c r="C436" s="199">
        <v>1272</v>
      </c>
      <c r="D436" s="199">
        <v>5585</v>
      </c>
      <c r="E436" s="170">
        <v>229</v>
      </c>
    </row>
    <row r="437" spans="1:5" s="170" customFormat="1" x14ac:dyDescent="0.25">
      <c r="A437" s="170" t="s">
        <v>761</v>
      </c>
      <c r="B437" s="170" t="s">
        <v>1135</v>
      </c>
      <c r="C437" s="199">
        <v>3040</v>
      </c>
      <c r="D437" s="199">
        <v>11264</v>
      </c>
      <c r="E437" s="170">
        <v>402</v>
      </c>
    </row>
    <row r="438" spans="1:5" s="170" customFormat="1" x14ac:dyDescent="0.25">
      <c r="A438" s="170" t="s">
        <v>761</v>
      </c>
      <c r="B438" s="170" t="s">
        <v>1136</v>
      </c>
      <c r="C438" s="199">
        <v>3695</v>
      </c>
      <c r="D438" s="199">
        <v>11226</v>
      </c>
      <c r="E438" s="170">
        <v>381</v>
      </c>
    </row>
    <row r="439" spans="1:5" s="170" customFormat="1" x14ac:dyDescent="0.25">
      <c r="A439" s="170" t="s">
        <v>761</v>
      </c>
      <c r="B439" s="170" t="s">
        <v>954</v>
      </c>
      <c r="C439" s="199">
        <v>3313</v>
      </c>
      <c r="D439" s="199">
        <v>8462</v>
      </c>
      <c r="E439" s="170">
        <v>441</v>
      </c>
    </row>
    <row r="440" spans="1:5" s="170" customFormat="1" x14ac:dyDescent="0.25">
      <c r="A440" s="170" t="s">
        <v>761</v>
      </c>
      <c r="B440" s="170" t="s">
        <v>1137</v>
      </c>
      <c r="C440" s="199">
        <v>2991</v>
      </c>
      <c r="D440" s="199">
        <v>8572</v>
      </c>
      <c r="E440" s="170">
        <v>425</v>
      </c>
    </row>
    <row r="441" spans="1:5" s="170" customFormat="1" x14ac:dyDescent="0.25">
      <c r="A441" s="170" t="s">
        <v>761</v>
      </c>
      <c r="B441" s="170" t="s">
        <v>1138</v>
      </c>
      <c r="C441" s="199">
        <v>2482</v>
      </c>
      <c r="D441" s="199">
        <v>8465</v>
      </c>
      <c r="E441" s="170">
        <v>415</v>
      </c>
    </row>
    <row r="442" spans="1:5" s="170" customFormat="1" x14ac:dyDescent="0.25">
      <c r="A442" s="170" t="s">
        <v>761</v>
      </c>
      <c r="B442" s="170" t="s">
        <v>1139</v>
      </c>
      <c r="C442" s="199">
        <v>1392</v>
      </c>
      <c r="D442" s="199">
        <v>5213</v>
      </c>
      <c r="E442" s="170">
        <v>340</v>
      </c>
    </row>
    <row r="443" spans="1:5" s="170" customFormat="1" x14ac:dyDescent="0.25">
      <c r="A443" s="170" t="s">
        <v>761</v>
      </c>
      <c r="B443" s="170" t="s">
        <v>1140</v>
      </c>
      <c r="C443" s="199">
        <v>2200</v>
      </c>
      <c r="D443" s="199">
        <v>10126</v>
      </c>
      <c r="E443" s="170">
        <v>417</v>
      </c>
    </row>
    <row r="444" spans="1:5" s="170" customFormat="1" x14ac:dyDescent="0.25">
      <c r="A444" s="170" t="s">
        <v>761</v>
      </c>
      <c r="B444" s="170" t="s">
        <v>1141</v>
      </c>
      <c r="C444" s="199">
        <v>3504</v>
      </c>
      <c r="D444" s="199">
        <v>12263</v>
      </c>
      <c r="E444" s="170">
        <v>550</v>
      </c>
    </row>
    <row r="445" spans="1:5" s="170" customFormat="1" x14ac:dyDescent="0.25">
      <c r="A445" s="170" t="s">
        <v>761</v>
      </c>
      <c r="B445" s="170" t="s">
        <v>955</v>
      </c>
      <c r="C445" s="199">
        <v>3181</v>
      </c>
      <c r="D445" s="199">
        <v>10947</v>
      </c>
      <c r="E445" s="170">
        <v>471</v>
      </c>
    </row>
    <row r="446" spans="1:5" s="170" customFormat="1" x14ac:dyDescent="0.25">
      <c r="A446" s="170" t="s">
        <v>761</v>
      </c>
      <c r="B446" s="170" t="s">
        <v>1142</v>
      </c>
      <c r="C446" s="199">
        <v>3147</v>
      </c>
      <c r="D446" s="199">
        <v>9573</v>
      </c>
      <c r="E446" s="170">
        <v>595</v>
      </c>
    </row>
    <row r="447" spans="1:5" s="170" customFormat="1" x14ac:dyDescent="0.25">
      <c r="A447" s="170" t="s">
        <v>761</v>
      </c>
      <c r="B447" s="170" t="s">
        <v>1143</v>
      </c>
      <c r="C447" s="199">
        <v>3078</v>
      </c>
      <c r="D447" s="199">
        <v>10323</v>
      </c>
      <c r="E447" s="170">
        <v>614</v>
      </c>
    </row>
    <row r="448" spans="1:5" s="170" customFormat="1" x14ac:dyDescent="0.25">
      <c r="A448" s="170" t="s">
        <v>761</v>
      </c>
      <c r="B448" s="170" t="s">
        <v>1144</v>
      </c>
      <c r="C448" s="199">
        <v>2591</v>
      </c>
      <c r="D448" s="199">
        <v>8722</v>
      </c>
      <c r="E448" s="170">
        <v>594</v>
      </c>
    </row>
    <row r="449" spans="1:5" s="170" customFormat="1" x14ac:dyDescent="0.25">
      <c r="A449" s="170" t="s">
        <v>761</v>
      </c>
      <c r="B449" s="170" t="s">
        <v>1145</v>
      </c>
      <c r="C449" s="199">
        <v>2852</v>
      </c>
      <c r="D449" s="199">
        <v>9299</v>
      </c>
      <c r="E449" s="170">
        <v>617</v>
      </c>
    </row>
    <row r="450" spans="1:5" s="170" customFormat="1" x14ac:dyDescent="0.25">
      <c r="A450" s="170" t="s">
        <v>761</v>
      </c>
      <c r="B450" s="170" t="s">
        <v>956</v>
      </c>
      <c r="C450" s="199">
        <v>2150</v>
      </c>
      <c r="D450" s="199">
        <v>8339</v>
      </c>
      <c r="E450" s="170">
        <v>570</v>
      </c>
    </row>
    <row r="451" spans="1:5" s="170" customFormat="1" x14ac:dyDescent="0.25">
      <c r="A451" s="170" t="s">
        <v>761</v>
      </c>
      <c r="B451" s="170" t="s">
        <v>1146</v>
      </c>
      <c r="C451" s="199">
        <v>3245</v>
      </c>
      <c r="D451" s="199">
        <v>10133</v>
      </c>
      <c r="E451" s="170">
        <v>519</v>
      </c>
    </row>
    <row r="452" spans="1:5" s="170" customFormat="1" x14ac:dyDescent="0.25">
      <c r="A452" s="170" t="s">
        <v>761</v>
      </c>
      <c r="B452" s="170" t="s">
        <v>957</v>
      </c>
      <c r="C452" s="199">
        <v>2572</v>
      </c>
      <c r="D452" s="199">
        <v>8949</v>
      </c>
      <c r="E452" s="170">
        <v>432</v>
      </c>
    </row>
    <row r="453" spans="1:5" s="170" customFormat="1" x14ac:dyDescent="0.25">
      <c r="A453" s="170" t="s">
        <v>761</v>
      </c>
      <c r="B453" s="170" t="s">
        <v>958</v>
      </c>
      <c r="C453" s="199">
        <v>3250</v>
      </c>
      <c r="D453" s="199">
        <v>9639</v>
      </c>
      <c r="E453" s="170">
        <v>608</v>
      </c>
    </row>
    <row r="454" spans="1:5" s="170" customFormat="1" x14ac:dyDescent="0.25">
      <c r="A454" s="170" t="s">
        <v>761</v>
      </c>
      <c r="B454" s="170" t="s">
        <v>1147</v>
      </c>
      <c r="C454" s="199">
        <v>2968</v>
      </c>
      <c r="D454" s="199">
        <v>9854</v>
      </c>
      <c r="E454" s="170">
        <v>619</v>
      </c>
    </row>
    <row r="455" spans="1:5" s="170" customFormat="1" x14ac:dyDescent="0.25">
      <c r="A455" s="170" t="s">
        <v>761</v>
      </c>
      <c r="B455" s="170" t="s">
        <v>959</v>
      </c>
      <c r="C455" s="199">
        <v>2990</v>
      </c>
      <c r="D455" s="199">
        <v>8837</v>
      </c>
      <c r="E455" s="170">
        <v>568</v>
      </c>
    </row>
    <row r="456" spans="1:5" s="170" customFormat="1" x14ac:dyDescent="0.25">
      <c r="A456" s="170" t="s">
        <v>761</v>
      </c>
      <c r="B456" s="170" t="s">
        <v>1148</v>
      </c>
      <c r="C456" s="199">
        <v>3067</v>
      </c>
      <c r="D456" s="199">
        <v>10729</v>
      </c>
      <c r="E456" s="170">
        <v>599</v>
      </c>
    </row>
    <row r="457" spans="1:5" s="170" customFormat="1" x14ac:dyDescent="0.25">
      <c r="A457" s="170" t="s">
        <v>761</v>
      </c>
      <c r="B457" s="170" t="s">
        <v>1149</v>
      </c>
      <c r="C457" s="199">
        <v>2865</v>
      </c>
      <c r="D457" s="199">
        <v>9687</v>
      </c>
      <c r="E457" s="170">
        <v>535</v>
      </c>
    </row>
    <row r="458" spans="1:5" s="170" customFormat="1" x14ac:dyDescent="0.25">
      <c r="A458" s="170" t="s">
        <v>761</v>
      </c>
      <c r="B458" s="170" t="s">
        <v>1150</v>
      </c>
      <c r="C458" s="199">
        <v>2217</v>
      </c>
      <c r="D458" s="199">
        <v>6454</v>
      </c>
      <c r="E458" s="170">
        <v>403</v>
      </c>
    </row>
    <row r="459" spans="1:5" s="170" customFormat="1" x14ac:dyDescent="0.25">
      <c r="A459" s="170" t="s">
        <v>761</v>
      </c>
      <c r="B459" s="170" t="s">
        <v>1151</v>
      </c>
      <c r="C459" s="199">
        <v>1789</v>
      </c>
      <c r="D459" s="199">
        <v>6303</v>
      </c>
      <c r="E459" s="170">
        <v>356</v>
      </c>
    </row>
    <row r="460" spans="1:5" s="170" customFormat="1" x14ac:dyDescent="0.25">
      <c r="A460" s="170" t="s">
        <v>761</v>
      </c>
      <c r="B460" s="170" t="s">
        <v>1152</v>
      </c>
      <c r="C460" s="199">
        <v>4287</v>
      </c>
      <c r="D460" s="199">
        <v>12869</v>
      </c>
      <c r="E460" s="170">
        <v>831</v>
      </c>
    </row>
    <row r="461" spans="1:5" s="170" customFormat="1" x14ac:dyDescent="0.25">
      <c r="A461" s="170" t="s">
        <v>761</v>
      </c>
      <c r="B461" s="170" t="s">
        <v>960</v>
      </c>
      <c r="C461" s="199">
        <v>3502</v>
      </c>
      <c r="D461" s="199">
        <v>10393</v>
      </c>
      <c r="E461" s="170">
        <v>682</v>
      </c>
    </row>
    <row r="462" spans="1:5" s="170" customFormat="1" x14ac:dyDescent="0.25">
      <c r="A462" s="170" t="s">
        <v>761</v>
      </c>
      <c r="B462" s="170" t="s">
        <v>961</v>
      </c>
      <c r="C462" s="199">
        <v>3205</v>
      </c>
      <c r="D462" s="199">
        <v>10548</v>
      </c>
      <c r="E462" s="170">
        <v>648</v>
      </c>
    </row>
    <row r="463" spans="1:5" s="170" customFormat="1" x14ac:dyDescent="0.25">
      <c r="A463" s="170" t="s">
        <v>761</v>
      </c>
      <c r="B463" s="170" t="s">
        <v>962</v>
      </c>
      <c r="C463" s="199">
        <v>3287</v>
      </c>
      <c r="D463" s="199">
        <v>10484</v>
      </c>
      <c r="E463" s="170">
        <v>663</v>
      </c>
    </row>
    <row r="464" spans="1:5" s="170" customFormat="1" x14ac:dyDescent="0.25">
      <c r="A464" s="170" t="s">
        <v>761</v>
      </c>
      <c r="B464" s="170" t="s">
        <v>963</v>
      </c>
      <c r="C464" s="199">
        <v>3026</v>
      </c>
      <c r="D464" s="199">
        <v>10886</v>
      </c>
      <c r="E464" s="170">
        <v>697</v>
      </c>
    </row>
    <row r="465" spans="1:5" s="170" customFormat="1" x14ac:dyDescent="0.25">
      <c r="A465" s="170" t="s">
        <v>761</v>
      </c>
      <c r="B465" s="170" t="s">
        <v>964</v>
      </c>
      <c r="C465" s="199">
        <v>2498</v>
      </c>
      <c r="D465" s="199">
        <v>8983</v>
      </c>
      <c r="E465" s="170">
        <v>529</v>
      </c>
    </row>
    <row r="466" spans="1:5" s="170" customFormat="1" x14ac:dyDescent="0.25">
      <c r="A466" s="170" t="s">
        <v>761</v>
      </c>
      <c r="B466" s="170" t="s">
        <v>1153</v>
      </c>
      <c r="C466" s="199">
        <v>2579</v>
      </c>
      <c r="D466" s="199">
        <v>7785</v>
      </c>
      <c r="E466" s="170">
        <v>500</v>
      </c>
    </row>
    <row r="467" spans="1:5" s="170" customFormat="1" x14ac:dyDescent="0.25">
      <c r="A467" s="170" t="s">
        <v>761</v>
      </c>
      <c r="B467" s="170" t="s">
        <v>1154</v>
      </c>
      <c r="C467" s="199">
        <v>2931</v>
      </c>
      <c r="D467" s="199">
        <v>9462</v>
      </c>
      <c r="E467" s="170">
        <v>686</v>
      </c>
    </row>
    <row r="468" spans="1:5" s="170" customFormat="1" x14ac:dyDescent="0.25">
      <c r="A468" s="170" t="s">
        <v>761</v>
      </c>
      <c r="B468" s="170" t="s">
        <v>1155</v>
      </c>
      <c r="C468" s="199">
        <v>2829</v>
      </c>
      <c r="D468" s="199">
        <v>9507</v>
      </c>
      <c r="E468" s="170">
        <v>662</v>
      </c>
    </row>
    <row r="469" spans="1:5" s="170" customFormat="1" x14ac:dyDescent="0.25">
      <c r="A469" s="170" t="s">
        <v>761</v>
      </c>
      <c r="B469" s="170" t="s">
        <v>965</v>
      </c>
      <c r="C469" s="199">
        <v>2749</v>
      </c>
      <c r="D469" s="199">
        <v>9834</v>
      </c>
      <c r="E469" s="170">
        <v>708</v>
      </c>
    </row>
    <row r="470" spans="1:5" s="170" customFormat="1" x14ac:dyDescent="0.25">
      <c r="A470" s="170" t="s">
        <v>761</v>
      </c>
      <c r="B470" s="170" t="s">
        <v>1156</v>
      </c>
      <c r="C470" s="199">
        <v>2489</v>
      </c>
      <c r="D470" s="199">
        <v>8514</v>
      </c>
      <c r="E470" s="170">
        <v>678</v>
      </c>
    </row>
    <row r="471" spans="1:5" s="170" customFormat="1" x14ac:dyDescent="0.25">
      <c r="A471" s="170" t="s">
        <v>761</v>
      </c>
      <c r="B471" s="170" t="s">
        <v>1157</v>
      </c>
      <c r="C471" s="199">
        <v>2617</v>
      </c>
      <c r="D471" s="199">
        <v>8263</v>
      </c>
      <c r="E471" s="170">
        <v>691</v>
      </c>
    </row>
    <row r="472" spans="1:5" s="170" customFormat="1" x14ac:dyDescent="0.25">
      <c r="A472" s="170" t="s">
        <v>761</v>
      </c>
      <c r="B472" s="170" t="s">
        <v>1158</v>
      </c>
      <c r="C472" s="199">
        <v>2165</v>
      </c>
      <c r="D472" s="199">
        <v>7121</v>
      </c>
      <c r="E472" s="170">
        <v>561</v>
      </c>
    </row>
    <row r="473" spans="1:5" s="170" customFormat="1" x14ac:dyDescent="0.25">
      <c r="A473" s="170" t="s">
        <v>761</v>
      </c>
      <c r="B473" s="170" t="s">
        <v>1159</v>
      </c>
      <c r="C473" s="199">
        <v>1774</v>
      </c>
      <c r="D473" s="199">
        <v>7635</v>
      </c>
      <c r="E473" s="170">
        <v>525</v>
      </c>
    </row>
    <row r="474" spans="1:5" s="170" customFormat="1" x14ac:dyDescent="0.25">
      <c r="A474" s="170" t="s">
        <v>761</v>
      </c>
      <c r="B474" s="170" t="s">
        <v>1160</v>
      </c>
      <c r="C474" s="199">
        <v>3438</v>
      </c>
      <c r="D474" s="199">
        <v>12761</v>
      </c>
      <c r="E474" s="170">
        <v>957</v>
      </c>
    </row>
    <row r="475" spans="1:5" s="170" customFormat="1" x14ac:dyDescent="0.25">
      <c r="A475" s="170" t="s">
        <v>761</v>
      </c>
      <c r="B475" s="170" t="s">
        <v>966</v>
      </c>
      <c r="C475" s="199">
        <v>3294</v>
      </c>
      <c r="D475" s="199">
        <v>12255</v>
      </c>
      <c r="E475" s="170">
        <v>909</v>
      </c>
    </row>
    <row r="476" spans="1:5" s="170" customFormat="1" x14ac:dyDescent="0.25">
      <c r="A476" s="170" t="s">
        <v>761</v>
      </c>
      <c r="B476" s="170" t="s">
        <v>967</v>
      </c>
      <c r="C476" s="199">
        <v>3282</v>
      </c>
      <c r="D476" s="199">
        <v>11318</v>
      </c>
      <c r="E476" s="170">
        <v>864</v>
      </c>
    </row>
    <row r="477" spans="1:5" s="170" customFormat="1" x14ac:dyDescent="0.25">
      <c r="A477" s="170" t="s">
        <v>761</v>
      </c>
      <c r="B477" s="170" t="s">
        <v>1161</v>
      </c>
      <c r="C477" s="199">
        <v>3165</v>
      </c>
      <c r="D477" s="199">
        <v>11558</v>
      </c>
      <c r="E477" s="170">
        <v>872</v>
      </c>
    </row>
    <row r="478" spans="1:5" s="170" customFormat="1" x14ac:dyDescent="0.25">
      <c r="A478" s="170" t="s">
        <v>761</v>
      </c>
      <c r="B478" s="170" t="s">
        <v>968</v>
      </c>
      <c r="C478" s="199">
        <v>3158</v>
      </c>
      <c r="D478" s="199">
        <v>11116</v>
      </c>
      <c r="E478" s="170">
        <v>853</v>
      </c>
    </row>
    <row r="479" spans="1:5" s="170" customFormat="1" x14ac:dyDescent="0.25">
      <c r="A479" s="170" t="s">
        <v>761</v>
      </c>
      <c r="B479" s="170" t="s">
        <v>1162</v>
      </c>
      <c r="C479" s="199">
        <v>2323</v>
      </c>
      <c r="D479" s="199">
        <v>8774</v>
      </c>
      <c r="E479" s="170">
        <v>517</v>
      </c>
    </row>
    <row r="480" spans="1:5" s="170" customFormat="1" x14ac:dyDescent="0.25">
      <c r="A480" s="170" t="s">
        <v>761</v>
      </c>
      <c r="B480" s="170" t="s">
        <v>1163</v>
      </c>
      <c r="C480" s="199">
        <v>2771</v>
      </c>
      <c r="D480" s="199">
        <v>8825</v>
      </c>
      <c r="E480" s="170">
        <v>522</v>
      </c>
    </row>
    <row r="481" spans="1:5" s="170" customFormat="1" x14ac:dyDescent="0.25">
      <c r="A481" s="170" t="s">
        <v>761</v>
      </c>
      <c r="B481" s="170" t="s">
        <v>969</v>
      </c>
      <c r="C481" s="199">
        <v>4105</v>
      </c>
      <c r="D481" s="199">
        <v>12550</v>
      </c>
      <c r="E481" s="170">
        <v>850</v>
      </c>
    </row>
    <row r="482" spans="1:5" s="170" customFormat="1" x14ac:dyDescent="0.25">
      <c r="A482" s="170" t="s">
        <v>761</v>
      </c>
      <c r="B482" s="170" t="s">
        <v>970</v>
      </c>
      <c r="C482" s="199">
        <v>3495</v>
      </c>
      <c r="D482" s="199">
        <v>11603</v>
      </c>
      <c r="E482" s="170">
        <v>778</v>
      </c>
    </row>
    <row r="483" spans="1:5" s="170" customFormat="1" x14ac:dyDescent="0.25">
      <c r="A483" s="170" t="s">
        <v>761</v>
      </c>
      <c r="B483" s="170" t="s">
        <v>971</v>
      </c>
      <c r="C483" s="199">
        <v>2937</v>
      </c>
      <c r="D483" s="199">
        <v>10936</v>
      </c>
      <c r="E483" s="170">
        <v>773</v>
      </c>
    </row>
    <row r="484" spans="1:5" s="170" customFormat="1" x14ac:dyDescent="0.25">
      <c r="A484" s="170" t="s">
        <v>761</v>
      </c>
      <c r="B484" s="170" t="s">
        <v>972</v>
      </c>
      <c r="C484" s="199">
        <v>3316</v>
      </c>
      <c r="D484" s="199">
        <v>10968</v>
      </c>
      <c r="E484" s="170">
        <v>711</v>
      </c>
    </row>
    <row r="485" spans="1:5" s="170" customFormat="1" x14ac:dyDescent="0.25">
      <c r="A485" s="170" t="s">
        <v>761</v>
      </c>
      <c r="B485" s="170" t="s">
        <v>1164</v>
      </c>
      <c r="C485" s="199">
        <v>3109</v>
      </c>
      <c r="D485" s="199">
        <v>11390</v>
      </c>
      <c r="E485" s="170">
        <v>762</v>
      </c>
    </row>
    <row r="486" spans="1:5" s="170" customFormat="1" x14ac:dyDescent="0.25">
      <c r="A486" s="170" t="s">
        <v>761</v>
      </c>
      <c r="B486" s="170" t="s">
        <v>1165</v>
      </c>
      <c r="C486" s="199">
        <v>2381</v>
      </c>
      <c r="D486" s="199">
        <v>9398</v>
      </c>
      <c r="E486" s="170">
        <v>551</v>
      </c>
    </row>
    <row r="487" spans="1:5" s="170" customFormat="1" x14ac:dyDescent="0.25">
      <c r="A487" s="170" t="s">
        <v>761</v>
      </c>
      <c r="B487" s="170" t="s">
        <v>1166</v>
      </c>
      <c r="C487" s="199">
        <v>1904</v>
      </c>
      <c r="D487" s="199">
        <v>8081</v>
      </c>
      <c r="E487" s="170">
        <v>402</v>
      </c>
    </row>
    <row r="488" spans="1:5" s="170" customFormat="1" x14ac:dyDescent="0.25">
      <c r="A488" s="170" t="s">
        <v>761</v>
      </c>
      <c r="B488" s="170" t="s">
        <v>973</v>
      </c>
      <c r="C488" s="199">
        <v>4669</v>
      </c>
      <c r="D488" s="199">
        <v>16408</v>
      </c>
      <c r="E488" s="170">
        <v>793</v>
      </c>
    </row>
    <row r="489" spans="1:5" s="170" customFormat="1" x14ac:dyDescent="0.25">
      <c r="A489" s="170" t="s">
        <v>761</v>
      </c>
      <c r="B489" s="170" t="s">
        <v>974</v>
      </c>
      <c r="C489" s="199">
        <v>4050</v>
      </c>
      <c r="D489" s="199">
        <v>11692</v>
      </c>
      <c r="E489" s="170">
        <v>797</v>
      </c>
    </row>
    <row r="490" spans="1:5" s="170" customFormat="1" x14ac:dyDescent="0.25">
      <c r="A490" s="170" t="s">
        <v>761</v>
      </c>
      <c r="B490" s="170" t="s">
        <v>975</v>
      </c>
      <c r="C490" s="199">
        <v>3808</v>
      </c>
      <c r="D490" s="199">
        <v>11495</v>
      </c>
      <c r="E490" s="170">
        <v>818</v>
      </c>
    </row>
    <row r="491" spans="1:5" s="170" customFormat="1" x14ac:dyDescent="0.25">
      <c r="A491" s="170" t="s">
        <v>761</v>
      </c>
      <c r="B491" s="170" t="s">
        <v>976</v>
      </c>
      <c r="C491" s="199">
        <v>3472</v>
      </c>
      <c r="D491" s="199">
        <v>11593</v>
      </c>
      <c r="E491" s="170">
        <v>792</v>
      </c>
    </row>
    <row r="492" spans="1:5" s="170" customFormat="1" x14ac:dyDescent="0.25">
      <c r="A492" s="170" t="s">
        <v>761</v>
      </c>
      <c r="B492" s="170" t="s">
        <v>977</v>
      </c>
      <c r="C492" s="199">
        <v>3077</v>
      </c>
      <c r="D492" s="199">
        <v>9956</v>
      </c>
      <c r="E492" s="170">
        <v>758</v>
      </c>
    </row>
    <row r="493" spans="1:5" s="170" customFormat="1" x14ac:dyDescent="0.25">
      <c r="A493" s="170" t="s">
        <v>761</v>
      </c>
      <c r="B493" s="170" t="s">
        <v>978</v>
      </c>
      <c r="C493" s="199">
        <v>2236</v>
      </c>
      <c r="D493" s="199">
        <v>7365</v>
      </c>
      <c r="E493" s="170">
        <v>536</v>
      </c>
    </row>
    <row r="494" spans="1:5" s="170" customFormat="1" x14ac:dyDescent="0.25">
      <c r="A494" s="170" t="s">
        <v>761</v>
      </c>
      <c r="B494" s="170" t="s">
        <v>979</v>
      </c>
      <c r="C494" s="199">
        <v>1629</v>
      </c>
      <c r="D494" s="199">
        <v>6108</v>
      </c>
      <c r="E494" s="170">
        <v>399</v>
      </c>
    </row>
    <row r="495" spans="1:5" s="170" customFormat="1" x14ac:dyDescent="0.25">
      <c r="A495" s="170" t="s">
        <v>761</v>
      </c>
      <c r="B495" s="170" t="s">
        <v>980</v>
      </c>
      <c r="C495" s="199">
        <v>4338</v>
      </c>
      <c r="D495" s="199">
        <v>12886</v>
      </c>
      <c r="E495" s="170">
        <v>873</v>
      </c>
    </row>
    <row r="496" spans="1:5" s="170" customFormat="1" x14ac:dyDescent="0.25">
      <c r="A496" s="170" t="s">
        <v>761</v>
      </c>
      <c r="B496" s="170" t="s">
        <v>981</v>
      </c>
      <c r="C496" s="199">
        <v>3760</v>
      </c>
      <c r="D496" s="199">
        <v>12733</v>
      </c>
      <c r="E496" s="170">
        <v>835</v>
      </c>
    </row>
    <row r="497" spans="1:5" s="170" customFormat="1" x14ac:dyDescent="0.25">
      <c r="A497" s="170" t="s">
        <v>761</v>
      </c>
      <c r="B497" s="170" t="s">
        <v>982</v>
      </c>
      <c r="C497" s="199">
        <v>3448</v>
      </c>
      <c r="D497" s="199">
        <v>11392</v>
      </c>
      <c r="E497" s="170">
        <v>845</v>
      </c>
    </row>
    <row r="498" spans="1:5" s="170" customFormat="1" x14ac:dyDescent="0.25">
      <c r="A498" s="170" t="s">
        <v>761</v>
      </c>
      <c r="B498" s="170" t="s">
        <v>983</v>
      </c>
      <c r="C498" s="199">
        <v>3261</v>
      </c>
      <c r="D498" s="199">
        <v>9627</v>
      </c>
      <c r="E498" s="170">
        <v>809</v>
      </c>
    </row>
    <row r="499" spans="1:5" s="170" customFormat="1" x14ac:dyDescent="0.25">
      <c r="A499" s="170" t="s">
        <v>761</v>
      </c>
      <c r="B499" s="170" t="s">
        <v>984</v>
      </c>
      <c r="C499" s="199">
        <v>3080</v>
      </c>
      <c r="D499" s="199">
        <v>9635</v>
      </c>
      <c r="E499" s="170">
        <v>854</v>
      </c>
    </row>
    <row r="500" spans="1:5" s="170" customFormat="1" x14ac:dyDescent="0.25">
      <c r="A500" s="170" t="s">
        <v>761</v>
      </c>
      <c r="B500" s="170" t="s">
        <v>985</v>
      </c>
      <c r="C500" s="199">
        <v>2075</v>
      </c>
      <c r="D500" s="199">
        <v>7923</v>
      </c>
      <c r="E500" s="170">
        <v>519</v>
      </c>
    </row>
    <row r="501" spans="1:5" s="170" customFormat="1" x14ac:dyDescent="0.25">
      <c r="A501" s="170" t="s">
        <v>761</v>
      </c>
      <c r="B501" s="170" t="s">
        <v>986</v>
      </c>
      <c r="C501" s="199">
        <v>2390</v>
      </c>
      <c r="D501" s="199">
        <v>8017</v>
      </c>
      <c r="E501" s="170">
        <v>550</v>
      </c>
    </row>
    <row r="502" spans="1:5" s="170" customFormat="1" x14ac:dyDescent="0.25">
      <c r="A502" s="170" t="s">
        <v>761</v>
      </c>
      <c r="B502" s="170" t="s">
        <v>987</v>
      </c>
      <c r="C502" s="199">
        <v>3477</v>
      </c>
      <c r="D502" s="199">
        <v>9058</v>
      </c>
      <c r="E502" s="170">
        <v>713</v>
      </c>
    </row>
    <row r="503" spans="1:5" s="170" customFormat="1" x14ac:dyDescent="0.25">
      <c r="A503" s="170" t="s">
        <v>761</v>
      </c>
      <c r="B503" s="170" t="s">
        <v>988</v>
      </c>
      <c r="C503" s="199">
        <v>3147</v>
      </c>
      <c r="D503" s="199">
        <v>10339</v>
      </c>
      <c r="E503" s="170">
        <v>955</v>
      </c>
    </row>
    <row r="504" spans="1:5" s="170" customFormat="1" x14ac:dyDescent="0.25">
      <c r="A504" s="170" t="s">
        <v>761</v>
      </c>
      <c r="B504" s="170" t="s">
        <v>989</v>
      </c>
      <c r="C504" s="199">
        <v>3142</v>
      </c>
      <c r="D504" s="199">
        <v>10309</v>
      </c>
      <c r="E504" s="170">
        <v>879</v>
      </c>
    </row>
    <row r="505" spans="1:5" s="170" customFormat="1" x14ac:dyDescent="0.25">
      <c r="A505" s="170" t="s">
        <v>761</v>
      </c>
      <c r="B505" s="170" t="s">
        <v>990</v>
      </c>
      <c r="C505" s="199">
        <v>2823</v>
      </c>
      <c r="D505" s="199">
        <v>8971</v>
      </c>
      <c r="E505" s="170">
        <v>871</v>
      </c>
    </row>
    <row r="506" spans="1:5" s="170" customFormat="1" x14ac:dyDescent="0.25">
      <c r="A506" s="170" t="s">
        <v>761</v>
      </c>
      <c r="B506" s="170" t="s">
        <v>991</v>
      </c>
      <c r="C506" s="199">
        <v>2986</v>
      </c>
      <c r="D506" s="199">
        <v>8509</v>
      </c>
      <c r="E506" s="170">
        <v>869</v>
      </c>
    </row>
    <row r="507" spans="1:5" s="170" customFormat="1" x14ac:dyDescent="0.25">
      <c r="A507" s="170" t="s">
        <v>761</v>
      </c>
      <c r="B507" s="170" t="s">
        <v>992</v>
      </c>
      <c r="C507" s="199">
        <v>2375</v>
      </c>
      <c r="D507" s="199">
        <v>7383</v>
      </c>
      <c r="E507" s="170">
        <v>709</v>
      </c>
    </row>
    <row r="508" spans="1:5" s="170" customFormat="1" x14ac:dyDescent="0.25">
      <c r="A508" s="170" t="s">
        <v>761</v>
      </c>
      <c r="B508" s="170" t="s">
        <v>993</v>
      </c>
      <c r="C508" s="199">
        <v>1809</v>
      </c>
      <c r="D508" s="199">
        <v>6557</v>
      </c>
      <c r="E508" s="170">
        <v>444</v>
      </c>
    </row>
    <row r="509" spans="1:5" s="170" customFormat="1" x14ac:dyDescent="0.25">
      <c r="A509" s="170" t="s">
        <v>761</v>
      </c>
      <c r="B509" s="170" t="s">
        <v>994</v>
      </c>
      <c r="C509" s="199">
        <v>3499</v>
      </c>
      <c r="D509" s="199">
        <v>9516</v>
      </c>
      <c r="E509" s="170">
        <v>944</v>
      </c>
    </row>
    <row r="510" spans="1:5" s="170" customFormat="1" x14ac:dyDescent="0.25">
      <c r="A510" s="170" t="s">
        <v>761</v>
      </c>
      <c r="B510" s="170" t="s">
        <v>995</v>
      </c>
      <c r="C510" s="199">
        <v>3086</v>
      </c>
      <c r="D510" s="199">
        <v>9824</v>
      </c>
      <c r="E510" s="170">
        <v>857</v>
      </c>
    </row>
    <row r="511" spans="1:5" s="170" customFormat="1" x14ac:dyDescent="0.25">
      <c r="A511" s="170" t="s">
        <v>761</v>
      </c>
      <c r="B511" s="170" t="s">
        <v>996</v>
      </c>
      <c r="C511" s="199">
        <v>2868</v>
      </c>
      <c r="D511" s="199">
        <v>9272</v>
      </c>
      <c r="E511" s="170">
        <v>805</v>
      </c>
    </row>
    <row r="512" spans="1:5" s="170" customFormat="1" x14ac:dyDescent="0.25">
      <c r="A512" s="170" t="s">
        <v>761</v>
      </c>
      <c r="B512" s="170" t="s">
        <v>997</v>
      </c>
      <c r="C512" s="199">
        <v>3203</v>
      </c>
      <c r="D512" s="199">
        <v>10052</v>
      </c>
      <c r="E512" s="170">
        <v>817</v>
      </c>
    </row>
    <row r="513" spans="1:5" s="170" customFormat="1" x14ac:dyDescent="0.25">
      <c r="A513" s="170" t="s">
        <v>761</v>
      </c>
      <c r="B513" s="170" t="s">
        <v>998</v>
      </c>
      <c r="C513" s="199">
        <v>3016</v>
      </c>
      <c r="D513" s="199">
        <v>8894</v>
      </c>
      <c r="E513" s="170">
        <v>824</v>
      </c>
    </row>
    <row r="514" spans="1:5" s="170" customFormat="1" x14ac:dyDescent="0.25">
      <c r="A514" s="170" t="s">
        <v>761</v>
      </c>
      <c r="B514" s="170" t="s">
        <v>999</v>
      </c>
      <c r="C514" s="199">
        <v>2073</v>
      </c>
      <c r="D514" s="199">
        <v>6772</v>
      </c>
      <c r="E514" s="170">
        <v>581</v>
      </c>
    </row>
    <row r="515" spans="1:5" s="170" customFormat="1" x14ac:dyDescent="0.25">
      <c r="A515" s="170" t="s">
        <v>761</v>
      </c>
      <c r="B515" s="170" t="s">
        <v>1000</v>
      </c>
      <c r="C515" s="199">
        <v>1339</v>
      </c>
      <c r="D515" s="199">
        <v>5547</v>
      </c>
      <c r="E515" s="170">
        <v>354</v>
      </c>
    </row>
    <row r="516" spans="1:5" s="170" customFormat="1" x14ac:dyDescent="0.25">
      <c r="A516" s="170" t="s">
        <v>761</v>
      </c>
      <c r="B516" s="170" t="s">
        <v>1001</v>
      </c>
      <c r="C516" s="199">
        <v>4429</v>
      </c>
      <c r="D516" s="199">
        <v>11513</v>
      </c>
      <c r="E516" s="199">
        <v>1082</v>
      </c>
    </row>
    <row r="517" spans="1:5" s="170" customFormat="1" x14ac:dyDescent="0.25">
      <c r="A517" s="170" t="s">
        <v>761</v>
      </c>
      <c r="B517" s="170" t="s">
        <v>1002</v>
      </c>
      <c r="C517" s="199">
        <v>3459</v>
      </c>
      <c r="D517" s="199">
        <v>9563</v>
      </c>
      <c r="E517" s="170">
        <v>884</v>
      </c>
    </row>
    <row r="518" spans="1:5" s="170" customFormat="1" x14ac:dyDescent="0.25">
      <c r="A518" s="170" t="s">
        <v>761</v>
      </c>
      <c r="B518" s="170" t="s">
        <v>1003</v>
      </c>
      <c r="C518" s="199">
        <v>3388</v>
      </c>
      <c r="D518" s="199">
        <v>9613</v>
      </c>
      <c r="E518" s="170">
        <v>906</v>
      </c>
    </row>
    <row r="519" spans="1:5" s="170" customFormat="1" x14ac:dyDescent="0.25">
      <c r="A519" s="170" t="s">
        <v>761</v>
      </c>
      <c r="B519" s="170" t="s">
        <v>1004</v>
      </c>
      <c r="C519" s="199">
        <v>3069</v>
      </c>
      <c r="D519" s="199">
        <v>9682</v>
      </c>
      <c r="E519" s="170">
        <v>844</v>
      </c>
    </row>
    <row r="520" spans="1:5" s="170" customFormat="1" x14ac:dyDescent="0.25">
      <c r="A520" s="170" t="s">
        <v>761</v>
      </c>
      <c r="B520" s="170" t="s">
        <v>1005</v>
      </c>
      <c r="C520" s="199">
        <v>2670</v>
      </c>
      <c r="D520" s="199">
        <v>8070</v>
      </c>
      <c r="E520" s="170">
        <v>712</v>
      </c>
    </row>
    <row r="521" spans="1:5" s="170" customFormat="1" x14ac:dyDescent="0.25">
      <c r="A521" s="170" t="s">
        <v>761</v>
      </c>
      <c r="B521" s="170" t="s">
        <v>1006</v>
      </c>
      <c r="C521" s="199">
        <v>2112</v>
      </c>
      <c r="D521" s="199">
        <v>6022</v>
      </c>
      <c r="E521" s="170">
        <v>572</v>
      </c>
    </row>
    <row r="522" spans="1:5" s="170" customFormat="1" x14ac:dyDescent="0.25">
      <c r="A522" s="170" t="s">
        <v>761</v>
      </c>
      <c r="B522" s="170" t="s">
        <v>1007</v>
      </c>
      <c r="C522" s="199">
        <v>2162</v>
      </c>
      <c r="D522" s="199">
        <v>5880</v>
      </c>
      <c r="E522" s="170">
        <v>476</v>
      </c>
    </row>
    <row r="523" spans="1:5" s="170" customFormat="1" x14ac:dyDescent="0.25">
      <c r="A523" s="170" t="s">
        <v>761</v>
      </c>
      <c r="B523" s="170" t="s">
        <v>1008</v>
      </c>
      <c r="C523" s="199">
        <v>3227</v>
      </c>
      <c r="D523" s="199">
        <v>7843</v>
      </c>
      <c r="E523" s="170">
        <v>793</v>
      </c>
    </row>
    <row r="524" spans="1:5" s="170" customFormat="1" x14ac:dyDescent="0.25">
      <c r="A524" s="170" t="s">
        <v>761</v>
      </c>
      <c r="B524" s="170" t="s">
        <v>1009</v>
      </c>
      <c r="C524" s="199">
        <v>2961</v>
      </c>
      <c r="D524" s="199">
        <v>8256</v>
      </c>
      <c r="E524" s="170">
        <v>739</v>
      </c>
    </row>
    <row r="525" spans="1:5" s="170" customFormat="1" x14ac:dyDescent="0.25">
      <c r="A525" s="170" t="s">
        <v>761</v>
      </c>
      <c r="B525" s="170" t="s">
        <v>1010</v>
      </c>
      <c r="C525" s="199">
        <v>3143</v>
      </c>
      <c r="D525" s="199">
        <v>10063</v>
      </c>
      <c r="E525" s="170">
        <v>772</v>
      </c>
    </row>
    <row r="526" spans="1:5" s="170" customFormat="1" x14ac:dyDescent="0.25">
      <c r="A526" s="170" t="s">
        <v>761</v>
      </c>
      <c r="B526" s="170" t="s">
        <v>1011</v>
      </c>
      <c r="C526" s="199">
        <v>3176</v>
      </c>
      <c r="D526" s="199">
        <v>9255</v>
      </c>
      <c r="E526" s="170">
        <v>802</v>
      </c>
    </row>
    <row r="527" spans="1:5" s="170" customFormat="1" x14ac:dyDescent="0.25">
      <c r="A527" s="170" t="s">
        <v>761</v>
      </c>
      <c r="B527" s="170" t="s">
        <v>1012</v>
      </c>
      <c r="C527" s="199">
        <v>3043</v>
      </c>
      <c r="D527" s="199">
        <v>8198</v>
      </c>
      <c r="E527" s="170">
        <v>746</v>
      </c>
    </row>
    <row r="528" spans="1:5" s="170" customFormat="1" x14ac:dyDescent="0.25">
      <c r="A528" s="170" t="s">
        <v>761</v>
      </c>
      <c r="B528" s="170" t="s">
        <v>1013</v>
      </c>
      <c r="C528" s="199">
        <v>2045</v>
      </c>
      <c r="D528" s="199">
        <v>5897</v>
      </c>
      <c r="E528" s="170">
        <v>556</v>
      </c>
    </row>
    <row r="529" spans="1:5" s="170" customFormat="1" x14ac:dyDescent="0.25">
      <c r="A529" s="170" t="s">
        <v>761</v>
      </c>
      <c r="B529" s="170" t="s">
        <v>1014</v>
      </c>
      <c r="C529" s="199">
        <v>1635</v>
      </c>
      <c r="D529" s="199">
        <v>5041</v>
      </c>
      <c r="E529" s="170">
        <v>413</v>
      </c>
    </row>
    <row r="530" spans="1:5" s="170" customFormat="1" x14ac:dyDescent="0.25">
      <c r="A530" s="170" t="s">
        <v>761</v>
      </c>
      <c r="B530" s="170" t="s">
        <v>1015</v>
      </c>
      <c r="C530" s="199">
        <v>3446</v>
      </c>
      <c r="D530" s="199">
        <v>7912</v>
      </c>
      <c r="E530" s="170">
        <v>762</v>
      </c>
    </row>
    <row r="531" spans="1:5" s="170" customFormat="1" x14ac:dyDescent="0.25">
      <c r="A531" s="170" t="s">
        <v>761</v>
      </c>
      <c r="B531" s="170" t="s">
        <v>1016</v>
      </c>
      <c r="C531" s="199">
        <v>3108</v>
      </c>
      <c r="D531" s="199">
        <v>8574</v>
      </c>
      <c r="E531" s="170">
        <v>741</v>
      </c>
    </row>
    <row r="532" spans="1:5" s="170" customFormat="1" x14ac:dyDescent="0.25">
      <c r="A532" s="170" t="s">
        <v>761</v>
      </c>
      <c r="B532" s="170" t="s">
        <v>1017</v>
      </c>
      <c r="C532" s="199">
        <v>2295</v>
      </c>
      <c r="D532" s="199">
        <v>6914</v>
      </c>
      <c r="E532" s="170">
        <v>717</v>
      </c>
    </row>
    <row r="533" spans="1:5" s="170" customFormat="1" x14ac:dyDescent="0.25">
      <c r="A533" s="170" t="s">
        <v>761</v>
      </c>
      <c r="B533" s="170" t="s">
        <v>1018</v>
      </c>
      <c r="C533" s="199">
        <v>3107</v>
      </c>
      <c r="D533" s="199">
        <v>9159</v>
      </c>
      <c r="E533" s="170">
        <v>894</v>
      </c>
    </row>
    <row r="534" spans="1:5" s="170" customFormat="1" x14ac:dyDescent="0.25">
      <c r="A534" s="170" t="s">
        <v>761</v>
      </c>
      <c r="B534" s="170" t="s">
        <v>1019</v>
      </c>
      <c r="C534" s="199">
        <v>1784</v>
      </c>
      <c r="D534" s="199">
        <v>5552</v>
      </c>
      <c r="E534" s="170">
        <v>465</v>
      </c>
    </row>
    <row r="535" spans="1:5" s="170" customFormat="1" x14ac:dyDescent="0.25">
      <c r="A535" s="170" t="s">
        <v>761</v>
      </c>
      <c r="B535" s="170" t="s">
        <v>1020</v>
      </c>
      <c r="C535" s="199">
        <v>2862</v>
      </c>
      <c r="D535" s="199">
        <v>7321</v>
      </c>
      <c r="E535" s="170">
        <v>619</v>
      </c>
    </row>
    <row r="536" spans="1:5" s="170" customFormat="1" x14ac:dyDescent="0.25">
      <c r="A536" s="170" t="s">
        <v>761</v>
      </c>
      <c r="B536" s="170" t="s">
        <v>1021</v>
      </c>
      <c r="C536" s="199">
        <v>2843</v>
      </c>
      <c r="D536" s="199">
        <v>8463</v>
      </c>
      <c r="E536" s="170">
        <v>503</v>
      </c>
    </row>
    <row r="537" spans="1:5" s="170" customFormat="1" x14ac:dyDescent="0.25">
      <c r="A537" s="170" t="s">
        <v>761</v>
      </c>
      <c r="B537" s="170" t="s">
        <v>1022</v>
      </c>
      <c r="C537" s="199">
        <v>4145</v>
      </c>
      <c r="D537" s="199">
        <v>10451</v>
      </c>
      <c r="E537" s="170">
        <v>898</v>
      </c>
    </row>
    <row r="538" spans="1:5" s="170" customFormat="1" x14ac:dyDescent="0.25">
      <c r="A538" s="170" t="s">
        <v>761</v>
      </c>
      <c r="B538" s="170" t="s">
        <v>1167</v>
      </c>
      <c r="C538" s="199">
        <v>3837</v>
      </c>
      <c r="D538" s="199">
        <v>10018</v>
      </c>
      <c r="E538" s="170">
        <v>939</v>
      </c>
    </row>
    <row r="539" spans="1:5" s="170" customFormat="1" x14ac:dyDescent="0.25">
      <c r="A539" s="170" t="s">
        <v>761</v>
      </c>
      <c r="B539" s="170" t="s">
        <v>1023</v>
      </c>
      <c r="C539" s="199">
        <v>3613</v>
      </c>
      <c r="D539" s="199">
        <v>10248</v>
      </c>
      <c r="E539" s="170">
        <v>890</v>
      </c>
    </row>
    <row r="540" spans="1:5" s="170" customFormat="1" x14ac:dyDescent="0.25">
      <c r="A540" s="170" t="s">
        <v>761</v>
      </c>
      <c r="B540" s="170" t="s">
        <v>1024</v>
      </c>
      <c r="C540" s="199">
        <v>3541</v>
      </c>
      <c r="D540" s="199">
        <v>9496</v>
      </c>
      <c r="E540" s="170">
        <v>869</v>
      </c>
    </row>
    <row r="541" spans="1:5" s="170" customFormat="1" x14ac:dyDescent="0.25">
      <c r="A541" s="170" t="s">
        <v>761</v>
      </c>
      <c r="B541" s="170" t="s">
        <v>1025</v>
      </c>
      <c r="C541" s="199">
        <v>3201</v>
      </c>
      <c r="D541" s="199">
        <v>8000</v>
      </c>
      <c r="E541" s="170">
        <v>786</v>
      </c>
    </row>
    <row r="542" spans="1:5" s="170" customFormat="1" x14ac:dyDescent="0.25">
      <c r="A542" s="170" t="s">
        <v>761</v>
      </c>
      <c r="B542" s="170" t="s">
        <v>1026</v>
      </c>
      <c r="C542" s="199">
        <v>2267</v>
      </c>
      <c r="D542" s="199">
        <v>6384</v>
      </c>
      <c r="E542" s="170">
        <v>529</v>
      </c>
    </row>
    <row r="543" spans="1:5" s="170" customFormat="1" x14ac:dyDescent="0.25">
      <c r="A543" s="170" t="s">
        <v>761</v>
      </c>
      <c r="B543" s="170" t="s">
        <v>1168</v>
      </c>
      <c r="C543" s="199">
        <v>1979</v>
      </c>
      <c r="D543" s="199">
        <v>6450</v>
      </c>
      <c r="E543" s="170">
        <v>457</v>
      </c>
    </row>
    <row r="544" spans="1:5" s="170" customFormat="1" x14ac:dyDescent="0.25">
      <c r="A544" s="170" t="s">
        <v>761</v>
      </c>
      <c r="B544" s="170" t="s">
        <v>1027</v>
      </c>
      <c r="C544" s="199">
        <v>2952</v>
      </c>
      <c r="D544" s="199">
        <v>7743</v>
      </c>
      <c r="E544" s="170">
        <v>716</v>
      </c>
    </row>
    <row r="545" spans="1:5" s="170" customFormat="1" x14ac:dyDescent="0.25">
      <c r="A545" s="170" t="s">
        <v>761</v>
      </c>
      <c r="B545" s="170" t="s">
        <v>1028</v>
      </c>
      <c r="C545" s="199">
        <v>2816</v>
      </c>
      <c r="D545" s="199">
        <v>7277</v>
      </c>
      <c r="E545" s="170">
        <v>741</v>
      </c>
    </row>
    <row r="546" spans="1:5" s="170" customFormat="1" x14ac:dyDescent="0.25">
      <c r="A546" s="170" t="s">
        <v>761</v>
      </c>
      <c r="B546" s="170" t="s">
        <v>1169</v>
      </c>
      <c r="C546" s="199">
        <v>2500</v>
      </c>
      <c r="D546" s="199">
        <v>6604</v>
      </c>
      <c r="E546" s="170">
        <v>615</v>
      </c>
    </row>
    <row r="547" spans="1:5" s="170" customFormat="1" x14ac:dyDescent="0.25">
      <c r="A547" s="170" t="s">
        <v>761</v>
      </c>
      <c r="B547" s="170" t="s">
        <v>1029</v>
      </c>
      <c r="C547" s="199">
        <v>2890</v>
      </c>
      <c r="D547" s="199">
        <v>8002</v>
      </c>
      <c r="E547" s="170">
        <v>733</v>
      </c>
    </row>
    <row r="548" spans="1:5" s="170" customFormat="1" x14ac:dyDescent="0.25">
      <c r="A548" s="170" t="s">
        <v>761</v>
      </c>
      <c r="B548" s="170" t="s">
        <v>1030</v>
      </c>
      <c r="C548" s="199">
        <v>3486</v>
      </c>
      <c r="D548" s="199">
        <v>8660</v>
      </c>
      <c r="E548" s="170">
        <v>823</v>
      </c>
    </row>
    <row r="549" spans="1:5" s="170" customFormat="1" x14ac:dyDescent="0.25">
      <c r="A549" s="170" t="s">
        <v>761</v>
      </c>
      <c r="B549" s="170" t="s">
        <v>1170</v>
      </c>
      <c r="C549" s="199">
        <v>2450</v>
      </c>
      <c r="D549" s="199">
        <v>6843</v>
      </c>
      <c r="E549" s="170">
        <v>521</v>
      </c>
    </row>
    <row r="550" spans="1:5" s="170" customFormat="1" x14ac:dyDescent="0.25">
      <c r="A550" s="170" t="s">
        <v>761</v>
      </c>
      <c r="B550" s="170" t="s">
        <v>1171</v>
      </c>
      <c r="C550" s="199">
        <v>2497</v>
      </c>
      <c r="D550" s="199">
        <v>6793</v>
      </c>
      <c r="E550" s="170">
        <v>520</v>
      </c>
    </row>
    <row r="551" spans="1:5" s="170" customFormat="1" x14ac:dyDescent="0.25">
      <c r="A551" s="170" t="s">
        <v>761</v>
      </c>
      <c r="B551" s="170" t="s">
        <v>1031</v>
      </c>
      <c r="C551" s="199">
        <v>3904</v>
      </c>
      <c r="D551" s="199">
        <v>9536</v>
      </c>
      <c r="E551" s="170">
        <v>841</v>
      </c>
    </row>
    <row r="552" spans="1:5" s="170" customFormat="1" x14ac:dyDescent="0.25">
      <c r="A552" s="170" t="s">
        <v>761</v>
      </c>
      <c r="B552" s="170" t="s">
        <v>1032</v>
      </c>
      <c r="C552" s="199">
        <v>3646</v>
      </c>
      <c r="D552" s="199">
        <v>9136</v>
      </c>
      <c r="E552" s="170">
        <v>848</v>
      </c>
    </row>
    <row r="553" spans="1:5" s="170" customFormat="1" x14ac:dyDescent="0.25">
      <c r="A553" s="170" t="s">
        <v>761</v>
      </c>
      <c r="B553" s="170" t="s">
        <v>1033</v>
      </c>
      <c r="C553" s="199">
        <v>3494</v>
      </c>
      <c r="D553" s="199">
        <v>9340</v>
      </c>
      <c r="E553" s="170">
        <v>808</v>
      </c>
    </row>
    <row r="554" spans="1:5" s="170" customFormat="1" x14ac:dyDescent="0.25">
      <c r="A554" s="170" t="s">
        <v>761</v>
      </c>
      <c r="B554" s="170" t="s">
        <v>1034</v>
      </c>
      <c r="C554" s="199">
        <v>3098</v>
      </c>
      <c r="D554" s="199">
        <v>8639</v>
      </c>
      <c r="E554" s="170">
        <v>737</v>
      </c>
    </row>
    <row r="555" spans="1:5" s="170" customFormat="1" x14ac:dyDescent="0.25">
      <c r="A555" s="170" t="s">
        <v>761</v>
      </c>
      <c r="B555" s="170" t="s">
        <v>1035</v>
      </c>
      <c r="C555" s="199">
        <v>2663</v>
      </c>
      <c r="D555" s="199">
        <v>7751</v>
      </c>
      <c r="E555" s="170">
        <v>749</v>
      </c>
    </row>
    <row r="556" spans="1:5" s="170" customFormat="1" x14ac:dyDescent="0.25">
      <c r="A556" s="170" t="s">
        <v>761</v>
      </c>
      <c r="B556" s="170" t="s">
        <v>1036</v>
      </c>
      <c r="C556" s="199">
        <v>1749</v>
      </c>
      <c r="D556" s="199">
        <v>5626</v>
      </c>
      <c r="E556" s="170">
        <v>474</v>
      </c>
    </row>
    <row r="557" spans="1:5" s="170" customFormat="1" x14ac:dyDescent="0.25">
      <c r="A557" s="170" t="s">
        <v>761</v>
      </c>
      <c r="B557" s="170" t="s">
        <v>1037</v>
      </c>
      <c r="C557" s="199">
        <v>1418</v>
      </c>
      <c r="D557" s="199">
        <v>4568</v>
      </c>
      <c r="E557" s="170">
        <v>326</v>
      </c>
    </row>
    <row r="558" spans="1:5" s="170" customFormat="1" x14ac:dyDescent="0.25">
      <c r="A558" s="170" t="s">
        <v>761</v>
      </c>
      <c r="B558" s="170" t="s">
        <v>1038</v>
      </c>
      <c r="C558" s="199">
        <v>4389</v>
      </c>
      <c r="D558" s="199">
        <v>10366</v>
      </c>
      <c r="E558" s="170">
        <v>912</v>
      </c>
    </row>
    <row r="559" spans="1:5" s="170" customFormat="1" x14ac:dyDescent="0.25">
      <c r="A559" s="170" t="s">
        <v>761</v>
      </c>
      <c r="B559" s="170" t="s">
        <v>1039</v>
      </c>
      <c r="C559" s="199">
        <v>3467</v>
      </c>
      <c r="D559" s="199">
        <v>9085</v>
      </c>
      <c r="E559" s="170">
        <v>825</v>
      </c>
    </row>
    <row r="560" spans="1:5" s="170" customFormat="1" x14ac:dyDescent="0.25">
      <c r="A560" s="170" t="s">
        <v>761</v>
      </c>
      <c r="B560" s="170" t="s">
        <v>1040</v>
      </c>
      <c r="C560" s="199">
        <v>2926</v>
      </c>
      <c r="D560" s="199">
        <v>7301</v>
      </c>
      <c r="E560" s="170">
        <v>708</v>
      </c>
    </row>
    <row r="561" spans="1:5" s="170" customFormat="1" x14ac:dyDescent="0.25">
      <c r="A561" s="170" t="s">
        <v>761</v>
      </c>
      <c r="B561" s="170" t="s">
        <v>1041</v>
      </c>
      <c r="C561" s="199">
        <v>2667</v>
      </c>
      <c r="D561" s="199">
        <v>7697</v>
      </c>
      <c r="E561" s="170">
        <v>743</v>
      </c>
    </row>
    <row r="562" spans="1:5" s="170" customFormat="1" x14ac:dyDescent="0.25">
      <c r="A562" s="170" t="s">
        <v>761</v>
      </c>
      <c r="B562" s="170" t="s">
        <v>1042</v>
      </c>
      <c r="C562" s="199">
        <v>1979</v>
      </c>
      <c r="D562" s="199">
        <v>6376</v>
      </c>
      <c r="E562" s="170">
        <v>708</v>
      </c>
    </row>
    <row r="563" spans="1:5" s="170" customFormat="1" x14ac:dyDescent="0.25">
      <c r="A563" s="170" t="s">
        <v>761</v>
      </c>
      <c r="B563" s="170" t="s">
        <v>1043</v>
      </c>
      <c r="C563" s="199">
        <v>1674</v>
      </c>
      <c r="D563" s="199">
        <v>5034</v>
      </c>
      <c r="E563" s="170">
        <v>457</v>
      </c>
    </row>
    <row r="564" spans="1:5" s="170" customFormat="1" x14ac:dyDescent="0.25">
      <c r="A564" s="170" t="s">
        <v>761</v>
      </c>
      <c r="B564" s="170" t="s">
        <v>1044</v>
      </c>
      <c r="C564" s="199">
        <v>1447</v>
      </c>
      <c r="D564" s="199">
        <v>5040</v>
      </c>
      <c r="E564" s="170">
        <v>389</v>
      </c>
    </row>
    <row r="565" spans="1:5" s="170" customFormat="1" x14ac:dyDescent="0.25">
      <c r="A565" s="170" t="s">
        <v>761</v>
      </c>
      <c r="B565" s="170" t="s">
        <v>1045</v>
      </c>
      <c r="C565" s="199">
        <v>5673</v>
      </c>
      <c r="D565" s="199">
        <v>11641</v>
      </c>
      <c r="E565" s="199">
        <v>1073</v>
      </c>
    </row>
    <row r="566" spans="1:5" s="170" customFormat="1" x14ac:dyDescent="0.25">
      <c r="A566" s="170" t="s">
        <v>761</v>
      </c>
      <c r="B566" s="170" t="s">
        <v>1046</v>
      </c>
      <c r="C566" s="199">
        <v>3617</v>
      </c>
      <c r="D566" s="199">
        <v>8910</v>
      </c>
      <c r="E566" s="170">
        <v>773</v>
      </c>
    </row>
    <row r="567" spans="1:5" s="170" customFormat="1" x14ac:dyDescent="0.25">
      <c r="A567" s="170" t="s">
        <v>761</v>
      </c>
      <c r="B567" s="170" t="s">
        <v>1047</v>
      </c>
      <c r="C567" s="199">
        <v>3536</v>
      </c>
      <c r="D567" s="199">
        <v>9150</v>
      </c>
      <c r="E567" s="170">
        <v>740</v>
      </c>
    </row>
    <row r="568" spans="1:5" s="170" customFormat="1" x14ac:dyDescent="0.25">
      <c r="A568" s="170" t="s">
        <v>761</v>
      </c>
      <c r="B568" s="170" t="s">
        <v>1172</v>
      </c>
      <c r="C568" s="199">
        <v>2504</v>
      </c>
      <c r="D568" s="199">
        <v>7155</v>
      </c>
      <c r="E568" s="170">
        <v>590</v>
      </c>
    </row>
    <row r="569" spans="1:5" s="170" customFormat="1" x14ac:dyDescent="0.25">
      <c r="A569" s="170" t="s">
        <v>761</v>
      </c>
      <c r="B569" s="170" t="s">
        <v>1048</v>
      </c>
      <c r="C569" s="199">
        <v>2396</v>
      </c>
      <c r="D569" s="199">
        <v>6306</v>
      </c>
      <c r="E569" s="170">
        <v>564</v>
      </c>
    </row>
    <row r="570" spans="1:5" s="170" customFormat="1" x14ac:dyDescent="0.25">
      <c r="A570" s="170" t="s">
        <v>761</v>
      </c>
      <c r="B570" s="170" t="s">
        <v>1049</v>
      </c>
      <c r="C570" s="199">
        <v>1360</v>
      </c>
      <c r="D570" s="199">
        <v>4128</v>
      </c>
      <c r="E570" s="170">
        <v>318</v>
      </c>
    </row>
    <row r="571" spans="1:5" s="170" customFormat="1" x14ac:dyDescent="0.25">
      <c r="A571" s="170" t="s">
        <v>761</v>
      </c>
      <c r="B571" s="170" t="s">
        <v>1050</v>
      </c>
      <c r="C571" s="170">
        <v>968</v>
      </c>
      <c r="D571" s="199">
        <v>3469</v>
      </c>
      <c r="E571" s="170">
        <v>226</v>
      </c>
    </row>
    <row r="572" spans="1:5" s="170" customFormat="1" x14ac:dyDescent="0.25">
      <c r="A572" s="170" t="s">
        <v>761</v>
      </c>
      <c r="B572" s="170" t="s">
        <v>1051</v>
      </c>
      <c r="C572" s="199">
        <v>3272</v>
      </c>
      <c r="D572" s="199">
        <v>8996</v>
      </c>
      <c r="E572" s="170">
        <v>678</v>
      </c>
    </row>
    <row r="573" spans="1:5" s="170" customFormat="1" x14ac:dyDescent="0.25">
      <c r="A573" s="170" t="s">
        <v>761</v>
      </c>
      <c r="B573" s="170" t="s">
        <v>1052</v>
      </c>
      <c r="C573" s="199">
        <v>4333</v>
      </c>
      <c r="D573" s="199">
        <v>11180</v>
      </c>
      <c r="E573" s="170">
        <v>732</v>
      </c>
    </row>
    <row r="574" spans="1:5" s="170" customFormat="1" x14ac:dyDescent="0.25">
      <c r="A574" s="170" t="s">
        <v>761</v>
      </c>
      <c r="B574" s="170" t="s">
        <v>1053</v>
      </c>
      <c r="C574" s="199">
        <v>3024</v>
      </c>
      <c r="D574" s="199">
        <v>8765</v>
      </c>
      <c r="E574" s="170">
        <v>621</v>
      </c>
    </row>
    <row r="575" spans="1:5" s="170" customFormat="1" x14ac:dyDescent="0.25">
      <c r="A575" s="170" t="s">
        <v>761</v>
      </c>
      <c r="B575" s="170" t="s">
        <v>1054</v>
      </c>
      <c r="C575" s="199">
        <v>2936</v>
      </c>
      <c r="D575" s="199">
        <v>7864</v>
      </c>
      <c r="E575" s="170">
        <v>566</v>
      </c>
    </row>
    <row r="576" spans="1:5" s="170" customFormat="1" x14ac:dyDescent="0.25">
      <c r="A576" s="170" t="s">
        <v>761</v>
      </c>
      <c r="B576" s="170" t="s">
        <v>1055</v>
      </c>
      <c r="C576" s="199">
        <v>2794</v>
      </c>
      <c r="D576" s="199">
        <v>7077</v>
      </c>
      <c r="E576" s="170">
        <v>561</v>
      </c>
    </row>
    <row r="577" spans="1:5" s="170" customFormat="1" x14ac:dyDescent="0.25">
      <c r="A577" s="170" t="s">
        <v>761</v>
      </c>
      <c r="B577" s="170" t="s">
        <v>1056</v>
      </c>
      <c r="C577" s="199">
        <v>1792</v>
      </c>
      <c r="D577" s="199">
        <v>5322</v>
      </c>
      <c r="E577" s="170">
        <v>369</v>
      </c>
    </row>
    <row r="578" spans="1:5" s="170" customFormat="1" x14ac:dyDescent="0.25">
      <c r="A578" s="170" t="s">
        <v>761</v>
      </c>
      <c r="B578" s="170" t="s">
        <v>1173</v>
      </c>
      <c r="C578" s="199">
        <v>1820</v>
      </c>
      <c r="D578" s="199">
        <v>5257</v>
      </c>
      <c r="E578" s="170">
        <v>315</v>
      </c>
    </row>
    <row r="579" spans="1:5" s="170" customFormat="1" x14ac:dyDescent="0.25">
      <c r="A579" s="170" t="s">
        <v>761</v>
      </c>
      <c r="B579" s="170" t="s">
        <v>1057</v>
      </c>
      <c r="C579" s="199">
        <v>3018</v>
      </c>
      <c r="D579" s="199">
        <v>8030</v>
      </c>
      <c r="E579" s="170">
        <v>622</v>
      </c>
    </row>
    <row r="580" spans="1:5" s="170" customFormat="1" x14ac:dyDescent="0.25">
      <c r="A580" s="170" t="s">
        <v>761</v>
      </c>
      <c r="B580" s="170" t="s">
        <v>1058</v>
      </c>
      <c r="C580" s="199">
        <v>2820</v>
      </c>
      <c r="D580" s="199">
        <v>8184</v>
      </c>
      <c r="E580" s="170">
        <v>545</v>
      </c>
    </row>
    <row r="581" spans="1:5" s="170" customFormat="1" x14ac:dyDescent="0.25">
      <c r="A581" s="170" t="s">
        <v>761</v>
      </c>
      <c r="B581" s="170" t="s">
        <v>1059</v>
      </c>
      <c r="C581" s="199">
        <v>2754</v>
      </c>
      <c r="D581" s="199">
        <v>9787</v>
      </c>
      <c r="E581" s="170">
        <v>583</v>
      </c>
    </row>
    <row r="582" spans="1:5" s="170" customFormat="1" x14ac:dyDescent="0.25">
      <c r="A582" s="170" t="s">
        <v>761</v>
      </c>
      <c r="B582" s="170" t="s">
        <v>1060</v>
      </c>
      <c r="C582" s="199">
        <v>3961</v>
      </c>
      <c r="D582" s="199">
        <v>11607</v>
      </c>
      <c r="E582" s="170">
        <v>670</v>
      </c>
    </row>
    <row r="583" spans="1:5" s="170" customFormat="1" x14ac:dyDescent="0.25">
      <c r="A583" s="170" t="s">
        <v>761</v>
      </c>
      <c r="B583" s="170" t="s">
        <v>1061</v>
      </c>
      <c r="C583" s="199">
        <v>3587</v>
      </c>
      <c r="D583" s="199">
        <v>9353</v>
      </c>
      <c r="E583" s="170">
        <v>561</v>
      </c>
    </row>
    <row r="584" spans="1:5" s="170" customFormat="1" x14ac:dyDescent="0.25">
      <c r="A584" s="170" t="s">
        <v>761</v>
      </c>
      <c r="B584" s="170" t="s">
        <v>1174</v>
      </c>
      <c r="C584" s="199">
        <v>1892</v>
      </c>
      <c r="D584" s="199">
        <v>6822</v>
      </c>
      <c r="E584" s="170">
        <v>368</v>
      </c>
    </row>
    <row r="585" spans="1:5" s="170" customFormat="1" x14ac:dyDescent="0.25">
      <c r="A585" s="170" t="s">
        <v>761</v>
      </c>
      <c r="B585" s="170" t="s">
        <v>1175</v>
      </c>
      <c r="C585" s="199">
        <v>1751</v>
      </c>
      <c r="D585" s="199">
        <v>5575</v>
      </c>
      <c r="E585" s="170">
        <v>277</v>
      </c>
    </row>
    <row r="586" spans="1:5" s="170" customFormat="1" x14ac:dyDescent="0.25">
      <c r="A586" s="170" t="s">
        <v>761</v>
      </c>
      <c r="B586" s="170" t="s">
        <v>1062</v>
      </c>
      <c r="C586" s="199">
        <v>3498</v>
      </c>
      <c r="D586" s="199">
        <v>9611</v>
      </c>
      <c r="E586" s="170">
        <v>530</v>
      </c>
    </row>
    <row r="587" spans="1:5" s="170" customFormat="1" x14ac:dyDescent="0.25">
      <c r="A587" s="170" t="s">
        <v>761</v>
      </c>
      <c r="B587" s="170" t="s">
        <v>1063</v>
      </c>
      <c r="C587" s="199">
        <v>4037</v>
      </c>
      <c r="D587" s="199">
        <v>7598</v>
      </c>
      <c r="E587" s="170">
        <v>475</v>
      </c>
    </row>
    <row r="588" spans="1:5" s="170" customFormat="1" x14ac:dyDescent="0.25">
      <c r="A588" s="170" t="s">
        <v>761</v>
      </c>
      <c r="B588" s="170" t="s">
        <v>1176</v>
      </c>
      <c r="C588" s="199">
        <v>3872</v>
      </c>
      <c r="D588" s="199">
        <v>10066</v>
      </c>
      <c r="E588" s="170">
        <v>652</v>
      </c>
    </row>
    <row r="589" spans="1:5" s="170" customFormat="1" x14ac:dyDescent="0.25">
      <c r="A589" s="170" t="s">
        <v>761</v>
      </c>
      <c r="B589" s="170" t="s">
        <v>1064</v>
      </c>
      <c r="C589" s="199">
        <v>3818</v>
      </c>
      <c r="D589" s="199">
        <v>9940</v>
      </c>
      <c r="E589" s="170">
        <v>628</v>
      </c>
    </row>
    <row r="590" spans="1:5" s="170" customFormat="1" x14ac:dyDescent="0.25">
      <c r="A590" s="170" t="s">
        <v>761</v>
      </c>
      <c r="B590" s="170" t="s">
        <v>1065</v>
      </c>
      <c r="C590" s="199">
        <v>3659</v>
      </c>
      <c r="D590" s="199">
        <v>9146</v>
      </c>
      <c r="E590" s="170">
        <v>620</v>
      </c>
    </row>
    <row r="591" spans="1:5" s="170" customFormat="1" x14ac:dyDescent="0.25">
      <c r="A591" s="170" t="s">
        <v>761</v>
      </c>
      <c r="B591" s="170" t="s">
        <v>1177</v>
      </c>
      <c r="C591" s="199">
        <v>2754</v>
      </c>
      <c r="D591" s="199">
        <v>7083</v>
      </c>
      <c r="E591" s="170">
        <v>455</v>
      </c>
    </row>
    <row r="592" spans="1:5" s="170" customFormat="1" x14ac:dyDescent="0.25">
      <c r="A592" s="170" t="s">
        <v>761</v>
      </c>
      <c r="B592" s="170" t="s">
        <v>1066</v>
      </c>
      <c r="C592" s="199">
        <v>2506</v>
      </c>
      <c r="D592" s="199">
        <v>7057</v>
      </c>
      <c r="E592" s="170">
        <v>393</v>
      </c>
    </row>
    <row r="593" spans="1:5" s="170" customFormat="1" x14ac:dyDescent="0.25">
      <c r="A593" s="170" t="s">
        <v>761</v>
      </c>
      <c r="B593" s="170" t="s">
        <v>1067</v>
      </c>
      <c r="C593" s="199">
        <v>2581</v>
      </c>
      <c r="D593" s="199">
        <v>6589</v>
      </c>
      <c r="E593" s="170">
        <v>386</v>
      </c>
    </row>
    <row r="594" spans="1:5" s="170" customFormat="1" x14ac:dyDescent="0.25">
      <c r="A594" s="170" t="s">
        <v>761</v>
      </c>
      <c r="B594" s="170" t="s">
        <v>1068</v>
      </c>
      <c r="C594" s="199">
        <v>3921</v>
      </c>
      <c r="D594" s="199">
        <v>9712</v>
      </c>
      <c r="E594" s="170">
        <v>490</v>
      </c>
    </row>
    <row r="595" spans="1:5" s="170" customFormat="1" x14ac:dyDescent="0.25">
      <c r="A595" s="170" t="s">
        <v>761</v>
      </c>
      <c r="B595" s="170" t="s">
        <v>1178</v>
      </c>
      <c r="C595" s="199">
        <v>3590</v>
      </c>
      <c r="D595" s="199">
        <v>8653</v>
      </c>
      <c r="E595" s="170">
        <v>461</v>
      </c>
    </row>
    <row r="596" spans="1:5" s="170" customFormat="1" x14ac:dyDescent="0.25">
      <c r="A596" s="170" t="s">
        <v>761</v>
      </c>
      <c r="B596" s="170" t="s">
        <v>1069</v>
      </c>
      <c r="C596" s="199">
        <v>2525</v>
      </c>
      <c r="D596" s="199">
        <v>6389</v>
      </c>
      <c r="E596" s="170">
        <v>356</v>
      </c>
    </row>
    <row r="597" spans="1:5" s="170" customFormat="1" x14ac:dyDescent="0.25">
      <c r="A597" s="170" t="s">
        <v>761</v>
      </c>
      <c r="B597" s="170" t="s">
        <v>1070</v>
      </c>
      <c r="C597" s="199">
        <v>2743</v>
      </c>
      <c r="D597" s="199">
        <v>7120</v>
      </c>
      <c r="E597" s="170">
        <v>426</v>
      </c>
    </row>
    <row r="598" spans="1:5" s="170" customFormat="1" x14ac:dyDescent="0.25">
      <c r="A598" s="170" t="s">
        <v>761</v>
      </c>
      <c r="B598" s="170" t="s">
        <v>1179</v>
      </c>
      <c r="C598" s="199">
        <v>2485</v>
      </c>
      <c r="D598" s="199">
        <v>6686</v>
      </c>
      <c r="E598" s="170">
        <v>376</v>
      </c>
    </row>
    <row r="599" spans="1:5" s="170" customFormat="1" x14ac:dyDescent="0.25">
      <c r="A599" s="170" t="s">
        <v>761</v>
      </c>
      <c r="B599" s="170" t="s">
        <v>1180</v>
      </c>
      <c r="C599" s="199">
        <v>2279</v>
      </c>
      <c r="D599" s="199">
        <v>7005</v>
      </c>
      <c r="E599" s="170">
        <v>333</v>
      </c>
    </row>
    <row r="600" spans="1:5" s="170" customFormat="1" x14ac:dyDescent="0.25">
      <c r="A600" s="170" t="s">
        <v>761</v>
      </c>
      <c r="B600" s="170" t="s">
        <v>1071</v>
      </c>
      <c r="C600" s="199">
        <v>3344</v>
      </c>
      <c r="D600" s="199">
        <v>6554</v>
      </c>
      <c r="E600" s="170">
        <v>420</v>
      </c>
    </row>
    <row r="601" spans="1:5" s="170" customFormat="1" x14ac:dyDescent="0.25">
      <c r="A601" s="170" t="s">
        <v>761</v>
      </c>
      <c r="B601" s="170" t="s">
        <v>1181</v>
      </c>
      <c r="C601" s="199">
        <v>3193</v>
      </c>
      <c r="D601" s="199">
        <v>7302</v>
      </c>
      <c r="E601" s="170">
        <v>445</v>
      </c>
    </row>
    <row r="602" spans="1:5" s="170" customFormat="1" x14ac:dyDescent="0.25">
      <c r="A602" s="170" t="s">
        <v>761</v>
      </c>
      <c r="B602" s="170" t="s">
        <v>1072</v>
      </c>
      <c r="C602" s="199">
        <v>3261</v>
      </c>
      <c r="D602" s="199">
        <v>7663</v>
      </c>
      <c r="E602" s="170">
        <v>453</v>
      </c>
    </row>
    <row r="603" spans="1:5" s="170" customFormat="1" x14ac:dyDescent="0.25">
      <c r="A603" s="170" t="s">
        <v>761</v>
      </c>
      <c r="B603" s="170" t="s">
        <v>1073</v>
      </c>
      <c r="C603" s="199">
        <v>3468</v>
      </c>
      <c r="D603" s="199">
        <v>8033</v>
      </c>
      <c r="E603" s="170">
        <v>560</v>
      </c>
    </row>
    <row r="604" spans="1:5" s="170" customFormat="1" x14ac:dyDescent="0.25">
      <c r="A604" s="170" t="s">
        <v>761</v>
      </c>
      <c r="B604" s="170" t="s">
        <v>1182</v>
      </c>
      <c r="C604" s="199">
        <v>3028</v>
      </c>
      <c r="D604" s="199">
        <v>8570</v>
      </c>
      <c r="E604" s="170">
        <v>535</v>
      </c>
    </row>
    <row r="605" spans="1:5" s="170" customFormat="1" x14ac:dyDescent="0.25">
      <c r="A605" s="170" t="s">
        <v>761</v>
      </c>
      <c r="B605" s="170" t="s">
        <v>1183</v>
      </c>
      <c r="C605" s="199">
        <v>2995</v>
      </c>
      <c r="D605" s="199">
        <v>6527</v>
      </c>
      <c r="E605" s="170">
        <v>404</v>
      </c>
    </row>
    <row r="606" spans="1:5" s="170" customFormat="1" x14ac:dyDescent="0.25">
      <c r="A606" s="170" t="s">
        <v>761</v>
      </c>
      <c r="B606" s="170" t="s">
        <v>1074</v>
      </c>
      <c r="C606" s="199">
        <v>3273</v>
      </c>
      <c r="D606" s="199">
        <v>7704</v>
      </c>
      <c r="E606" s="170">
        <v>431</v>
      </c>
    </row>
    <row r="607" spans="1:5" s="170" customFormat="1" x14ac:dyDescent="0.25">
      <c r="A607" s="170" t="s">
        <v>761</v>
      </c>
      <c r="B607" s="170" t="s">
        <v>1075</v>
      </c>
      <c r="C607" s="199">
        <v>3836</v>
      </c>
      <c r="D607" s="199">
        <v>7153</v>
      </c>
      <c r="E607" s="170">
        <v>470</v>
      </c>
    </row>
    <row r="608" spans="1:5" s="170" customFormat="1" x14ac:dyDescent="0.25">
      <c r="A608" s="170" t="s">
        <v>761</v>
      </c>
      <c r="B608" s="170" t="s">
        <v>1184</v>
      </c>
      <c r="C608" s="199">
        <v>3788</v>
      </c>
      <c r="D608" s="199">
        <v>7632</v>
      </c>
      <c r="E608" s="170">
        <v>534</v>
      </c>
    </row>
    <row r="609" spans="1:5" s="170" customFormat="1" x14ac:dyDescent="0.25">
      <c r="A609" s="170" t="s">
        <v>761</v>
      </c>
      <c r="B609" s="170" t="s">
        <v>1185</v>
      </c>
      <c r="C609" s="199">
        <v>3780</v>
      </c>
      <c r="D609" s="199">
        <v>6047</v>
      </c>
      <c r="E609" s="170">
        <v>473</v>
      </c>
    </row>
    <row r="610" spans="1:5" s="170" customFormat="1" x14ac:dyDescent="0.25">
      <c r="A610" s="170" t="s">
        <v>761</v>
      </c>
      <c r="B610" s="170" t="s">
        <v>1186</v>
      </c>
      <c r="C610" s="199">
        <v>3660</v>
      </c>
      <c r="D610" s="199">
        <v>7586</v>
      </c>
      <c r="E610" s="170">
        <v>537</v>
      </c>
    </row>
    <row r="611" spans="1:5" s="170" customFormat="1" x14ac:dyDescent="0.25">
      <c r="A611" s="170" t="s">
        <v>761</v>
      </c>
      <c r="B611" s="170" t="s">
        <v>1187</v>
      </c>
      <c r="C611" s="199">
        <v>3471</v>
      </c>
      <c r="D611" s="199">
        <v>7382</v>
      </c>
      <c r="E611" s="170">
        <v>494</v>
      </c>
    </row>
    <row r="612" spans="1:5" s="170" customFormat="1" x14ac:dyDescent="0.25">
      <c r="A612" s="170" t="s">
        <v>761</v>
      </c>
      <c r="B612" s="170" t="s">
        <v>1188</v>
      </c>
      <c r="C612" s="199">
        <v>2570</v>
      </c>
      <c r="D612" s="199">
        <v>4842</v>
      </c>
      <c r="E612" s="170">
        <v>294</v>
      </c>
    </row>
    <row r="613" spans="1:5" s="170" customFormat="1" x14ac:dyDescent="0.25">
      <c r="A613" s="170" t="s">
        <v>761</v>
      </c>
      <c r="B613" s="170" t="s">
        <v>1189</v>
      </c>
      <c r="C613" s="199">
        <v>1721</v>
      </c>
      <c r="D613" s="199">
        <v>4248</v>
      </c>
      <c r="E613" s="170">
        <v>222</v>
      </c>
    </row>
    <row r="614" spans="1:5" s="170" customFormat="1" x14ac:dyDescent="0.25">
      <c r="A614" s="170" t="s">
        <v>761</v>
      </c>
      <c r="B614" s="170" t="s">
        <v>1076</v>
      </c>
      <c r="C614" s="199">
        <v>5539</v>
      </c>
      <c r="D614" s="199">
        <v>10403</v>
      </c>
      <c r="E614" s="170">
        <v>644</v>
      </c>
    </row>
    <row r="615" spans="1:5" s="170" customFormat="1" x14ac:dyDescent="0.25">
      <c r="A615" s="170" t="s">
        <v>761</v>
      </c>
      <c r="B615" s="170" t="s">
        <v>1077</v>
      </c>
      <c r="C615" s="199">
        <v>4191</v>
      </c>
      <c r="D615" s="199">
        <v>8481</v>
      </c>
      <c r="E615" s="170">
        <v>516</v>
      </c>
    </row>
    <row r="616" spans="1:5" s="170" customFormat="1" x14ac:dyDescent="0.25">
      <c r="A616" s="170" t="s">
        <v>761</v>
      </c>
      <c r="B616" s="170" t="s">
        <v>1078</v>
      </c>
      <c r="C616" s="199">
        <v>4003</v>
      </c>
      <c r="D616" s="199">
        <v>7695</v>
      </c>
      <c r="E616" s="170">
        <v>501</v>
      </c>
    </row>
    <row r="617" spans="1:5" s="170" customFormat="1" x14ac:dyDescent="0.25">
      <c r="A617" s="170" t="s">
        <v>761</v>
      </c>
      <c r="B617" s="170" t="s">
        <v>1079</v>
      </c>
      <c r="C617" s="199">
        <v>3818</v>
      </c>
      <c r="D617" s="199">
        <v>7823</v>
      </c>
      <c r="E617" s="170">
        <v>524</v>
      </c>
    </row>
    <row r="618" spans="1:5" s="170" customFormat="1" x14ac:dyDescent="0.25">
      <c r="A618" s="170" t="s">
        <v>761</v>
      </c>
      <c r="B618" s="170" t="s">
        <v>1080</v>
      </c>
      <c r="C618" s="199">
        <v>3570</v>
      </c>
      <c r="D618" s="199">
        <v>7311</v>
      </c>
      <c r="E618" s="170">
        <v>547</v>
      </c>
    </row>
    <row r="619" spans="1:5" s="170" customFormat="1" x14ac:dyDescent="0.25">
      <c r="A619" s="170" t="s">
        <v>761</v>
      </c>
      <c r="B619" s="170" t="s">
        <v>1081</v>
      </c>
      <c r="C619" s="199">
        <v>2564</v>
      </c>
      <c r="D619" s="199">
        <v>5649</v>
      </c>
      <c r="E619" s="170">
        <v>354</v>
      </c>
    </row>
    <row r="620" spans="1:5" s="170" customFormat="1" x14ac:dyDescent="0.25">
      <c r="A620" s="170" t="s">
        <v>761</v>
      </c>
      <c r="B620" s="170" t="s">
        <v>1082</v>
      </c>
      <c r="C620" s="199">
        <v>2351</v>
      </c>
      <c r="D620" s="199">
        <v>5292</v>
      </c>
      <c r="E620" s="170">
        <v>321</v>
      </c>
    </row>
    <row r="621" spans="1:5" s="170" customFormat="1" x14ac:dyDescent="0.25">
      <c r="A621" s="170" t="s">
        <v>761</v>
      </c>
      <c r="B621" s="170" t="s">
        <v>1083</v>
      </c>
      <c r="C621" s="199">
        <v>4582</v>
      </c>
      <c r="D621" s="199">
        <v>9389</v>
      </c>
      <c r="E621" s="170">
        <v>724</v>
      </c>
    </row>
    <row r="622" spans="1:5" s="170" customFormat="1" x14ac:dyDescent="0.25">
      <c r="A622" s="170" t="s">
        <v>761</v>
      </c>
      <c r="B622" s="170" t="s">
        <v>1190</v>
      </c>
      <c r="C622" s="199">
        <v>3908</v>
      </c>
      <c r="D622" s="199">
        <v>8217</v>
      </c>
      <c r="E622" s="170">
        <v>588</v>
      </c>
    </row>
    <row r="623" spans="1:5" s="170" customFormat="1" x14ac:dyDescent="0.25">
      <c r="A623" s="170" t="s">
        <v>761</v>
      </c>
      <c r="B623" s="170" t="s">
        <v>1191</v>
      </c>
      <c r="C623" s="199">
        <v>2545</v>
      </c>
      <c r="D623" s="199">
        <v>5933</v>
      </c>
      <c r="E623" s="170">
        <v>511</v>
      </c>
    </row>
    <row r="624" spans="1:5" s="170" customFormat="1" x14ac:dyDescent="0.25">
      <c r="A624" s="170" t="s">
        <v>761</v>
      </c>
      <c r="B624" s="170" t="s">
        <v>1084</v>
      </c>
      <c r="C624" s="170">
        <v>490</v>
      </c>
      <c r="D624" s="199">
        <v>1855</v>
      </c>
      <c r="E624" s="170">
        <v>110</v>
      </c>
    </row>
    <row r="625" spans="1:5" s="170" customFormat="1" x14ac:dyDescent="0.25">
      <c r="A625" s="170" t="s">
        <v>761</v>
      </c>
      <c r="B625" s="170" t="s">
        <v>1085</v>
      </c>
      <c r="C625" s="170">
        <v>386</v>
      </c>
      <c r="D625" s="199">
        <v>2272</v>
      </c>
      <c r="E625" s="170">
        <v>122</v>
      </c>
    </row>
    <row r="626" spans="1:5" s="170" customFormat="1" x14ac:dyDescent="0.25">
      <c r="A626" s="170" t="s">
        <v>761</v>
      </c>
      <c r="B626" s="170" t="s">
        <v>1086</v>
      </c>
      <c r="C626" s="170">
        <v>284</v>
      </c>
      <c r="D626" s="199">
        <v>1966</v>
      </c>
      <c r="E626" s="170">
        <v>81</v>
      </c>
    </row>
    <row r="627" spans="1:5" s="170" customFormat="1" x14ac:dyDescent="0.25">
      <c r="A627" s="170" t="s">
        <v>761</v>
      </c>
      <c r="B627" s="170" t="s">
        <v>1087</v>
      </c>
      <c r="C627" s="170">
        <v>376</v>
      </c>
      <c r="D627" s="199">
        <v>2117</v>
      </c>
      <c r="E627" s="170">
        <v>101</v>
      </c>
    </row>
    <row r="628" spans="1:5" s="170" customFormat="1" x14ac:dyDescent="0.25">
      <c r="A628" s="170" t="s">
        <v>761</v>
      </c>
      <c r="B628" s="170" t="s">
        <v>1088</v>
      </c>
      <c r="C628" s="199">
        <v>4589</v>
      </c>
      <c r="D628" s="199">
        <v>7486</v>
      </c>
      <c r="E628" s="170">
        <v>552</v>
      </c>
    </row>
    <row r="629" spans="1:5" s="170" customFormat="1" x14ac:dyDescent="0.25">
      <c r="A629" s="170" t="s">
        <v>761</v>
      </c>
      <c r="B629" s="170" t="s">
        <v>1089</v>
      </c>
      <c r="C629" s="199">
        <v>1103</v>
      </c>
      <c r="D629" s="199">
        <v>2192</v>
      </c>
      <c r="E629" s="170">
        <v>121</v>
      </c>
    </row>
    <row r="630" spans="1:5" s="170" customFormat="1" x14ac:dyDescent="0.25">
      <c r="A630" s="170" t="s">
        <v>761</v>
      </c>
      <c r="B630" s="170" t="s">
        <v>1090</v>
      </c>
      <c r="C630" s="199">
        <v>2385</v>
      </c>
      <c r="D630" s="199">
        <v>4926</v>
      </c>
      <c r="E630" s="170">
        <v>321</v>
      </c>
    </row>
    <row r="631" spans="1:5" s="170" customFormat="1" x14ac:dyDescent="0.25">
      <c r="A631" s="170" t="s">
        <v>761</v>
      </c>
      <c r="B631" s="170" t="s">
        <v>1091</v>
      </c>
      <c r="C631" s="199">
        <v>1700</v>
      </c>
      <c r="D631" s="199">
        <v>3408</v>
      </c>
      <c r="E631" s="170">
        <v>214</v>
      </c>
    </row>
    <row r="632" spans="1:5" s="170" customFormat="1" x14ac:dyDescent="0.25">
      <c r="A632" s="170" t="s">
        <v>761</v>
      </c>
      <c r="B632" s="170" t="s">
        <v>829</v>
      </c>
      <c r="C632" s="199">
        <v>2546</v>
      </c>
      <c r="D632" s="199">
        <v>6052</v>
      </c>
      <c r="E632" s="170">
        <v>398</v>
      </c>
    </row>
    <row r="633" spans="1:5" s="170" customFormat="1" x14ac:dyDescent="0.25">
      <c r="A633" s="170" t="s">
        <v>761</v>
      </c>
      <c r="B633" s="170" t="s">
        <v>830</v>
      </c>
      <c r="C633" s="199">
        <v>2112</v>
      </c>
      <c r="D633" s="199">
        <v>5136</v>
      </c>
      <c r="E633" s="170">
        <v>279</v>
      </c>
    </row>
    <row r="634" spans="1:5" s="170" customFormat="1" x14ac:dyDescent="0.25">
      <c r="A634" s="170" t="s">
        <v>761</v>
      </c>
      <c r="B634" s="170" t="s">
        <v>831</v>
      </c>
      <c r="C634" s="199">
        <v>2173</v>
      </c>
      <c r="D634" s="199">
        <v>5075</v>
      </c>
      <c r="E634" s="170">
        <v>267</v>
      </c>
    </row>
    <row r="635" spans="1:5" s="170" customFormat="1" x14ac:dyDescent="0.25">
      <c r="A635" s="170" t="s">
        <v>761</v>
      </c>
      <c r="B635" s="170" t="s">
        <v>832</v>
      </c>
      <c r="C635" s="199">
        <v>2843</v>
      </c>
      <c r="D635" s="199">
        <v>5361</v>
      </c>
      <c r="E635" s="170">
        <v>328</v>
      </c>
    </row>
    <row r="636" spans="1:5" s="170" customFormat="1" x14ac:dyDescent="0.25">
      <c r="A636" s="170" t="s">
        <v>761</v>
      </c>
      <c r="B636" s="170" t="s">
        <v>833</v>
      </c>
      <c r="C636" s="199">
        <v>3414</v>
      </c>
      <c r="D636" s="199">
        <v>7005</v>
      </c>
      <c r="E636" s="170">
        <v>414</v>
      </c>
    </row>
    <row r="637" spans="1:5" s="170" customFormat="1" x14ac:dyDescent="0.25">
      <c r="A637" s="170" t="s">
        <v>761</v>
      </c>
      <c r="B637" s="170" t="s">
        <v>834</v>
      </c>
      <c r="C637" s="199">
        <v>3061</v>
      </c>
      <c r="D637" s="199">
        <v>8156</v>
      </c>
      <c r="E637" s="170">
        <v>467</v>
      </c>
    </row>
    <row r="638" spans="1:5" s="170" customFormat="1" x14ac:dyDescent="0.25">
      <c r="A638" s="170" t="s">
        <v>761</v>
      </c>
      <c r="B638" s="170" t="s">
        <v>835</v>
      </c>
      <c r="C638" s="199">
        <v>3254</v>
      </c>
      <c r="D638" s="199">
        <v>7422</v>
      </c>
      <c r="E638" s="170">
        <v>494</v>
      </c>
    </row>
    <row r="639" spans="1:5" s="170" customFormat="1" x14ac:dyDescent="0.25">
      <c r="A639" s="170" t="s">
        <v>761</v>
      </c>
      <c r="B639" s="170" t="s">
        <v>836</v>
      </c>
      <c r="C639" s="199">
        <v>2740</v>
      </c>
      <c r="D639" s="199">
        <v>7888</v>
      </c>
      <c r="E639" s="170">
        <v>465</v>
      </c>
    </row>
    <row r="640" spans="1:5" s="170" customFormat="1" x14ac:dyDescent="0.25">
      <c r="A640" s="170" t="s">
        <v>761</v>
      </c>
      <c r="B640" s="170" t="s">
        <v>837</v>
      </c>
      <c r="C640" s="199">
        <v>2393</v>
      </c>
      <c r="D640" s="199">
        <v>6598</v>
      </c>
      <c r="E640" s="170">
        <v>356</v>
      </c>
    </row>
    <row r="641" spans="1:5" s="170" customFormat="1" x14ac:dyDescent="0.25">
      <c r="A641" s="170" t="s">
        <v>761</v>
      </c>
      <c r="B641" s="170" t="s">
        <v>838</v>
      </c>
      <c r="C641" s="199">
        <v>3630</v>
      </c>
      <c r="D641" s="199">
        <v>8624</v>
      </c>
      <c r="E641" s="170">
        <v>432</v>
      </c>
    </row>
    <row r="642" spans="1:5" s="170" customFormat="1" x14ac:dyDescent="0.25">
      <c r="A642" s="170" t="s">
        <v>761</v>
      </c>
      <c r="B642" s="170" t="s">
        <v>839</v>
      </c>
      <c r="C642" s="199">
        <v>4580</v>
      </c>
      <c r="D642" s="199">
        <v>8519</v>
      </c>
      <c r="E642" s="170">
        <v>470</v>
      </c>
    </row>
    <row r="643" spans="1:5" s="170" customFormat="1" x14ac:dyDescent="0.25">
      <c r="A643" s="170" t="s">
        <v>761</v>
      </c>
      <c r="B643" s="170" t="s">
        <v>840</v>
      </c>
      <c r="C643" s="199">
        <v>5155</v>
      </c>
      <c r="D643" s="199">
        <v>11647</v>
      </c>
      <c r="E643" s="170">
        <v>556</v>
      </c>
    </row>
    <row r="644" spans="1:5" s="170" customFormat="1" x14ac:dyDescent="0.25">
      <c r="A644" s="170" t="s">
        <v>761</v>
      </c>
      <c r="B644" s="170" t="s">
        <v>841</v>
      </c>
      <c r="C644" s="199">
        <v>4338</v>
      </c>
      <c r="D644" s="199">
        <v>9358</v>
      </c>
      <c r="E644" s="170">
        <v>466</v>
      </c>
    </row>
    <row r="645" spans="1:5" s="170" customFormat="1" x14ac:dyDescent="0.25">
      <c r="A645" s="170" t="s">
        <v>761</v>
      </c>
      <c r="B645" s="170" t="s">
        <v>842</v>
      </c>
      <c r="C645" s="199">
        <v>4256</v>
      </c>
      <c r="D645" s="199">
        <v>9416</v>
      </c>
      <c r="E645" s="170">
        <v>637</v>
      </c>
    </row>
    <row r="646" spans="1:5" s="170" customFormat="1" x14ac:dyDescent="0.25">
      <c r="A646" s="170" t="s">
        <v>761</v>
      </c>
      <c r="B646" s="170" t="s">
        <v>843</v>
      </c>
      <c r="C646" s="199">
        <v>3662</v>
      </c>
      <c r="D646" s="199">
        <v>9786</v>
      </c>
      <c r="E646" s="170">
        <v>529</v>
      </c>
    </row>
    <row r="647" spans="1:5" s="170" customFormat="1" x14ac:dyDescent="0.25">
      <c r="A647" s="170" t="s">
        <v>761</v>
      </c>
      <c r="B647" s="170" t="s">
        <v>844</v>
      </c>
      <c r="C647" s="199">
        <v>3189</v>
      </c>
      <c r="D647" s="199">
        <v>7365</v>
      </c>
      <c r="E647" s="170">
        <v>418</v>
      </c>
    </row>
    <row r="648" spans="1:5" s="170" customFormat="1" x14ac:dyDescent="0.25">
      <c r="A648" s="170" t="s">
        <v>761</v>
      </c>
      <c r="B648" s="170" t="s">
        <v>845</v>
      </c>
      <c r="C648" s="199">
        <v>2475</v>
      </c>
      <c r="D648" s="199">
        <v>6781</v>
      </c>
      <c r="E648" s="170">
        <v>343</v>
      </c>
    </row>
    <row r="649" spans="1:5" s="170" customFormat="1" x14ac:dyDescent="0.25">
      <c r="A649" s="170" t="s">
        <v>761</v>
      </c>
      <c r="B649" s="170" t="s">
        <v>846</v>
      </c>
      <c r="C649" s="199">
        <v>3823</v>
      </c>
      <c r="D649" s="199">
        <v>7779</v>
      </c>
      <c r="E649" s="170">
        <v>477</v>
      </c>
    </row>
    <row r="650" spans="1:5" s="170" customFormat="1" x14ac:dyDescent="0.25">
      <c r="A650" s="170" t="s">
        <v>761</v>
      </c>
      <c r="B650" s="170" t="s">
        <v>847</v>
      </c>
      <c r="C650" s="199">
        <v>4679</v>
      </c>
      <c r="D650" s="199">
        <v>9761</v>
      </c>
      <c r="E650" s="170">
        <v>546</v>
      </c>
    </row>
    <row r="651" spans="1:5" s="170" customFormat="1" x14ac:dyDescent="0.25">
      <c r="A651" s="170" t="s">
        <v>761</v>
      </c>
      <c r="B651" s="170" t="s">
        <v>848</v>
      </c>
      <c r="C651" s="199">
        <v>4479</v>
      </c>
      <c r="D651" s="199">
        <v>10282</v>
      </c>
      <c r="E651" s="170">
        <v>634</v>
      </c>
    </row>
    <row r="652" spans="1:5" s="170" customFormat="1" x14ac:dyDescent="0.25">
      <c r="A652" s="170" t="s">
        <v>761</v>
      </c>
      <c r="B652" s="170" t="s">
        <v>849</v>
      </c>
      <c r="C652" s="199">
        <v>5268</v>
      </c>
      <c r="D652" s="199">
        <v>12728</v>
      </c>
      <c r="E652" s="170">
        <v>776</v>
      </c>
    </row>
    <row r="653" spans="1:5" s="170" customFormat="1" x14ac:dyDescent="0.25">
      <c r="A653" s="170" t="s">
        <v>761</v>
      </c>
      <c r="B653" s="170" t="s">
        <v>850</v>
      </c>
      <c r="C653" s="199">
        <v>4604</v>
      </c>
      <c r="D653" s="199">
        <v>11508</v>
      </c>
      <c r="E653" s="170">
        <v>720</v>
      </c>
    </row>
    <row r="654" spans="1:5" s="170" customFormat="1" x14ac:dyDescent="0.25">
      <c r="A654" s="170" t="s">
        <v>761</v>
      </c>
      <c r="B654" s="170" t="s">
        <v>851</v>
      </c>
      <c r="C654" s="199">
        <v>3272</v>
      </c>
      <c r="D654" s="199">
        <v>8866</v>
      </c>
      <c r="E654" s="170">
        <v>546</v>
      </c>
    </row>
    <row r="655" spans="1:5" s="170" customFormat="1" x14ac:dyDescent="0.25">
      <c r="A655" s="170" t="s">
        <v>761</v>
      </c>
      <c r="B655" s="170" t="s">
        <v>852</v>
      </c>
      <c r="C655" s="170">
        <v>851</v>
      </c>
      <c r="D655" s="199">
        <v>3469</v>
      </c>
      <c r="E655" s="170">
        <v>158</v>
      </c>
    </row>
    <row r="656" spans="1:5" s="170" customFormat="1" x14ac:dyDescent="0.25">
      <c r="A656" s="170" t="s">
        <v>761</v>
      </c>
      <c r="B656" s="170" t="s">
        <v>1092</v>
      </c>
      <c r="C656" s="170">
        <v>648</v>
      </c>
      <c r="D656" s="199">
        <v>3400</v>
      </c>
      <c r="E656" s="170">
        <v>165</v>
      </c>
    </row>
    <row r="657" spans="1:5" s="170" customFormat="1" x14ac:dyDescent="0.25">
      <c r="A657" s="170" t="s">
        <v>761</v>
      </c>
      <c r="B657" s="170" t="s">
        <v>1093</v>
      </c>
      <c r="C657" s="170">
        <v>868</v>
      </c>
      <c r="D657" s="199">
        <v>4905</v>
      </c>
      <c r="E657" s="170">
        <v>233</v>
      </c>
    </row>
    <row r="658" spans="1:5" s="170" customFormat="1" x14ac:dyDescent="0.25">
      <c r="A658" s="170" t="s">
        <v>761</v>
      </c>
      <c r="B658" s="170" t="s">
        <v>1094</v>
      </c>
      <c r="C658" s="170">
        <v>850</v>
      </c>
      <c r="D658" s="199">
        <v>4694</v>
      </c>
      <c r="E658" s="170">
        <v>246</v>
      </c>
    </row>
    <row r="659" spans="1:5" s="170" customFormat="1" x14ac:dyDescent="0.25">
      <c r="A659" s="170" t="s">
        <v>761</v>
      </c>
      <c r="B659" s="170" t="s">
        <v>1095</v>
      </c>
      <c r="C659" s="170">
        <v>944</v>
      </c>
      <c r="D659" s="199">
        <v>4783</v>
      </c>
      <c r="E659" s="170">
        <v>253</v>
      </c>
    </row>
    <row r="660" spans="1:5" s="170" customFormat="1" x14ac:dyDescent="0.25">
      <c r="A660" s="170" t="s">
        <v>761</v>
      </c>
      <c r="B660" s="170" t="s">
        <v>1096</v>
      </c>
      <c r="C660" s="170">
        <v>653</v>
      </c>
      <c r="D660" s="199">
        <v>4006</v>
      </c>
      <c r="E660" s="170">
        <v>178</v>
      </c>
    </row>
    <row r="661" spans="1:5" s="170" customFormat="1" x14ac:dyDescent="0.25">
      <c r="A661" s="170" t="s">
        <v>761</v>
      </c>
      <c r="B661" s="170" t="s">
        <v>1097</v>
      </c>
      <c r="C661" s="170">
        <v>507</v>
      </c>
      <c r="D661" s="199">
        <v>2984</v>
      </c>
      <c r="E661" s="170">
        <v>132</v>
      </c>
    </row>
    <row r="662" spans="1:5" s="170" customFormat="1" x14ac:dyDescent="0.25">
      <c r="A662" s="170" t="s">
        <v>761</v>
      </c>
      <c r="B662" s="170" t="s">
        <v>1098</v>
      </c>
      <c r="C662" s="170">
        <v>511</v>
      </c>
      <c r="D662" s="199">
        <v>3073</v>
      </c>
      <c r="E662" s="170">
        <v>131</v>
      </c>
    </row>
    <row r="663" spans="1:5" s="170" customFormat="1" x14ac:dyDescent="0.25">
      <c r="A663" s="170" t="s">
        <v>761</v>
      </c>
      <c r="B663" s="170" t="s">
        <v>1099</v>
      </c>
      <c r="C663" s="170">
        <v>894</v>
      </c>
      <c r="D663" s="199">
        <v>5318</v>
      </c>
      <c r="E663" s="170">
        <v>241</v>
      </c>
    </row>
    <row r="664" spans="1:5" s="170" customFormat="1" x14ac:dyDescent="0.25">
      <c r="A664" s="170" t="s">
        <v>761</v>
      </c>
      <c r="B664" s="170" t="s">
        <v>1100</v>
      </c>
      <c r="C664" s="170">
        <v>963</v>
      </c>
      <c r="D664" s="199">
        <v>5611</v>
      </c>
      <c r="E664" s="170">
        <v>268</v>
      </c>
    </row>
    <row r="665" spans="1:5" s="170" customFormat="1" x14ac:dyDescent="0.25">
      <c r="A665" s="170" t="s">
        <v>761</v>
      </c>
      <c r="B665" s="170" t="s">
        <v>1101</v>
      </c>
      <c r="C665" s="170">
        <v>850</v>
      </c>
      <c r="D665" s="199">
        <v>5037</v>
      </c>
      <c r="E665" s="170">
        <v>228</v>
      </c>
    </row>
    <row r="666" spans="1:5" s="170" customFormat="1" x14ac:dyDescent="0.25">
      <c r="A666" s="170" t="s">
        <v>761</v>
      </c>
      <c r="B666" s="170" t="s">
        <v>1192</v>
      </c>
      <c r="C666" s="170">
        <v>744</v>
      </c>
      <c r="D666" s="199">
        <v>4720</v>
      </c>
      <c r="E666" s="170">
        <v>190</v>
      </c>
    </row>
    <row r="667" spans="1:5" s="170" customFormat="1" x14ac:dyDescent="0.25">
      <c r="A667" s="170" t="s">
        <v>761</v>
      </c>
      <c r="B667" s="170" t="s">
        <v>1102</v>
      </c>
      <c r="C667" s="170">
        <v>692</v>
      </c>
      <c r="D667" s="199">
        <v>4117</v>
      </c>
      <c r="E667" s="170">
        <v>178</v>
      </c>
    </row>
    <row r="668" spans="1:5" s="170" customFormat="1" x14ac:dyDescent="0.25">
      <c r="A668" s="170" t="s">
        <v>761</v>
      </c>
      <c r="B668" s="170" t="s">
        <v>1103</v>
      </c>
      <c r="C668" s="170">
        <v>442</v>
      </c>
      <c r="D668" s="199">
        <v>2913</v>
      </c>
      <c r="E668" s="170">
        <v>114</v>
      </c>
    </row>
    <row r="669" spans="1:5" s="170" customFormat="1" x14ac:dyDescent="0.25">
      <c r="A669" s="170" t="s">
        <v>761</v>
      </c>
      <c r="B669" s="170" t="s">
        <v>1104</v>
      </c>
      <c r="C669" s="170">
        <v>496</v>
      </c>
      <c r="D669" s="199">
        <v>3038</v>
      </c>
      <c r="E669" s="170">
        <v>119</v>
      </c>
    </row>
    <row r="670" spans="1:5" s="170" customFormat="1" x14ac:dyDescent="0.25">
      <c r="A670" s="170" t="s">
        <v>761</v>
      </c>
      <c r="B670" s="170" t="s">
        <v>1105</v>
      </c>
      <c r="C670" s="170">
        <v>878</v>
      </c>
      <c r="D670" s="199">
        <v>4645</v>
      </c>
      <c r="E670" s="170">
        <v>245</v>
      </c>
    </row>
    <row r="671" spans="1:5" s="170" customFormat="1" x14ac:dyDescent="0.25">
      <c r="A671" s="170" t="s">
        <v>761</v>
      </c>
      <c r="B671" s="170" t="s">
        <v>1106</v>
      </c>
      <c r="C671" s="170">
        <v>826</v>
      </c>
      <c r="D671" s="199">
        <v>5047</v>
      </c>
      <c r="E671" s="170">
        <v>247</v>
      </c>
    </row>
    <row r="672" spans="1:5" s="170" customFormat="1" x14ac:dyDescent="0.25">
      <c r="A672" s="170" t="s">
        <v>761</v>
      </c>
      <c r="B672" s="170" t="s">
        <v>1107</v>
      </c>
      <c r="C672" s="199">
        <v>2933</v>
      </c>
      <c r="D672" s="199">
        <v>7414</v>
      </c>
      <c r="E672" s="170">
        <v>498</v>
      </c>
    </row>
    <row r="673" spans="1:5" s="170" customFormat="1" x14ac:dyDescent="0.25">
      <c r="A673" s="170" t="s">
        <v>761</v>
      </c>
      <c r="B673" s="170" t="s">
        <v>1108</v>
      </c>
      <c r="C673" s="170">
        <v>910</v>
      </c>
      <c r="D673" s="199">
        <v>4016</v>
      </c>
      <c r="E673" s="170">
        <v>224</v>
      </c>
    </row>
    <row r="674" spans="1:5" s="170" customFormat="1" x14ac:dyDescent="0.25">
      <c r="A674" s="170" t="s">
        <v>761</v>
      </c>
      <c r="B674" s="170" t="s">
        <v>1109</v>
      </c>
      <c r="C674" s="199">
        <v>2972</v>
      </c>
      <c r="D674" s="199">
        <v>6183</v>
      </c>
      <c r="E674" s="170">
        <v>334</v>
      </c>
    </row>
    <row r="675" spans="1:5" s="170" customFormat="1" x14ac:dyDescent="0.25">
      <c r="A675" s="170" t="s">
        <v>761</v>
      </c>
      <c r="B675" s="170" t="s">
        <v>1110</v>
      </c>
      <c r="C675" s="199">
        <v>6049</v>
      </c>
      <c r="D675" s="199">
        <v>5783</v>
      </c>
      <c r="E675" s="170">
        <v>314</v>
      </c>
    </row>
    <row r="676" spans="1:5" s="170" customFormat="1" x14ac:dyDescent="0.25">
      <c r="A676" s="170" t="s">
        <v>761</v>
      </c>
      <c r="B676" s="170" t="s">
        <v>1111</v>
      </c>
      <c r="C676" s="199">
        <v>7184</v>
      </c>
      <c r="D676" s="199">
        <v>6338</v>
      </c>
      <c r="E676" s="170">
        <v>387</v>
      </c>
    </row>
    <row r="677" spans="1:5" s="170" customFormat="1" x14ac:dyDescent="0.25">
      <c r="A677" s="170" t="s">
        <v>761</v>
      </c>
      <c r="B677" s="170" t="s">
        <v>1112</v>
      </c>
      <c r="C677" s="199">
        <v>13201</v>
      </c>
      <c r="D677" s="199">
        <v>17995</v>
      </c>
      <c r="E677" s="199">
        <v>1271</v>
      </c>
    </row>
    <row r="678" spans="1:5" s="170" customFormat="1" x14ac:dyDescent="0.25">
      <c r="A678" s="170" t="s">
        <v>761</v>
      </c>
      <c r="B678" s="170" t="s">
        <v>1113</v>
      </c>
      <c r="C678" s="199">
        <v>8148</v>
      </c>
      <c r="D678" s="199">
        <v>13704</v>
      </c>
      <c r="E678" s="199">
        <v>1072</v>
      </c>
    </row>
    <row r="679" spans="1:5" s="170" customFormat="1" x14ac:dyDescent="0.25">
      <c r="A679" s="170" t="s">
        <v>761</v>
      </c>
      <c r="B679" s="170" t="s">
        <v>853</v>
      </c>
      <c r="C679" s="199">
        <v>7242</v>
      </c>
      <c r="D679" s="199">
        <v>15531</v>
      </c>
      <c r="E679" s="199">
        <v>1260</v>
      </c>
    </row>
    <row r="680" spans="1:5" s="170" customFormat="1" x14ac:dyDescent="0.25">
      <c r="A680" s="170" t="s">
        <v>761</v>
      </c>
      <c r="B680" s="170" t="s">
        <v>854</v>
      </c>
      <c r="C680" s="199">
        <v>6941</v>
      </c>
      <c r="D680" s="199">
        <v>13604</v>
      </c>
      <c r="E680" s="199">
        <v>1131</v>
      </c>
    </row>
    <row r="681" spans="1:5" s="170" customFormat="1" x14ac:dyDescent="0.25">
      <c r="A681" s="170" t="s">
        <v>761</v>
      </c>
      <c r="B681" s="170" t="s">
        <v>855</v>
      </c>
      <c r="C681" s="199">
        <v>6635</v>
      </c>
      <c r="D681" s="199">
        <v>11889</v>
      </c>
      <c r="E681" s="199">
        <v>1178</v>
      </c>
    </row>
    <row r="682" spans="1:5" s="170" customFormat="1" x14ac:dyDescent="0.25">
      <c r="A682" s="170" t="s">
        <v>761</v>
      </c>
      <c r="B682" s="170" t="s">
        <v>856</v>
      </c>
      <c r="C682" s="199">
        <v>6162</v>
      </c>
      <c r="D682" s="199">
        <v>11754</v>
      </c>
      <c r="E682" s="199">
        <v>1033</v>
      </c>
    </row>
    <row r="683" spans="1:5" s="170" customFormat="1" x14ac:dyDescent="0.25">
      <c r="A683" s="170" t="s">
        <v>761</v>
      </c>
      <c r="B683" s="170" t="s">
        <v>857</v>
      </c>
      <c r="C683" s="199">
        <v>6398</v>
      </c>
      <c r="D683" s="199">
        <v>11920</v>
      </c>
      <c r="E683" s="170">
        <v>910</v>
      </c>
    </row>
    <row r="684" spans="1:5" s="170" customFormat="1" x14ac:dyDescent="0.25">
      <c r="A684" s="170" t="s">
        <v>761</v>
      </c>
      <c r="B684" s="170" t="s">
        <v>858</v>
      </c>
      <c r="C684" s="199">
        <v>6521</v>
      </c>
      <c r="D684" s="199">
        <v>12082</v>
      </c>
      <c r="E684" s="199">
        <v>1186</v>
      </c>
    </row>
    <row r="685" spans="1:5" s="170" customFormat="1" x14ac:dyDescent="0.25">
      <c r="A685" s="170" t="s">
        <v>761</v>
      </c>
      <c r="B685" s="170" t="s">
        <v>859</v>
      </c>
      <c r="C685" s="199">
        <v>6156</v>
      </c>
      <c r="D685" s="199">
        <v>12750</v>
      </c>
      <c r="E685" s="199">
        <v>1229</v>
      </c>
    </row>
    <row r="686" spans="1:5" s="170" customFormat="1" x14ac:dyDescent="0.25">
      <c r="A686" s="170" t="s">
        <v>761</v>
      </c>
      <c r="B686" s="170" t="s">
        <v>860</v>
      </c>
      <c r="C686" s="199">
        <v>4792</v>
      </c>
      <c r="D686" s="199">
        <v>7335</v>
      </c>
      <c r="E686" s="170">
        <v>847</v>
      </c>
    </row>
    <row r="687" spans="1:5" s="170" customFormat="1" x14ac:dyDescent="0.25">
      <c r="A687" s="170" t="s">
        <v>761</v>
      </c>
      <c r="B687" s="170" t="s">
        <v>861</v>
      </c>
      <c r="C687" s="199">
        <v>3535</v>
      </c>
      <c r="D687" s="199">
        <v>5709</v>
      </c>
      <c r="E687" s="170">
        <v>659</v>
      </c>
    </row>
    <row r="688" spans="1:5" s="170" customFormat="1" x14ac:dyDescent="0.25">
      <c r="A688" s="170" t="s">
        <v>761</v>
      </c>
      <c r="B688" s="170" t="s">
        <v>862</v>
      </c>
      <c r="C688" s="199">
        <v>3514</v>
      </c>
      <c r="D688" s="199">
        <v>4669</v>
      </c>
      <c r="E688" s="170">
        <v>541</v>
      </c>
    </row>
    <row r="689" spans="1:5" s="170" customFormat="1" x14ac:dyDescent="0.25">
      <c r="A689" s="170" t="s">
        <v>761</v>
      </c>
      <c r="B689" s="170" t="s">
        <v>863</v>
      </c>
      <c r="C689" s="199">
        <v>2718</v>
      </c>
      <c r="D689" s="199">
        <v>4165</v>
      </c>
      <c r="E689" s="170">
        <v>583</v>
      </c>
    </row>
    <row r="690" spans="1:5" s="170" customFormat="1" x14ac:dyDescent="0.25">
      <c r="A690" s="170" t="s">
        <v>761</v>
      </c>
      <c r="B690" s="170" t="s">
        <v>864</v>
      </c>
      <c r="C690" s="199">
        <v>2962</v>
      </c>
      <c r="D690" s="199">
        <v>3693</v>
      </c>
      <c r="E690" s="170">
        <v>473</v>
      </c>
    </row>
    <row r="691" spans="1:5" s="170" customFormat="1" x14ac:dyDescent="0.25">
      <c r="A691" s="170" t="s">
        <v>761</v>
      </c>
      <c r="B691" s="170" t="s">
        <v>865</v>
      </c>
      <c r="C691" s="199">
        <v>2906</v>
      </c>
      <c r="D691" s="199">
        <v>4658</v>
      </c>
      <c r="E691" s="170">
        <v>624</v>
      </c>
    </row>
    <row r="692" spans="1:5" s="170" customFormat="1" x14ac:dyDescent="0.25">
      <c r="A692" s="170" t="s">
        <v>761</v>
      </c>
      <c r="B692" s="170" t="s">
        <v>866</v>
      </c>
      <c r="C692" s="199">
        <v>5532</v>
      </c>
      <c r="D692" s="199">
        <v>6110</v>
      </c>
      <c r="E692" s="199">
        <v>1092</v>
      </c>
    </row>
    <row r="693" spans="1:5" s="170" customFormat="1" x14ac:dyDescent="0.25">
      <c r="A693" s="170" t="s">
        <v>761</v>
      </c>
      <c r="B693" s="170" t="s">
        <v>867</v>
      </c>
      <c r="C693" s="199">
        <v>4249</v>
      </c>
      <c r="D693" s="199">
        <v>6041</v>
      </c>
      <c r="E693" s="199">
        <v>1128</v>
      </c>
    </row>
    <row r="694" spans="1:5" s="170" customFormat="1" x14ac:dyDescent="0.25">
      <c r="A694" s="170" t="s">
        <v>761</v>
      </c>
      <c r="B694" s="170" t="s">
        <v>868</v>
      </c>
      <c r="C694" s="199">
        <v>4239</v>
      </c>
      <c r="D694" s="199">
        <v>5443</v>
      </c>
      <c r="E694" s="199">
        <v>1034</v>
      </c>
    </row>
    <row r="695" spans="1:5" s="170" customFormat="1" x14ac:dyDescent="0.25">
      <c r="A695" s="170" t="s">
        <v>761</v>
      </c>
      <c r="B695" s="170" t="s">
        <v>869</v>
      </c>
      <c r="C695" s="199">
        <v>3335</v>
      </c>
      <c r="D695" s="199">
        <v>5558</v>
      </c>
      <c r="E695" s="170">
        <v>917</v>
      </c>
    </row>
    <row r="696" spans="1:5" s="170" customFormat="1" x14ac:dyDescent="0.25">
      <c r="A696" s="170" t="s">
        <v>761</v>
      </c>
      <c r="B696" s="170" t="s">
        <v>870</v>
      </c>
      <c r="C696" s="199">
        <v>3042</v>
      </c>
      <c r="D696" s="199">
        <v>4639</v>
      </c>
      <c r="E696" s="170">
        <v>699</v>
      </c>
    </row>
    <row r="697" spans="1:5" s="170" customFormat="1" x14ac:dyDescent="0.25">
      <c r="A697" s="170" t="s">
        <v>761</v>
      </c>
      <c r="B697" s="170" t="s">
        <v>871</v>
      </c>
      <c r="C697" s="199">
        <v>2940</v>
      </c>
      <c r="D697" s="199">
        <v>4684</v>
      </c>
      <c r="E697" s="170">
        <v>649</v>
      </c>
    </row>
    <row r="698" spans="1:5" s="170" customFormat="1" x14ac:dyDescent="0.25">
      <c r="A698" s="170" t="s">
        <v>761</v>
      </c>
      <c r="B698" s="170" t="s">
        <v>872</v>
      </c>
      <c r="C698" s="199">
        <v>4741</v>
      </c>
      <c r="D698" s="199">
        <v>6169</v>
      </c>
      <c r="E698" s="199">
        <v>1099</v>
      </c>
    </row>
    <row r="699" spans="1:5" s="170" customFormat="1" x14ac:dyDescent="0.25">
      <c r="A699" s="170" t="s">
        <v>761</v>
      </c>
      <c r="B699" s="170" t="s">
        <v>873</v>
      </c>
      <c r="C699" s="199">
        <v>4069</v>
      </c>
      <c r="D699" s="199">
        <v>7167</v>
      </c>
      <c r="E699" s="199">
        <v>1030</v>
      </c>
    </row>
    <row r="700" spans="1:5" s="170" customFormat="1" x14ac:dyDescent="0.25">
      <c r="A700" s="170" t="s">
        <v>761</v>
      </c>
      <c r="B700" s="170" t="s">
        <v>874</v>
      </c>
      <c r="C700" s="199">
        <v>4909</v>
      </c>
      <c r="D700" s="199">
        <v>6473</v>
      </c>
      <c r="E700" s="199">
        <v>1114</v>
      </c>
    </row>
    <row r="701" spans="1:5" s="170" customFormat="1" x14ac:dyDescent="0.25">
      <c r="A701" s="170" t="s">
        <v>761</v>
      </c>
      <c r="B701" s="170" t="s">
        <v>875</v>
      </c>
      <c r="C701" s="199">
        <v>3737</v>
      </c>
      <c r="D701" s="199">
        <v>7191</v>
      </c>
      <c r="E701" s="199">
        <v>1135</v>
      </c>
    </row>
    <row r="702" spans="1:5" s="170" customFormat="1" x14ac:dyDescent="0.25">
      <c r="A702" s="170" t="s">
        <v>761</v>
      </c>
      <c r="B702" s="170" t="s">
        <v>876</v>
      </c>
      <c r="C702" s="199">
        <v>3489</v>
      </c>
      <c r="D702" s="199">
        <v>7079</v>
      </c>
      <c r="E702" s="199">
        <v>1110</v>
      </c>
    </row>
    <row r="703" spans="1:5" s="170" customFormat="1" x14ac:dyDescent="0.25">
      <c r="A703" s="170" t="s">
        <v>761</v>
      </c>
      <c r="B703" s="170" t="s">
        <v>877</v>
      </c>
      <c r="C703" s="199">
        <v>2752</v>
      </c>
      <c r="D703" s="199">
        <v>4328</v>
      </c>
      <c r="E703" s="170">
        <v>722</v>
      </c>
    </row>
    <row r="704" spans="1:5" s="170" customFormat="1" x14ac:dyDescent="0.25">
      <c r="A704" s="170" t="s">
        <v>761</v>
      </c>
      <c r="B704" s="170" t="s">
        <v>878</v>
      </c>
      <c r="C704" s="199">
        <v>2562</v>
      </c>
      <c r="D704" s="199">
        <v>3695</v>
      </c>
      <c r="E704" s="170">
        <v>634</v>
      </c>
    </row>
    <row r="705" spans="1:5" s="170" customFormat="1" x14ac:dyDescent="0.25">
      <c r="A705" s="170" t="s">
        <v>761</v>
      </c>
      <c r="B705" s="170" t="s">
        <v>879</v>
      </c>
      <c r="C705" s="199">
        <v>4568</v>
      </c>
      <c r="D705" s="199">
        <v>4832</v>
      </c>
      <c r="E705" s="170">
        <v>572</v>
      </c>
    </row>
    <row r="706" spans="1:5" s="170" customFormat="1" x14ac:dyDescent="0.25">
      <c r="A706" s="170" t="s">
        <v>761</v>
      </c>
      <c r="B706" s="170" t="s">
        <v>880</v>
      </c>
      <c r="C706" s="199">
        <v>4399</v>
      </c>
      <c r="D706" s="199">
        <v>3040</v>
      </c>
      <c r="E706" s="170">
        <v>262</v>
      </c>
    </row>
    <row r="707" spans="1:5" s="170" customFormat="1" x14ac:dyDescent="0.25">
      <c r="A707" s="170" t="s">
        <v>761</v>
      </c>
      <c r="B707" s="170" t="s">
        <v>881</v>
      </c>
      <c r="C707" s="199">
        <v>4352</v>
      </c>
      <c r="D707" s="199">
        <v>3441</v>
      </c>
      <c r="E707" s="170">
        <v>271</v>
      </c>
    </row>
    <row r="708" spans="1:5" s="170" customFormat="1" x14ac:dyDescent="0.25">
      <c r="A708" s="170" t="s">
        <v>761</v>
      </c>
      <c r="B708" s="170" t="s">
        <v>882</v>
      </c>
      <c r="C708" s="199">
        <v>4201</v>
      </c>
      <c r="D708" s="199">
        <v>2571</v>
      </c>
      <c r="E708" s="170">
        <v>253</v>
      </c>
    </row>
    <row r="709" spans="1:5" s="170" customFormat="1" x14ac:dyDescent="0.25">
      <c r="A709" s="170" t="s">
        <v>761</v>
      </c>
      <c r="B709" s="170" t="s">
        <v>883</v>
      </c>
      <c r="C709" s="199">
        <v>4215</v>
      </c>
      <c r="D709" s="199">
        <v>2554</v>
      </c>
      <c r="E709" s="170">
        <v>236</v>
      </c>
    </row>
    <row r="710" spans="1:5" s="170" customFormat="1" x14ac:dyDescent="0.25">
      <c r="A710" s="170" t="s">
        <v>761</v>
      </c>
      <c r="B710" s="170" t="s">
        <v>884</v>
      </c>
      <c r="C710" s="199">
        <v>2802</v>
      </c>
      <c r="D710" s="199">
        <v>3165</v>
      </c>
      <c r="E710" s="170">
        <v>377</v>
      </c>
    </row>
    <row r="711" spans="1:5" s="170" customFormat="1" x14ac:dyDescent="0.25">
      <c r="A711" s="170" t="s">
        <v>761</v>
      </c>
      <c r="B711" s="170" t="s">
        <v>885</v>
      </c>
      <c r="C711" s="199">
        <v>3200</v>
      </c>
      <c r="D711" s="199">
        <v>3778</v>
      </c>
      <c r="E711" s="170">
        <v>508</v>
      </c>
    </row>
    <row r="712" spans="1:5" s="170" customFormat="1" x14ac:dyDescent="0.25">
      <c r="A712" s="170" t="s">
        <v>761</v>
      </c>
      <c r="B712" s="170" t="s">
        <v>886</v>
      </c>
      <c r="C712" s="170">
        <v>46</v>
      </c>
      <c r="D712" s="170">
        <v>328</v>
      </c>
      <c r="E712" s="170">
        <v>18</v>
      </c>
    </row>
    <row r="713" spans="1:5" s="170" customFormat="1" x14ac:dyDescent="0.25">
      <c r="A713" s="170" t="s">
        <v>761</v>
      </c>
      <c r="B713" s="170" t="s">
        <v>890</v>
      </c>
      <c r="C713" s="199">
        <v>3847</v>
      </c>
      <c r="D713" s="199">
        <v>5826</v>
      </c>
      <c r="E713" s="170">
        <v>701</v>
      </c>
    </row>
    <row r="714" spans="1:5" s="170" customFormat="1" x14ac:dyDescent="0.25">
      <c r="A714" s="170" t="s">
        <v>761</v>
      </c>
      <c r="B714" s="170" t="s">
        <v>891</v>
      </c>
      <c r="C714" s="199">
        <v>3201</v>
      </c>
      <c r="D714" s="199">
        <v>3696</v>
      </c>
      <c r="E714" s="170">
        <v>342</v>
      </c>
    </row>
    <row r="715" spans="1:5" s="170" customFormat="1" x14ac:dyDescent="0.25">
      <c r="A715" s="170" t="s">
        <v>761</v>
      </c>
      <c r="B715" s="170" t="s">
        <v>892</v>
      </c>
      <c r="C715" s="199">
        <v>3062</v>
      </c>
      <c r="D715" s="199">
        <v>3994</v>
      </c>
      <c r="E715" s="170">
        <v>371</v>
      </c>
    </row>
    <row r="716" spans="1:5" s="170" customFormat="1" x14ac:dyDescent="0.25">
      <c r="A716" s="170" t="s">
        <v>761</v>
      </c>
      <c r="B716" s="170" t="s">
        <v>893</v>
      </c>
      <c r="C716" s="199">
        <v>5122</v>
      </c>
      <c r="D716" s="199">
        <v>5405</v>
      </c>
      <c r="E716" s="170">
        <v>681</v>
      </c>
    </row>
    <row r="717" spans="1:5" s="170" customFormat="1" x14ac:dyDescent="0.25">
      <c r="A717" s="170" t="s">
        <v>761</v>
      </c>
      <c r="B717" s="170" t="s">
        <v>894</v>
      </c>
      <c r="C717" s="199">
        <v>5079</v>
      </c>
      <c r="D717" s="199">
        <v>5830</v>
      </c>
      <c r="E717" s="170">
        <v>673</v>
      </c>
    </row>
    <row r="718" spans="1:5" s="170" customFormat="1" x14ac:dyDescent="0.25">
      <c r="A718" s="170" t="s">
        <v>761</v>
      </c>
      <c r="B718" s="170" t="s">
        <v>895</v>
      </c>
      <c r="C718" s="199">
        <v>4418</v>
      </c>
      <c r="D718" s="199">
        <v>5132</v>
      </c>
      <c r="E718" s="170">
        <v>546</v>
      </c>
    </row>
    <row r="719" spans="1:5" s="170" customFormat="1" x14ac:dyDescent="0.25">
      <c r="A719" s="170" t="s">
        <v>761</v>
      </c>
      <c r="B719" s="170" t="s">
        <v>896</v>
      </c>
      <c r="C719" s="199">
        <v>3997</v>
      </c>
      <c r="D719" s="199">
        <v>6563</v>
      </c>
      <c r="E719" s="170">
        <v>626</v>
      </c>
    </row>
    <row r="720" spans="1:5" s="170" customFormat="1" x14ac:dyDescent="0.25">
      <c r="A720" s="170" t="s">
        <v>761</v>
      </c>
      <c r="B720" s="170" t="s">
        <v>897</v>
      </c>
      <c r="C720" s="199">
        <v>4445</v>
      </c>
      <c r="D720" s="199">
        <v>4707</v>
      </c>
      <c r="E720" s="170">
        <v>535</v>
      </c>
    </row>
    <row r="721" spans="1:5" s="170" customFormat="1" x14ac:dyDescent="0.25">
      <c r="A721" s="170" t="s">
        <v>761</v>
      </c>
      <c r="B721" s="170" t="s">
        <v>898</v>
      </c>
      <c r="C721" s="199">
        <v>2901</v>
      </c>
      <c r="D721" s="199">
        <v>2958</v>
      </c>
      <c r="E721" s="170">
        <v>272</v>
      </c>
    </row>
    <row r="722" spans="1:5" s="170" customFormat="1" x14ac:dyDescent="0.25">
      <c r="A722" s="170" t="s">
        <v>761</v>
      </c>
      <c r="B722" s="170" t="s">
        <v>899</v>
      </c>
      <c r="C722" s="199">
        <v>2572</v>
      </c>
      <c r="D722" s="199">
        <v>2827</v>
      </c>
      <c r="E722" s="170">
        <v>216</v>
      </c>
    </row>
    <row r="723" spans="1:5" s="170" customFormat="1" x14ac:dyDescent="0.25">
      <c r="A723" s="170" t="s">
        <v>761</v>
      </c>
      <c r="B723" s="170" t="s">
        <v>900</v>
      </c>
      <c r="C723" s="199">
        <v>2445</v>
      </c>
      <c r="D723" s="199">
        <v>3903</v>
      </c>
      <c r="E723" s="170">
        <v>409</v>
      </c>
    </row>
    <row r="724" spans="1:5" s="170" customFormat="1" x14ac:dyDescent="0.25">
      <c r="A724" s="170" t="s">
        <v>761</v>
      </c>
      <c r="B724" s="170" t="s">
        <v>901</v>
      </c>
      <c r="C724" s="199">
        <v>5301</v>
      </c>
      <c r="D724" s="199">
        <v>6542</v>
      </c>
      <c r="E724" s="170">
        <v>817</v>
      </c>
    </row>
    <row r="725" spans="1:5" s="170" customFormat="1" x14ac:dyDescent="0.25">
      <c r="A725" s="170" t="s">
        <v>761</v>
      </c>
      <c r="B725" s="170" t="s">
        <v>902</v>
      </c>
      <c r="C725" s="199">
        <v>4908</v>
      </c>
      <c r="D725" s="199">
        <v>4600</v>
      </c>
      <c r="E725" s="170">
        <v>521</v>
      </c>
    </row>
    <row r="726" spans="1:5" s="170" customFormat="1" x14ac:dyDescent="0.25">
      <c r="A726" s="170" t="s">
        <v>761</v>
      </c>
      <c r="B726" s="170" t="s">
        <v>903</v>
      </c>
      <c r="C726" s="199">
        <v>5468</v>
      </c>
      <c r="D726" s="199">
        <v>5775</v>
      </c>
      <c r="E726" s="170">
        <v>738</v>
      </c>
    </row>
    <row r="727" spans="1:5" s="170" customFormat="1" x14ac:dyDescent="0.25">
      <c r="A727" s="170" t="s">
        <v>761</v>
      </c>
      <c r="B727" s="170" t="s">
        <v>904</v>
      </c>
      <c r="C727" s="199">
        <v>5258</v>
      </c>
      <c r="D727" s="199">
        <v>4697</v>
      </c>
      <c r="E727" s="170">
        <v>481</v>
      </c>
    </row>
    <row r="728" spans="1:5" s="170" customFormat="1" x14ac:dyDescent="0.25">
      <c r="A728" s="170" t="s">
        <v>761</v>
      </c>
      <c r="B728" s="170" t="s">
        <v>905</v>
      </c>
      <c r="C728" s="199">
        <v>2912</v>
      </c>
      <c r="D728" s="199">
        <v>2911</v>
      </c>
      <c r="E728" s="170">
        <v>285</v>
      </c>
    </row>
    <row r="729" spans="1:5" s="170" customFormat="1" x14ac:dyDescent="0.25">
      <c r="A729" s="170" t="s">
        <v>761</v>
      </c>
      <c r="B729" s="170" t="s">
        <v>906</v>
      </c>
      <c r="C729" s="199">
        <v>2657</v>
      </c>
      <c r="D729" s="199">
        <v>2085</v>
      </c>
      <c r="E729" s="170">
        <v>215</v>
      </c>
    </row>
    <row r="730" spans="1:5" s="170" customFormat="1" x14ac:dyDescent="0.25">
      <c r="A730" s="170" t="s">
        <v>761</v>
      </c>
      <c r="B730" s="170" t="s">
        <v>907</v>
      </c>
      <c r="C730" s="199">
        <v>4311</v>
      </c>
      <c r="D730" s="199">
        <v>4301</v>
      </c>
      <c r="E730" s="170">
        <v>435</v>
      </c>
    </row>
    <row r="731" spans="1:5" s="170" customFormat="1" x14ac:dyDescent="0.25">
      <c r="A731" s="170" t="s">
        <v>761</v>
      </c>
      <c r="B731" s="170" t="s">
        <v>908</v>
      </c>
      <c r="C731" s="199">
        <v>5183</v>
      </c>
      <c r="D731" s="199">
        <v>4301</v>
      </c>
      <c r="E731" s="170">
        <v>404</v>
      </c>
    </row>
    <row r="732" spans="1:5" s="170" customFormat="1" x14ac:dyDescent="0.25">
      <c r="A732" s="170" t="s">
        <v>761</v>
      </c>
      <c r="B732" s="170" t="s">
        <v>909</v>
      </c>
      <c r="C732" s="199">
        <v>4181</v>
      </c>
      <c r="D732" s="199">
        <v>3610</v>
      </c>
      <c r="E732" s="170">
        <v>433</v>
      </c>
    </row>
    <row r="733" spans="1:5" s="170" customFormat="1" x14ac:dyDescent="0.25">
      <c r="A733" s="170" t="s">
        <v>761</v>
      </c>
      <c r="B733" s="170" t="s">
        <v>910</v>
      </c>
      <c r="C733" s="199">
        <v>4436</v>
      </c>
      <c r="D733" s="199">
        <v>3203</v>
      </c>
      <c r="E733" s="170">
        <v>337</v>
      </c>
    </row>
    <row r="734" spans="1:5" s="170" customFormat="1" x14ac:dyDescent="0.25">
      <c r="A734" s="170" t="s">
        <v>761</v>
      </c>
      <c r="B734" s="170" t="s">
        <v>911</v>
      </c>
      <c r="C734" s="199">
        <v>4689</v>
      </c>
      <c r="D734" s="199">
        <v>3365</v>
      </c>
      <c r="E734" s="170">
        <v>323</v>
      </c>
    </row>
    <row r="735" spans="1:5" s="170" customFormat="1" x14ac:dyDescent="0.25">
      <c r="A735" s="170" t="s">
        <v>761</v>
      </c>
      <c r="B735" s="170" t="s">
        <v>912</v>
      </c>
      <c r="C735" s="199">
        <v>3161</v>
      </c>
      <c r="D735" s="199">
        <v>2651</v>
      </c>
      <c r="E735" s="170">
        <v>272</v>
      </c>
    </row>
    <row r="736" spans="1:5" s="170" customFormat="1" x14ac:dyDescent="0.25">
      <c r="A736" s="170" t="s">
        <v>761</v>
      </c>
      <c r="B736" s="170" t="s">
        <v>913</v>
      </c>
      <c r="C736" s="199">
        <v>3112</v>
      </c>
      <c r="D736" s="199">
        <v>2273</v>
      </c>
      <c r="E736" s="170">
        <v>186</v>
      </c>
    </row>
    <row r="737" spans="1:5" s="170" customFormat="1" x14ac:dyDescent="0.25">
      <c r="A737" s="170" t="s">
        <v>761</v>
      </c>
      <c r="B737" s="170" t="s">
        <v>914</v>
      </c>
      <c r="C737" s="199">
        <v>6399</v>
      </c>
      <c r="D737" s="199">
        <v>3545</v>
      </c>
      <c r="E737" s="170">
        <v>392</v>
      </c>
    </row>
    <row r="738" spans="1:5" s="170" customFormat="1" x14ac:dyDescent="0.25">
      <c r="A738" s="170" t="s">
        <v>761</v>
      </c>
      <c r="B738" s="170" t="s">
        <v>915</v>
      </c>
      <c r="C738" s="199">
        <v>4877</v>
      </c>
      <c r="D738" s="199">
        <v>4301</v>
      </c>
      <c r="E738" s="170">
        <v>467</v>
      </c>
    </row>
    <row r="739" spans="1:5" s="170" customFormat="1" x14ac:dyDescent="0.25">
      <c r="A739" s="170" t="s">
        <v>761</v>
      </c>
      <c r="B739" s="170" t="s">
        <v>916</v>
      </c>
      <c r="C739" s="199">
        <v>5506</v>
      </c>
      <c r="D739" s="199">
        <v>3556</v>
      </c>
      <c r="E739" s="170">
        <v>453</v>
      </c>
    </row>
    <row r="740" spans="1:5" s="170" customFormat="1" x14ac:dyDescent="0.25">
      <c r="A740" s="170" t="s">
        <v>761</v>
      </c>
      <c r="B740" s="170" t="s">
        <v>917</v>
      </c>
      <c r="C740" s="199">
        <v>3914</v>
      </c>
      <c r="D740" s="199">
        <v>4542</v>
      </c>
      <c r="E740" s="170">
        <v>448</v>
      </c>
    </row>
    <row r="741" spans="1:5" s="170" customFormat="1" x14ac:dyDescent="0.25">
      <c r="A741" s="170" t="s">
        <v>761</v>
      </c>
      <c r="B741" s="170" t="s">
        <v>918</v>
      </c>
      <c r="C741" s="199">
        <v>3706</v>
      </c>
      <c r="D741" s="199">
        <v>3891</v>
      </c>
      <c r="E741" s="170">
        <v>383</v>
      </c>
    </row>
    <row r="742" spans="1:5" s="170" customFormat="1" x14ac:dyDescent="0.25">
      <c r="A742" s="170" t="s">
        <v>761</v>
      </c>
      <c r="B742" s="170" t="s">
        <v>919</v>
      </c>
      <c r="C742" s="199">
        <v>2523</v>
      </c>
      <c r="D742" s="199">
        <v>3089</v>
      </c>
      <c r="E742" s="170">
        <v>347</v>
      </c>
    </row>
    <row r="743" spans="1:5" s="170" customFormat="1" x14ac:dyDescent="0.25">
      <c r="A743" s="170" t="s">
        <v>761</v>
      </c>
      <c r="B743" s="170" t="s">
        <v>920</v>
      </c>
      <c r="C743" s="199">
        <v>2185</v>
      </c>
      <c r="D743" s="199">
        <v>2087</v>
      </c>
      <c r="E743" s="170">
        <v>235</v>
      </c>
    </row>
    <row r="744" spans="1:5" s="170" customFormat="1" x14ac:dyDescent="0.25">
      <c r="A744" s="170" t="s">
        <v>826</v>
      </c>
      <c r="B744" s="170" t="s">
        <v>828</v>
      </c>
      <c r="C744" s="170">
        <v>0</v>
      </c>
      <c r="D744" s="170">
        <v>0</v>
      </c>
      <c r="E744" s="170">
        <v>6</v>
      </c>
    </row>
    <row r="745" spans="1:5" s="170" customFormat="1" x14ac:dyDescent="0.25">
      <c r="A745" s="170" t="s">
        <v>826</v>
      </c>
      <c r="B745" s="170" t="s">
        <v>921</v>
      </c>
      <c r="C745" s="170">
        <v>0</v>
      </c>
      <c r="D745" s="170">
        <v>0</v>
      </c>
      <c r="E745" s="170">
        <v>5</v>
      </c>
    </row>
    <row r="746" spans="1:5" s="170" customFormat="1" x14ac:dyDescent="0.25">
      <c r="A746" s="170" t="s">
        <v>826</v>
      </c>
      <c r="B746" s="170" t="s">
        <v>922</v>
      </c>
      <c r="C746" s="170">
        <v>0</v>
      </c>
      <c r="D746" s="170">
        <v>0</v>
      </c>
      <c r="E746" s="170">
        <v>3</v>
      </c>
    </row>
    <row r="747" spans="1:5" s="170" customFormat="1" x14ac:dyDescent="0.25">
      <c r="A747" s="170" t="s">
        <v>826</v>
      </c>
      <c r="B747" s="170" t="s">
        <v>923</v>
      </c>
      <c r="C747" s="170">
        <v>0</v>
      </c>
      <c r="D747" s="170">
        <v>0</v>
      </c>
      <c r="E747" s="170">
        <v>4</v>
      </c>
    </row>
    <row r="748" spans="1:5" s="170" customFormat="1" x14ac:dyDescent="0.25">
      <c r="A748" s="170" t="s">
        <v>826</v>
      </c>
      <c r="B748" s="170" t="s">
        <v>924</v>
      </c>
      <c r="C748" s="170">
        <v>0</v>
      </c>
      <c r="D748" s="170">
        <v>0</v>
      </c>
      <c r="E748" s="170">
        <v>4</v>
      </c>
    </row>
    <row r="749" spans="1:5" s="170" customFormat="1" x14ac:dyDescent="0.25">
      <c r="A749" s="170" t="s">
        <v>826</v>
      </c>
      <c r="B749" s="170" t="s">
        <v>928</v>
      </c>
      <c r="C749" s="170">
        <v>0</v>
      </c>
      <c r="D749" s="170">
        <v>0</v>
      </c>
      <c r="E749" s="170">
        <v>1</v>
      </c>
    </row>
    <row r="750" spans="1:5" s="170" customFormat="1" x14ac:dyDescent="0.25">
      <c r="A750" s="170" t="s">
        <v>826</v>
      </c>
      <c r="B750" s="170" t="s">
        <v>1116</v>
      </c>
      <c r="C750" s="170">
        <v>0</v>
      </c>
      <c r="D750" s="170">
        <v>0</v>
      </c>
      <c r="E750" s="170">
        <v>1</v>
      </c>
    </row>
    <row r="751" spans="1:5" s="170" customFormat="1" x14ac:dyDescent="0.25">
      <c r="A751" s="170" t="s">
        <v>826</v>
      </c>
      <c r="B751" s="170" t="s">
        <v>944</v>
      </c>
      <c r="C751" s="170">
        <v>0</v>
      </c>
      <c r="D751" s="170">
        <v>0</v>
      </c>
      <c r="E751" s="170">
        <v>10</v>
      </c>
    </row>
    <row r="752" spans="1:5" s="170" customFormat="1" x14ac:dyDescent="0.25">
      <c r="A752" s="170" t="s">
        <v>826</v>
      </c>
      <c r="B752" s="170" t="s">
        <v>951</v>
      </c>
      <c r="C752" s="170">
        <v>0</v>
      </c>
      <c r="D752" s="170">
        <v>0</v>
      </c>
      <c r="E752" s="170">
        <v>1</v>
      </c>
    </row>
    <row r="753" spans="1:5" s="170" customFormat="1" x14ac:dyDescent="0.25">
      <c r="A753" s="170" t="s">
        <v>826</v>
      </c>
      <c r="B753" s="170" t="s">
        <v>1015</v>
      </c>
      <c r="C753" s="170">
        <v>0</v>
      </c>
      <c r="D753" s="170">
        <v>0</v>
      </c>
      <c r="E753" s="170">
        <v>1</v>
      </c>
    </row>
    <row r="754" spans="1:5" s="170" customFormat="1" x14ac:dyDescent="0.25">
      <c r="A754" s="170" t="s">
        <v>826</v>
      </c>
      <c r="B754" s="170" t="s">
        <v>1052</v>
      </c>
      <c r="C754" s="170">
        <v>0</v>
      </c>
      <c r="D754" s="170">
        <v>0</v>
      </c>
      <c r="E754" s="170">
        <v>2</v>
      </c>
    </row>
    <row r="755" spans="1:5" s="170" customFormat="1" x14ac:dyDescent="0.25">
      <c r="A755" s="170" t="s">
        <v>826</v>
      </c>
      <c r="B755" s="170" t="s">
        <v>1184</v>
      </c>
      <c r="C755" s="170">
        <v>0</v>
      </c>
      <c r="D755" s="170">
        <v>0</v>
      </c>
      <c r="E755" s="170">
        <v>2</v>
      </c>
    </row>
    <row r="756" spans="1:5" s="170" customFormat="1" x14ac:dyDescent="0.25">
      <c r="A756" s="170" t="s">
        <v>826</v>
      </c>
      <c r="B756" s="170" t="s">
        <v>1187</v>
      </c>
      <c r="C756" s="170">
        <v>0</v>
      </c>
      <c r="D756" s="170">
        <v>0</v>
      </c>
      <c r="E756" s="170">
        <v>3</v>
      </c>
    </row>
    <row r="757" spans="1:5" s="170" customFormat="1" x14ac:dyDescent="0.25">
      <c r="A757" s="170" t="s">
        <v>826</v>
      </c>
      <c r="B757" s="170" t="s">
        <v>1076</v>
      </c>
      <c r="C757" s="199">
        <v>1314</v>
      </c>
      <c r="D757" s="199">
        <v>46006</v>
      </c>
      <c r="E757" s="170">
        <v>21</v>
      </c>
    </row>
    <row r="758" spans="1:5" s="170" customFormat="1" x14ac:dyDescent="0.25">
      <c r="A758" s="170" t="s">
        <v>826</v>
      </c>
      <c r="B758" s="170" t="s">
        <v>1077</v>
      </c>
      <c r="C758" s="199">
        <v>1755</v>
      </c>
      <c r="D758" s="199">
        <v>57970</v>
      </c>
      <c r="E758" s="170">
        <v>12</v>
      </c>
    </row>
    <row r="759" spans="1:5" s="170" customFormat="1" x14ac:dyDescent="0.25">
      <c r="A759" s="170" t="s">
        <v>826</v>
      </c>
      <c r="B759" s="170" t="s">
        <v>1078</v>
      </c>
      <c r="C759" s="199">
        <v>1744</v>
      </c>
      <c r="D759" s="199">
        <v>61569</v>
      </c>
      <c r="E759" s="170">
        <v>8</v>
      </c>
    </row>
    <row r="760" spans="1:5" s="170" customFormat="1" x14ac:dyDescent="0.25">
      <c r="A760" s="170" t="s">
        <v>826</v>
      </c>
      <c r="B760" s="170" t="s">
        <v>1079</v>
      </c>
      <c r="C760" s="199">
        <v>1755</v>
      </c>
      <c r="D760" s="199">
        <v>72494</v>
      </c>
      <c r="E760" s="170">
        <v>0</v>
      </c>
    </row>
    <row r="761" spans="1:5" s="170" customFormat="1" x14ac:dyDescent="0.25">
      <c r="A761" s="170" t="s">
        <v>826</v>
      </c>
      <c r="B761" s="170" t="s">
        <v>1080</v>
      </c>
      <c r="C761" s="199">
        <v>1745</v>
      </c>
      <c r="D761" s="199">
        <v>96066</v>
      </c>
      <c r="E761" s="170">
        <v>4</v>
      </c>
    </row>
    <row r="762" spans="1:5" s="170" customFormat="1" x14ac:dyDescent="0.25">
      <c r="A762" s="170" t="s">
        <v>826</v>
      </c>
      <c r="B762" s="170" t="s">
        <v>1081</v>
      </c>
      <c r="C762" s="199">
        <v>1872</v>
      </c>
      <c r="D762" s="199">
        <v>99751</v>
      </c>
      <c r="E762" s="170">
        <v>0</v>
      </c>
    </row>
    <row r="763" spans="1:5" s="170" customFormat="1" x14ac:dyDescent="0.25">
      <c r="A763" s="170" t="s">
        <v>826</v>
      </c>
      <c r="B763" s="170" t="s">
        <v>1082</v>
      </c>
      <c r="C763" s="199">
        <v>1805</v>
      </c>
      <c r="D763" s="199">
        <v>121998</v>
      </c>
      <c r="E763" s="170">
        <v>0</v>
      </c>
    </row>
    <row r="764" spans="1:5" s="170" customFormat="1" x14ac:dyDescent="0.25">
      <c r="A764" s="170" t="s">
        <v>826</v>
      </c>
      <c r="B764" s="170" t="s">
        <v>1083</v>
      </c>
      <c r="C764" s="199">
        <v>1819</v>
      </c>
      <c r="D764" s="199">
        <v>151386</v>
      </c>
      <c r="E764" s="170">
        <v>0</v>
      </c>
    </row>
    <row r="765" spans="1:5" s="170" customFormat="1" x14ac:dyDescent="0.25">
      <c r="A765" s="170" t="s">
        <v>826</v>
      </c>
      <c r="B765" s="170" t="s">
        <v>1190</v>
      </c>
      <c r="C765" s="199">
        <v>1824</v>
      </c>
      <c r="D765" s="199">
        <v>157369</v>
      </c>
      <c r="E765" s="170">
        <v>0</v>
      </c>
    </row>
    <row r="766" spans="1:5" s="170" customFormat="1" x14ac:dyDescent="0.25">
      <c r="A766" s="170" t="s">
        <v>826</v>
      </c>
      <c r="B766" s="170" t="s">
        <v>1191</v>
      </c>
      <c r="C766" s="199">
        <v>1817</v>
      </c>
      <c r="D766" s="199">
        <v>177177</v>
      </c>
      <c r="E766" s="170">
        <v>0</v>
      </c>
    </row>
    <row r="767" spans="1:5" s="170" customFormat="1" x14ac:dyDescent="0.25">
      <c r="A767" s="170" t="s">
        <v>826</v>
      </c>
      <c r="B767" s="170" t="s">
        <v>1084</v>
      </c>
      <c r="C767" s="199">
        <v>1777</v>
      </c>
      <c r="D767" s="199">
        <v>187156</v>
      </c>
      <c r="E767" s="170">
        <v>0</v>
      </c>
    </row>
    <row r="768" spans="1:5" s="170" customFormat="1" x14ac:dyDescent="0.25">
      <c r="A768" s="170" t="s">
        <v>826</v>
      </c>
      <c r="B768" s="170" t="s">
        <v>1085</v>
      </c>
      <c r="C768" s="199">
        <v>1824</v>
      </c>
      <c r="D768" s="199">
        <v>158027</v>
      </c>
      <c r="E768" s="170">
        <v>0</v>
      </c>
    </row>
    <row r="769" spans="1:5" s="170" customFormat="1" x14ac:dyDescent="0.25">
      <c r="A769" s="170" t="s">
        <v>826</v>
      </c>
      <c r="B769" s="170" t="s">
        <v>1086</v>
      </c>
      <c r="C769" s="199">
        <v>1820</v>
      </c>
      <c r="D769" s="199">
        <v>170960</v>
      </c>
      <c r="E769" s="170">
        <v>0</v>
      </c>
    </row>
    <row r="770" spans="1:5" s="170" customFormat="1" x14ac:dyDescent="0.25">
      <c r="A770" s="170" t="s">
        <v>826</v>
      </c>
      <c r="B770" s="170" t="s">
        <v>1087</v>
      </c>
      <c r="C770" s="199">
        <v>1755</v>
      </c>
      <c r="D770" s="199">
        <v>197642</v>
      </c>
      <c r="E770" s="170">
        <v>0</v>
      </c>
    </row>
    <row r="771" spans="1:5" s="170" customFormat="1" x14ac:dyDescent="0.25">
      <c r="A771" s="170" t="s">
        <v>826</v>
      </c>
      <c r="B771" s="170" t="s">
        <v>1088</v>
      </c>
      <c r="C771" s="199">
        <v>1796</v>
      </c>
      <c r="D771" s="199">
        <v>275115</v>
      </c>
      <c r="E771" s="170">
        <v>0</v>
      </c>
    </row>
    <row r="772" spans="1:5" s="170" customFormat="1" x14ac:dyDescent="0.25">
      <c r="A772" s="170" t="s">
        <v>826</v>
      </c>
      <c r="B772" s="170" t="s">
        <v>1089</v>
      </c>
      <c r="C772" s="199">
        <v>1850</v>
      </c>
      <c r="D772" s="199">
        <v>232256</v>
      </c>
      <c r="E772" s="170">
        <v>0</v>
      </c>
    </row>
    <row r="773" spans="1:5" s="170" customFormat="1" x14ac:dyDescent="0.25">
      <c r="A773" s="170" t="s">
        <v>826</v>
      </c>
      <c r="B773" s="170" t="s">
        <v>1090</v>
      </c>
      <c r="C773" s="199">
        <v>1766</v>
      </c>
      <c r="D773" s="199">
        <v>171822</v>
      </c>
      <c r="E773" s="170">
        <v>0</v>
      </c>
    </row>
    <row r="774" spans="1:5" s="170" customFormat="1" x14ac:dyDescent="0.25">
      <c r="A774" s="170" t="s">
        <v>826</v>
      </c>
      <c r="B774" s="170" t="s">
        <v>1091</v>
      </c>
      <c r="C774" s="199">
        <v>1779</v>
      </c>
      <c r="D774" s="199">
        <v>183218</v>
      </c>
      <c r="E774" s="170">
        <v>0</v>
      </c>
    </row>
    <row r="775" spans="1:5" s="170" customFormat="1" x14ac:dyDescent="0.25">
      <c r="A775" s="170" t="s">
        <v>826</v>
      </c>
      <c r="B775" s="170" t="s">
        <v>829</v>
      </c>
      <c r="C775" s="199">
        <v>1843</v>
      </c>
      <c r="D775" s="199">
        <v>252281</v>
      </c>
      <c r="E775" s="170">
        <v>0</v>
      </c>
    </row>
    <row r="776" spans="1:5" s="170" customFormat="1" x14ac:dyDescent="0.25">
      <c r="A776" s="170" t="s">
        <v>826</v>
      </c>
      <c r="B776" s="170" t="s">
        <v>830</v>
      </c>
      <c r="C776" s="199">
        <v>1899</v>
      </c>
      <c r="D776" s="199">
        <v>187419</v>
      </c>
      <c r="E776" s="170">
        <v>0</v>
      </c>
    </row>
    <row r="777" spans="1:5" s="170" customFormat="1" x14ac:dyDescent="0.25">
      <c r="A777" s="170" t="s">
        <v>826</v>
      </c>
      <c r="B777" s="170" t="s">
        <v>831</v>
      </c>
      <c r="C777" s="199">
        <v>1827</v>
      </c>
      <c r="D777" s="199">
        <v>170751</v>
      </c>
      <c r="E777" s="170">
        <v>0</v>
      </c>
    </row>
    <row r="778" spans="1:5" s="170" customFormat="1" x14ac:dyDescent="0.25">
      <c r="A778" s="170" t="s">
        <v>826</v>
      </c>
      <c r="B778" s="170" t="s">
        <v>832</v>
      </c>
      <c r="C778" s="199">
        <v>1793</v>
      </c>
      <c r="D778" s="199">
        <v>256544</v>
      </c>
      <c r="E778" s="170">
        <v>0</v>
      </c>
    </row>
    <row r="779" spans="1:5" s="170" customFormat="1" x14ac:dyDescent="0.25">
      <c r="A779" s="170" t="s">
        <v>826</v>
      </c>
      <c r="B779" s="170" t="s">
        <v>833</v>
      </c>
      <c r="C779" s="199">
        <v>1818</v>
      </c>
      <c r="D779" s="199">
        <v>244736</v>
      </c>
      <c r="E779" s="170">
        <v>0</v>
      </c>
    </row>
    <row r="780" spans="1:5" s="170" customFormat="1" x14ac:dyDescent="0.25">
      <c r="A780" s="170" t="s">
        <v>826</v>
      </c>
      <c r="B780" s="170" t="s">
        <v>834</v>
      </c>
      <c r="C780" s="199">
        <v>1811</v>
      </c>
      <c r="D780" s="199">
        <v>256417</v>
      </c>
      <c r="E780" s="170">
        <v>0</v>
      </c>
    </row>
    <row r="781" spans="1:5" s="170" customFormat="1" x14ac:dyDescent="0.25">
      <c r="A781" s="170" t="s">
        <v>826</v>
      </c>
      <c r="B781" s="170" t="s">
        <v>835</v>
      </c>
      <c r="C781" s="199">
        <v>1734</v>
      </c>
      <c r="D781" s="199">
        <v>211835</v>
      </c>
      <c r="E781" s="170">
        <v>0</v>
      </c>
    </row>
    <row r="782" spans="1:5" s="170" customFormat="1" x14ac:dyDescent="0.25">
      <c r="A782" s="170" t="s">
        <v>826</v>
      </c>
      <c r="B782" s="170" t="s">
        <v>836</v>
      </c>
      <c r="C782" s="199">
        <v>1791</v>
      </c>
      <c r="D782" s="199">
        <v>240614</v>
      </c>
      <c r="E782" s="170">
        <v>0</v>
      </c>
    </row>
    <row r="783" spans="1:5" s="170" customFormat="1" x14ac:dyDescent="0.25">
      <c r="A783" s="170" t="s">
        <v>826</v>
      </c>
      <c r="B783" s="170" t="s">
        <v>837</v>
      </c>
      <c r="C783" s="199">
        <v>1913</v>
      </c>
      <c r="D783" s="199">
        <v>202803</v>
      </c>
      <c r="E783" s="170">
        <v>0</v>
      </c>
    </row>
    <row r="784" spans="1:5" s="170" customFormat="1" x14ac:dyDescent="0.25">
      <c r="A784" s="170" t="s">
        <v>826</v>
      </c>
      <c r="B784" s="170" t="s">
        <v>838</v>
      </c>
      <c r="C784" s="199">
        <v>1749</v>
      </c>
      <c r="D784" s="199">
        <v>178458</v>
      </c>
      <c r="E784" s="170">
        <v>0</v>
      </c>
    </row>
    <row r="785" spans="1:5" s="170" customFormat="1" x14ac:dyDescent="0.25">
      <c r="A785" s="170" t="s">
        <v>826</v>
      </c>
      <c r="B785" s="170" t="s">
        <v>839</v>
      </c>
      <c r="C785" s="199">
        <v>1840</v>
      </c>
      <c r="D785" s="199">
        <v>263602</v>
      </c>
      <c r="E785" s="170">
        <v>0</v>
      </c>
    </row>
    <row r="786" spans="1:5" s="170" customFormat="1" x14ac:dyDescent="0.25">
      <c r="A786" s="170" t="s">
        <v>826</v>
      </c>
      <c r="B786" s="170" t="s">
        <v>840</v>
      </c>
      <c r="C786" s="199">
        <v>1836</v>
      </c>
      <c r="D786" s="199">
        <v>244708</v>
      </c>
      <c r="E786" s="170">
        <v>0</v>
      </c>
    </row>
    <row r="787" spans="1:5" s="170" customFormat="1" x14ac:dyDescent="0.25">
      <c r="A787" s="170" t="s">
        <v>826</v>
      </c>
      <c r="B787" s="170" t="s">
        <v>841</v>
      </c>
      <c r="C787" s="199">
        <v>1758</v>
      </c>
      <c r="D787" s="199">
        <v>291795</v>
      </c>
      <c r="E787" s="170">
        <v>0</v>
      </c>
    </row>
    <row r="788" spans="1:5" s="170" customFormat="1" x14ac:dyDescent="0.25">
      <c r="A788" s="170" t="s">
        <v>826</v>
      </c>
      <c r="B788" s="170" t="s">
        <v>842</v>
      </c>
      <c r="C788" s="199">
        <v>1756</v>
      </c>
      <c r="D788" s="199">
        <v>221010</v>
      </c>
      <c r="E788" s="170">
        <v>0</v>
      </c>
    </row>
    <row r="789" spans="1:5" s="170" customFormat="1" x14ac:dyDescent="0.25">
      <c r="A789" s="170" t="s">
        <v>826</v>
      </c>
      <c r="B789" s="170" t="s">
        <v>843</v>
      </c>
      <c r="C789" s="199">
        <v>1825</v>
      </c>
      <c r="D789" s="199">
        <v>261463</v>
      </c>
      <c r="E789" s="170">
        <v>0</v>
      </c>
    </row>
    <row r="790" spans="1:5" s="170" customFormat="1" x14ac:dyDescent="0.25">
      <c r="A790" s="170" t="s">
        <v>826</v>
      </c>
      <c r="B790" s="170" t="s">
        <v>844</v>
      </c>
      <c r="C790" s="199">
        <v>1923</v>
      </c>
      <c r="D790" s="199">
        <v>254570</v>
      </c>
      <c r="E790" s="170">
        <v>0</v>
      </c>
    </row>
    <row r="791" spans="1:5" s="170" customFormat="1" x14ac:dyDescent="0.25">
      <c r="A791" s="170" t="s">
        <v>826</v>
      </c>
      <c r="B791" s="170" t="s">
        <v>845</v>
      </c>
      <c r="C791" s="199">
        <v>1751</v>
      </c>
      <c r="D791" s="199">
        <v>263511</v>
      </c>
      <c r="E791" s="170">
        <v>0</v>
      </c>
    </row>
    <row r="792" spans="1:5" s="170" customFormat="1" x14ac:dyDescent="0.25">
      <c r="A792" s="170" t="s">
        <v>826</v>
      </c>
      <c r="B792" s="170" t="s">
        <v>846</v>
      </c>
      <c r="C792" s="199">
        <v>1816</v>
      </c>
      <c r="D792" s="199">
        <v>361789</v>
      </c>
      <c r="E792" s="170">
        <v>0</v>
      </c>
    </row>
    <row r="793" spans="1:5" s="170" customFormat="1" x14ac:dyDescent="0.25">
      <c r="A793" s="170" t="s">
        <v>826</v>
      </c>
      <c r="B793" s="170" t="s">
        <v>847</v>
      </c>
      <c r="C793" s="199">
        <v>1846</v>
      </c>
      <c r="D793" s="199">
        <v>371096</v>
      </c>
      <c r="E793" s="170">
        <v>0</v>
      </c>
    </row>
    <row r="794" spans="1:5" s="170" customFormat="1" x14ac:dyDescent="0.25">
      <c r="A794" s="170" t="s">
        <v>826</v>
      </c>
      <c r="B794" s="170" t="s">
        <v>848</v>
      </c>
      <c r="C794" s="199">
        <v>1785</v>
      </c>
      <c r="D794" s="199">
        <v>333653</v>
      </c>
      <c r="E794" s="170">
        <v>0</v>
      </c>
    </row>
    <row r="795" spans="1:5" s="170" customFormat="1" x14ac:dyDescent="0.25">
      <c r="A795" s="170" t="s">
        <v>826</v>
      </c>
      <c r="B795" s="170" t="s">
        <v>849</v>
      </c>
      <c r="C795" s="199">
        <v>1769</v>
      </c>
      <c r="D795" s="199">
        <v>334600</v>
      </c>
      <c r="E795" s="170">
        <v>0</v>
      </c>
    </row>
    <row r="796" spans="1:5" s="170" customFormat="1" x14ac:dyDescent="0.25">
      <c r="A796" s="170" t="s">
        <v>826</v>
      </c>
      <c r="B796" s="170" t="s">
        <v>850</v>
      </c>
      <c r="C796" s="199">
        <v>1787</v>
      </c>
      <c r="D796" s="199">
        <v>309623</v>
      </c>
      <c r="E796" s="170">
        <v>0</v>
      </c>
    </row>
    <row r="797" spans="1:5" s="170" customFormat="1" x14ac:dyDescent="0.25">
      <c r="A797" s="170" t="s">
        <v>826</v>
      </c>
      <c r="B797" s="170" t="s">
        <v>851</v>
      </c>
      <c r="C797" s="199">
        <v>1934</v>
      </c>
      <c r="D797" s="199">
        <v>280505</v>
      </c>
      <c r="E797" s="170">
        <v>0</v>
      </c>
    </row>
    <row r="798" spans="1:5" s="170" customFormat="1" x14ac:dyDescent="0.25">
      <c r="A798" s="170" t="s">
        <v>826</v>
      </c>
      <c r="B798" s="170" t="s">
        <v>852</v>
      </c>
      <c r="C798" s="199">
        <v>1758</v>
      </c>
      <c r="D798" s="199">
        <v>309120</v>
      </c>
      <c r="E798" s="170">
        <v>0</v>
      </c>
    </row>
    <row r="799" spans="1:5" s="170" customFormat="1" x14ac:dyDescent="0.25">
      <c r="A799" s="170" t="s">
        <v>826</v>
      </c>
      <c r="B799" s="170" t="s">
        <v>1092</v>
      </c>
      <c r="C799" s="199">
        <v>1836</v>
      </c>
      <c r="D799" s="199">
        <v>343634</v>
      </c>
      <c r="E799" s="170">
        <v>0</v>
      </c>
    </row>
    <row r="800" spans="1:5" s="170" customFormat="1" x14ac:dyDescent="0.25">
      <c r="A800" s="170" t="s">
        <v>826</v>
      </c>
      <c r="B800" s="170" t="s">
        <v>1093</v>
      </c>
      <c r="C800" s="199">
        <v>1846</v>
      </c>
      <c r="D800" s="199">
        <v>383129</v>
      </c>
      <c r="E800" s="170">
        <v>0</v>
      </c>
    </row>
    <row r="801" spans="1:5" s="170" customFormat="1" x14ac:dyDescent="0.25">
      <c r="A801" s="170" t="s">
        <v>826</v>
      </c>
      <c r="B801" s="170" t="s">
        <v>1094</v>
      </c>
      <c r="C801" s="199">
        <v>1768</v>
      </c>
      <c r="D801" s="199">
        <v>361873</v>
      </c>
      <c r="E801" s="170">
        <v>0</v>
      </c>
    </row>
    <row r="802" spans="1:5" s="170" customFormat="1" x14ac:dyDescent="0.25">
      <c r="A802" s="170" t="s">
        <v>826</v>
      </c>
      <c r="B802" s="170" t="s">
        <v>1095</v>
      </c>
      <c r="C802" s="199">
        <v>1757</v>
      </c>
      <c r="D802" s="199">
        <v>360502</v>
      </c>
      <c r="E802" s="170">
        <v>0</v>
      </c>
    </row>
    <row r="803" spans="1:5" s="170" customFormat="1" x14ac:dyDescent="0.25">
      <c r="A803" s="170" t="s">
        <v>826</v>
      </c>
      <c r="B803" s="170" t="s">
        <v>1096</v>
      </c>
      <c r="C803" s="199">
        <v>1812</v>
      </c>
      <c r="D803" s="199">
        <v>320883</v>
      </c>
      <c r="E803" s="170">
        <v>0</v>
      </c>
    </row>
    <row r="804" spans="1:5" s="170" customFormat="1" x14ac:dyDescent="0.25">
      <c r="A804" s="170" t="s">
        <v>826</v>
      </c>
      <c r="B804" s="170" t="s">
        <v>1097</v>
      </c>
      <c r="C804" s="199">
        <v>1911</v>
      </c>
      <c r="D804" s="199">
        <v>242879</v>
      </c>
      <c r="E804" s="170">
        <v>0</v>
      </c>
    </row>
    <row r="805" spans="1:5" s="170" customFormat="1" x14ac:dyDescent="0.25">
      <c r="A805" s="170" t="s">
        <v>826</v>
      </c>
      <c r="B805" s="170" t="s">
        <v>1098</v>
      </c>
      <c r="C805" s="199">
        <v>1760</v>
      </c>
      <c r="D805" s="199">
        <v>240343</v>
      </c>
      <c r="E805" s="170">
        <v>0</v>
      </c>
    </row>
    <row r="806" spans="1:5" s="170" customFormat="1" x14ac:dyDescent="0.25">
      <c r="A806" s="170" t="s">
        <v>826</v>
      </c>
      <c r="B806" s="170" t="s">
        <v>1099</v>
      </c>
      <c r="C806" s="199">
        <v>1842</v>
      </c>
      <c r="D806" s="199">
        <v>323393</v>
      </c>
      <c r="E806" s="170">
        <v>0</v>
      </c>
    </row>
    <row r="807" spans="1:5" s="170" customFormat="1" x14ac:dyDescent="0.25">
      <c r="A807" s="170" t="s">
        <v>826</v>
      </c>
      <c r="B807" s="170" t="s">
        <v>1100</v>
      </c>
      <c r="C807" s="199">
        <v>1833</v>
      </c>
      <c r="D807" s="199">
        <v>307586</v>
      </c>
      <c r="E807" s="170">
        <v>0</v>
      </c>
    </row>
    <row r="808" spans="1:5" s="170" customFormat="1" x14ac:dyDescent="0.25">
      <c r="A808" s="170" t="s">
        <v>826</v>
      </c>
      <c r="B808" s="170" t="s">
        <v>1101</v>
      </c>
      <c r="C808" s="199">
        <v>1741</v>
      </c>
      <c r="D808" s="199">
        <v>267163</v>
      </c>
      <c r="E808" s="170">
        <v>0</v>
      </c>
    </row>
    <row r="809" spans="1:5" s="170" customFormat="1" x14ac:dyDescent="0.25">
      <c r="A809" s="170" t="s">
        <v>826</v>
      </c>
      <c r="B809" s="170" t="s">
        <v>1192</v>
      </c>
      <c r="C809" s="199">
        <v>1772</v>
      </c>
      <c r="D809" s="199">
        <v>243883</v>
      </c>
      <c r="E809" s="170">
        <v>0</v>
      </c>
    </row>
    <row r="810" spans="1:5" s="170" customFormat="1" x14ac:dyDescent="0.25">
      <c r="A810" s="170" t="s">
        <v>826</v>
      </c>
      <c r="B810" s="170" t="s">
        <v>1102</v>
      </c>
      <c r="C810" s="199">
        <v>1814</v>
      </c>
      <c r="D810" s="199">
        <v>220051</v>
      </c>
      <c r="E810" s="170">
        <v>0</v>
      </c>
    </row>
    <row r="811" spans="1:5" s="170" customFormat="1" x14ac:dyDescent="0.25">
      <c r="A811" s="170" t="s">
        <v>826</v>
      </c>
      <c r="B811" s="170" t="s">
        <v>1103</v>
      </c>
      <c r="C811" s="199">
        <v>1926</v>
      </c>
      <c r="D811" s="199">
        <v>217901</v>
      </c>
      <c r="E811" s="170">
        <v>0</v>
      </c>
    </row>
    <row r="812" spans="1:5" s="170" customFormat="1" x14ac:dyDescent="0.25">
      <c r="A812" s="170" t="s">
        <v>826</v>
      </c>
      <c r="B812" s="170" t="s">
        <v>1104</v>
      </c>
      <c r="C812" s="199">
        <v>1783</v>
      </c>
      <c r="D812" s="199">
        <v>207320</v>
      </c>
      <c r="E812" s="170">
        <v>0</v>
      </c>
    </row>
    <row r="813" spans="1:5" s="170" customFormat="1" x14ac:dyDescent="0.25">
      <c r="A813" s="170" t="s">
        <v>826</v>
      </c>
      <c r="B813" s="170" t="s">
        <v>1105</v>
      </c>
      <c r="C813" s="199">
        <v>1821</v>
      </c>
      <c r="D813" s="199">
        <v>268969</v>
      </c>
      <c r="E813" s="170">
        <v>0</v>
      </c>
    </row>
    <row r="814" spans="1:5" s="170" customFormat="1" x14ac:dyDescent="0.25">
      <c r="A814" s="170" t="s">
        <v>826</v>
      </c>
      <c r="B814" s="170" t="s">
        <v>1106</v>
      </c>
      <c r="C814" s="199">
        <v>1835</v>
      </c>
      <c r="D814" s="199">
        <v>215788</v>
      </c>
      <c r="E814" s="170">
        <v>0</v>
      </c>
    </row>
    <row r="815" spans="1:5" s="170" customFormat="1" x14ac:dyDescent="0.25">
      <c r="A815" s="170" t="s">
        <v>826</v>
      </c>
      <c r="B815" s="170" t="s">
        <v>1107</v>
      </c>
      <c r="C815" s="199">
        <v>1787</v>
      </c>
      <c r="D815" s="199">
        <v>195674</v>
      </c>
      <c r="E815" s="170">
        <v>0</v>
      </c>
    </row>
    <row r="816" spans="1:5" s="170" customFormat="1" x14ac:dyDescent="0.25">
      <c r="A816" s="170" t="s">
        <v>826</v>
      </c>
      <c r="B816" s="170" t="s">
        <v>1108</v>
      </c>
      <c r="C816" s="199">
        <v>1784</v>
      </c>
      <c r="D816" s="199">
        <v>146762</v>
      </c>
      <c r="E816" s="170">
        <v>0</v>
      </c>
    </row>
    <row r="817" spans="1:5" s="170" customFormat="1" x14ac:dyDescent="0.25">
      <c r="A817" s="170" t="s">
        <v>826</v>
      </c>
      <c r="B817" s="170" t="s">
        <v>1109</v>
      </c>
      <c r="C817" s="199">
        <v>1782</v>
      </c>
      <c r="D817" s="199">
        <v>183048</v>
      </c>
      <c r="E817" s="170">
        <v>0</v>
      </c>
    </row>
    <row r="818" spans="1:5" s="170" customFormat="1" x14ac:dyDescent="0.25">
      <c r="A818" s="170" t="s">
        <v>826</v>
      </c>
      <c r="B818" s="170" t="s">
        <v>1110</v>
      </c>
      <c r="C818" s="199">
        <v>1896</v>
      </c>
      <c r="D818" s="199">
        <v>165337</v>
      </c>
      <c r="E818" s="170">
        <v>0</v>
      </c>
    </row>
    <row r="819" spans="1:5" s="170" customFormat="1" x14ac:dyDescent="0.25">
      <c r="A819" s="170" t="s">
        <v>826</v>
      </c>
      <c r="B819" s="170" t="s">
        <v>1111</v>
      </c>
      <c r="C819" s="199">
        <v>1757</v>
      </c>
      <c r="D819" s="199">
        <v>142380</v>
      </c>
      <c r="E819" s="170">
        <v>0</v>
      </c>
    </row>
    <row r="820" spans="1:5" s="170" customFormat="1" x14ac:dyDescent="0.25">
      <c r="A820" s="170" t="s">
        <v>826</v>
      </c>
      <c r="B820" s="170" t="s">
        <v>1112</v>
      </c>
      <c r="C820" s="199">
        <v>1808</v>
      </c>
      <c r="D820" s="199">
        <v>189742</v>
      </c>
      <c r="E820" s="170">
        <v>0</v>
      </c>
    </row>
    <row r="821" spans="1:5" s="170" customFormat="1" x14ac:dyDescent="0.25">
      <c r="A821" s="170" t="s">
        <v>826</v>
      </c>
      <c r="B821" s="170" t="s">
        <v>1113</v>
      </c>
      <c r="C821" s="199">
        <v>1842</v>
      </c>
      <c r="D821" s="199">
        <v>186291</v>
      </c>
      <c r="E821" s="170">
        <v>0</v>
      </c>
    </row>
    <row r="822" spans="1:5" s="170" customFormat="1" x14ac:dyDescent="0.25">
      <c r="A822" s="170" t="s">
        <v>826</v>
      </c>
      <c r="B822" s="170" t="s">
        <v>853</v>
      </c>
      <c r="C822" s="199">
        <v>1742</v>
      </c>
      <c r="D822" s="199">
        <v>241322</v>
      </c>
      <c r="E822" s="170">
        <v>0</v>
      </c>
    </row>
    <row r="823" spans="1:5" s="170" customFormat="1" x14ac:dyDescent="0.25">
      <c r="A823" s="170" t="s">
        <v>826</v>
      </c>
      <c r="B823" s="170" t="s">
        <v>854</v>
      </c>
      <c r="C823" s="199">
        <v>1802</v>
      </c>
      <c r="D823" s="199">
        <v>237684</v>
      </c>
      <c r="E823" s="170">
        <v>0</v>
      </c>
    </row>
    <row r="824" spans="1:5" s="170" customFormat="1" x14ac:dyDescent="0.25">
      <c r="A824" s="170" t="s">
        <v>826</v>
      </c>
      <c r="B824" s="170" t="s">
        <v>855</v>
      </c>
      <c r="C824" s="199">
        <v>1788</v>
      </c>
      <c r="D824" s="199">
        <v>263154</v>
      </c>
      <c r="E824" s="170">
        <v>0</v>
      </c>
    </row>
    <row r="825" spans="1:5" s="170" customFormat="1" x14ac:dyDescent="0.25">
      <c r="A825" s="170" t="s">
        <v>826</v>
      </c>
      <c r="B825" s="170" t="s">
        <v>856</v>
      </c>
      <c r="C825" s="199">
        <v>1947</v>
      </c>
      <c r="D825" s="199">
        <v>228370</v>
      </c>
      <c r="E825" s="170">
        <v>0</v>
      </c>
    </row>
    <row r="826" spans="1:5" s="170" customFormat="1" x14ac:dyDescent="0.25">
      <c r="A826" s="170" t="s">
        <v>826</v>
      </c>
      <c r="B826" s="170" t="s">
        <v>857</v>
      </c>
      <c r="C826" s="199">
        <v>1741</v>
      </c>
      <c r="D826" s="199">
        <v>228862</v>
      </c>
      <c r="E826" s="170">
        <v>0</v>
      </c>
    </row>
    <row r="827" spans="1:5" s="170" customFormat="1" x14ac:dyDescent="0.25">
      <c r="A827" s="170" t="s">
        <v>826</v>
      </c>
      <c r="B827" s="170" t="s">
        <v>858</v>
      </c>
      <c r="C827" s="170">
        <v>733</v>
      </c>
      <c r="D827" s="199">
        <v>105204</v>
      </c>
      <c r="E827" s="170">
        <v>0</v>
      </c>
    </row>
    <row r="828" spans="1:5" s="170" customFormat="1" x14ac:dyDescent="0.25">
      <c r="A828" s="170" t="s">
        <v>826</v>
      </c>
      <c r="B828" s="170" t="s">
        <v>859</v>
      </c>
      <c r="C828" s="199">
        <v>2091</v>
      </c>
      <c r="D828" s="199">
        <v>226621</v>
      </c>
      <c r="E828" s="170">
        <v>3</v>
      </c>
    </row>
    <row r="829" spans="1:5" s="170" customFormat="1" x14ac:dyDescent="0.25">
      <c r="A829" s="170" t="s">
        <v>826</v>
      </c>
      <c r="B829" s="170" t="s">
        <v>860</v>
      </c>
      <c r="C829" s="199">
        <v>2057</v>
      </c>
      <c r="D829" s="199">
        <v>391567</v>
      </c>
      <c r="E829" s="170">
        <v>0</v>
      </c>
    </row>
    <row r="830" spans="1:5" s="170" customFormat="1" x14ac:dyDescent="0.25">
      <c r="A830" s="170" t="s">
        <v>826</v>
      </c>
      <c r="B830" s="170" t="s">
        <v>861</v>
      </c>
      <c r="C830" s="199">
        <v>1958</v>
      </c>
      <c r="D830" s="199">
        <v>280869</v>
      </c>
      <c r="E830" s="170">
        <v>0</v>
      </c>
    </row>
    <row r="831" spans="1:5" s="170" customFormat="1" x14ac:dyDescent="0.25">
      <c r="A831" s="170" t="s">
        <v>826</v>
      </c>
      <c r="B831" s="170" t="s">
        <v>862</v>
      </c>
      <c r="C831" s="199">
        <v>1922</v>
      </c>
      <c r="D831" s="199">
        <v>189176</v>
      </c>
      <c r="E831" s="170">
        <v>0</v>
      </c>
    </row>
    <row r="832" spans="1:5" s="170" customFormat="1" x14ac:dyDescent="0.25">
      <c r="A832" s="170" t="s">
        <v>826</v>
      </c>
      <c r="B832" s="170" t="s">
        <v>863</v>
      </c>
      <c r="C832" s="199">
        <v>1931</v>
      </c>
      <c r="D832" s="199">
        <v>176722</v>
      </c>
      <c r="E832" s="170">
        <v>0</v>
      </c>
    </row>
    <row r="833" spans="1:5" s="170" customFormat="1" x14ac:dyDescent="0.25">
      <c r="A833" s="170" t="s">
        <v>826</v>
      </c>
      <c r="B833" s="170" t="s">
        <v>864</v>
      </c>
      <c r="C833" s="199">
        <v>1726</v>
      </c>
      <c r="D833" s="199">
        <v>202138</v>
      </c>
      <c r="E833" s="170">
        <v>0</v>
      </c>
    </row>
    <row r="834" spans="1:5" s="170" customFormat="1" x14ac:dyDescent="0.25">
      <c r="A834" s="170" t="s">
        <v>826</v>
      </c>
      <c r="B834" s="170" t="s">
        <v>865</v>
      </c>
      <c r="C834" s="199">
        <v>1606</v>
      </c>
      <c r="D834" s="199">
        <v>214828</v>
      </c>
      <c r="E834" s="170">
        <v>0</v>
      </c>
    </row>
    <row r="835" spans="1:5" s="170" customFormat="1" x14ac:dyDescent="0.25">
      <c r="A835" s="170" t="s">
        <v>826</v>
      </c>
      <c r="B835" s="170" t="s">
        <v>866</v>
      </c>
      <c r="C835" s="199">
        <v>1723</v>
      </c>
      <c r="D835" s="199">
        <v>228242</v>
      </c>
      <c r="E835" s="170">
        <v>0</v>
      </c>
    </row>
    <row r="836" spans="1:5" s="170" customFormat="1" x14ac:dyDescent="0.25">
      <c r="A836" s="170" t="s">
        <v>826</v>
      </c>
      <c r="B836" s="170" t="s">
        <v>867</v>
      </c>
      <c r="C836" s="199">
        <v>1942</v>
      </c>
      <c r="D836" s="199">
        <v>294062</v>
      </c>
      <c r="E836" s="170">
        <v>0</v>
      </c>
    </row>
    <row r="837" spans="1:5" s="170" customFormat="1" x14ac:dyDescent="0.25">
      <c r="A837" s="170" t="s">
        <v>826</v>
      </c>
      <c r="B837" s="170" t="s">
        <v>868</v>
      </c>
      <c r="C837" s="199">
        <v>1818</v>
      </c>
      <c r="D837" s="199">
        <v>250547</v>
      </c>
      <c r="E837" s="170">
        <v>0</v>
      </c>
    </row>
    <row r="838" spans="1:5" s="170" customFormat="1" x14ac:dyDescent="0.25">
      <c r="A838" s="170" t="s">
        <v>826</v>
      </c>
      <c r="B838" s="170" t="s">
        <v>869</v>
      </c>
      <c r="C838" s="199">
        <v>1906</v>
      </c>
      <c r="D838" s="199">
        <v>254856</v>
      </c>
      <c r="E838" s="170">
        <v>0</v>
      </c>
    </row>
    <row r="839" spans="1:5" s="170" customFormat="1" x14ac:dyDescent="0.25">
      <c r="A839" s="170" t="s">
        <v>826</v>
      </c>
      <c r="B839" s="170" t="s">
        <v>870</v>
      </c>
      <c r="C839" s="199">
        <v>1967</v>
      </c>
      <c r="D839" s="199">
        <v>254697</v>
      </c>
      <c r="E839" s="170">
        <v>0</v>
      </c>
    </row>
    <row r="840" spans="1:5" s="170" customFormat="1" x14ac:dyDescent="0.25">
      <c r="A840" s="170" t="s">
        <v>826</v>
      </c>
      <c r="B840" s="170" t="s">
        <v>871</v>
      </c>
      <c r="C840" s="199">
        <v>1677</v>
      </c>
      <c r="D840" s="199">
        <v>248475</v>
      </c>
      <c r="E840" s="170">
        <v>0</v>
      </c>
    </row>
    <row r="841" spans="1:5" s="170" customFormat="1" x14ac:dyDescent="0.25">
      <c r="A841" s="170" t="s">
        <v>826</v>
      </c>
      <c r="B841" s="170" t="s">
        <v>872</v>
      </c>
      <c r="C841" s="199">
        <v>1855</v>
      </c>
      <c r="D841" s="199">
        <v>227089</v>
      </c>
      <c r="E841" s="170">
        <v>0</v>
      </c>
    </row>
    <row r="842" spans="1:5" s="170" customFormat="1" x14ac:dyDescent="0.25">
      <c r="A842" s="170" t="s">
        <v>826</v>
      </c>
      <c r="B842" s="170" t="s">
        <v>873</v>
      </c>
      <c r="C842" s="199">
        <v>1856</v>
      </c>
      <c r="D842" s="199">
        <v>200808</v>
      </c>
      <c r="E842" s="170">
        <v>0</v>
      </c>
    </row>
    <row r="843" spans="1:5" s="170" customFormat="1" x14ac:dyDescent="0.25">
      <c r="A843" s="170" t="s">
        <v>826</v>
      </c>
      <c r="B843" s="170" t="s">
        <v>874</v>
      </c>
      <c r="C843" s="199">
        <v>1772</v>
      </c>
      <c r="D843" s="199">
        <v>243286</v>
      </c>
      <c r="E843" s="170">
        <v>0</v>
      </c>
    </row>
    <row r="844" spans="1:5" s="170" customFormat="1" x14ac:dyDescent="0.25">
      <c r="A844" s="170" t="s">
        <v>826</v>
      </c>
      <c r="B844" s="170" t="s">
        <v>875</v>
      </c>
      <c r="C844" s="199">
        <v>1715</v>
      </c>
      <c r="D844" s="199">
        <v>228539</v>
      </c>
      <c r="E844" s="170">
        <v>0</v>
      </c>
    </row>
    <row r="845" spans="1:5" s="170" customFormat="1" x14ac:dyDescent="0.25">
      <c r="A845" s="170" t="s">
        <v>826</v>
      </c>
      <c r="B845" s="170" t="s">
        <v>876</v>
      </c>
      <c r="C845" s="199">
        <v>1926</v>
      </c>
      <c r="D845" s="199">
        <v>255021</v>
      </c>
      <c r="E845" s="170">
        <v>0</v>
      </c>
    </row>
    <row r="846" spans="1:5" s="170" customFormat="1" x14ac:dyDescent="0.25">
      <c r="A846" s="170" t="s">
        <v>826</v>
      </c>
      <c r="B846" s="170" t="s">
        <v>877</v>
      </c>
      <c r="C846" s="199">
        <v>1886</v>
      </c>
      <c r="D846" s="199">
        <v>226868</v>
      </c>
      <c r="E846" s="170">
        <v>0</v>
      </c>
    </row>
    <row r="847" spans="1:5" s="170" customFormat="1" x14ac:dyDescent="0.25">
      <c r="A847" s="170" t="s">
        <v>826</v>
      </c>
      <c r="B847" s="170" t="s">
        <v>878</v>
      </c>
      <c r="C847" s="199">
        <v>1708</v>
      </c>
      <c r="D847" s="199">
        <v>168016</v>
      </c>
      <c r="E847" s="170">
        <v>0</v>
      </c>
    </row>
    <row r="848" spans="1:5" s="170" customFormat="1" x14ac:dyDescent="0.25">
      <c r="A848" s="170" t="s">
        <v>826</v>
      </c>
      <c r="B848" s="170" t="s">
        <v>879</v>
      </c>
      <c r="C848" s="199">
        <v>1855</v>
      </c>
      <c r="D848" s="199">
        <v>174378</v>
      </c>
      <c r="E848" s="170">
        <v>0</v>
      </c>
    </row>
    <row r="849" spans="1:5" s="170" customFormat="1" x14ac:dyDescent="0.25">
      <c r="A849" s="170" t="s">
        <v>826</v>
      </c>
      <c r="B849" s="170" t="s">
        <v>880</v>
      </c>
      <c r="C849" s="199">
        <v>1318</v>
      </c>
      <c r="D849" s="199">
        <v>122871</v>
      </c>
      <c r="E849" s="170">
        <v>0</v>
      </c>
    </row>
    <row r="850" spans="1:5" s="170" customFormat="1" x14ac:dyDescent="0.25">
      <c r="A850" s="170" t="s">
        <v>826</v>
      </c>
      <c r="B850" s="170" t="s">
        <v>881</v>
      </c>
      <c r="C850" s="199">
        <v>1462</v>
      </c>
      <c r="D850" s="199">
        <v>41285</v>
      </c>
      <c r="E850" s="170">
        <v>0</v>
      </c>
    </row>
    <row r="851" spans="1:5" s="170" customFormat="1" x14ac:dyDescent="0.25">
      <c r="A851" s="170" t="s">
        <v>826</v>
      </c>
      <c r="B851" s="170" t="s">
        <v>882</v>
      </c>
      <c r="C851" s="199">
        <v>1823</v>
      </c>
      <c r="D851" s="199">
        <v>55191</v>
      </c>
      <c r="E851" s="170">
        <v>0</v>
      </c>
    </row>
    <row r="852" spans="1:5" s="170" customFormat="1" x14ac:dyDescent="0.25">
      <c r="A852" s="170" t="s">
        <v>826</v>
      </c>
      <c r="B852" s="170" t="s">
        <v>883</v>
      </c>
      <c r="C852" s="199">
        <v>1141</v>
      </c>
      <c r="D852" s="199">
        <v>35015</v>
      </c>
      <c r="E852" s="170">
        <v>0</v>
      </c>
    </row>
    <row r="853" spans="1:5" s="170" customFormat="1" x14ac:dyDescent="0.25">
      <c r="A853" s="170" t="s">
        <v>826</v>
      </c>
      <c r="B853" s="170" t="s">
        <v>884</v>
      </c>
      <c r="C853" s="199">
        <v>1558</v>
      </c>
      <c r="D853" s="199">
        <v>48607</v>
      </c>
      <c r="E853" s="170">
        <v>0</v>
      </c>
    </row>
    <row r="854" spans="1:5" s="170" customFormat="1" x14ac:dyDescent="0.25">
      <c r="A854" s="170" t="s">
        <v>826</v>
      </c>
      <c r="B854" s="170" t="s">
        <v>885</v>
      </c>
      <c r="C854" s="199">
        <v>1798</v>
      </c>
      <c r="D854" s="199">
        <v>60098</v>
      </c>
      <c r="E854" s="170">
        <v>0</v>
      </c>
    </row>
    <row r="855" spans="1:5" s="170" customFormat="1" x14ac:dyDescent="0.25">
      <c r="A855" s="170" t="s">
        <v>826</v>
      </c>
      <c r="B855" s="170" t="s">
        <v>886</v>
      </c>
      <c r="C855" s="199">
        <v>1633</v>
      </c>
      <c r="D855" s="199">
        <v>56589</v>
      </c>
      <c r="E855" s="170">
        <v>0</v>
      </c>
    </row>
    <row r="856" spans="1:5" s="170" customFormat="1" x14ac:dyDescent="0.25">
      <c r="A856" s="170" t="s">
        <v>826</v>
      </c>
      <c r="B856" s="170" t="s">
        <v>887</v>
      </c>
      <c r="C856" s="170">
        <v>0</v>
      </c>
      <c r="D856" s="170">
        <v>0</v>
      </c>
      <c r="E856" s="170">
        <v>4</v>
      </c>
    </row>
    <row r="857" spans="1:5" s="170" customFormat="1" x14ac:dyDescent="0.25">
      <c r="A857" s="170" t="s">
        <v>826</v>
      </c>
      <c r="B857" s="170" t="s">
        <v>889</v>
      </c>
      <c r="C857" s="170">
        <v>0</v>
      </c>
      <c r="D857" s="170">
        <v>0</v>
      </c>
      <c r="E857" s="170">
        <v>1</v>
      </c>
    </row>
    <row r="858" spans="1:5" s="170" customFormat="1" x14ac:dyDescent="0.25">
      <c r="A858" s="170" t="s">
        <v>826</v>
      </c>
      <c r="B858" s="170" t="s">
        <v>893</v>
      </c>
      <c r="C858" s="170">
        <v>0</v>
      </c>
      <c r="D858" s="170">
        <v>0</v>
      </c>
      <c r="E858" s="170">
        <v>1</v>
      </c>
    </row>
    <row r="859" spans="1:5" s="170" customFormat="1" x14ac:dyDescent="0.25">
      <c r="A859" s="170" t="s">
        <v>826</v>
      </c>
      <c r="B859" s="170" t="s">
        <v>913</v>
      </c>
      <c r="C859" s="170">
        <v>0</v>
      </c>
      <c r="D859" s="170">
        <v>0</v>
      </c>
      <c r="E859" s="170">
        <v>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2AD2-6A8D-4A22-95C6-1DB376331F12}">
  <dimension ref="A1:E447"/>
  <sheetViews>
    <sheetView workbookViewId="0">
      <selection activeCell="J450" sqref="J450"/>
    </sheetView>
  </sheetViews>
  <sheetFormatPr defaultRowHeight="15" x14ac:dyDescent="0.25"/>
  <cols>
    <col min="2" max="2" width="16.85546875" customWidth="1"/>
    <col min="3" max="3" width="14.28515625" customWidth="1"/>
    <col min="4" max="4" width="17.28515625" customWidth="1"/>
    <col min="5" max="5" width="12.7109375" customWidth="1"/>
  </cols>
  <sheetData>
    <row r="1" spans="1:5" x14ac:dyDescent="0.25">
      <c r="C1" s="200" t="s">
        <v>1193</v>
      </c>
    </row>
    <row r="3" spans="1:5" x14ac:dyDescent="0.25">
      <c r="A3" s="196" t="s">
        <v>455</v>
      </c>
      <c r="B3" s="196" t="s">
        <v>456</v>
      </c>
      <c r="C3" s="196" t="s">
        <v>137</v>
      </c>
      <c r="D3" s="196" t="s">
        <v>457</v>
      </c>
      <c r="E3" s="196" t="s">
        <v>136</v>
      </c>
    </row>
    <row r="4" spans="1:5" s="170" customFormat="1" x14ac:dyDescent="0.25">
      <c r="A4" s="170" t="s">
        <v>437</v>
      </c>
      <c r="B4" s="170" t="s">
        <v>1194</v>
      </c>
      <c r="C4" s="170">
        <v>716</v>
      </c>
      <c r="D4" s="199">
        <v>188737</v>
      </c>
      <c r="E4" s="170">
        <v>113</v>
      </c>
    </row>
    <row r="5" spans="1:5" s="170" customFormat="1" x14ac:dyDescent="0.25">
      <c r="A5" s="170" t="s">
        <v>437</v>
      </c>
      <c r="B5" s="170" t="s">
        <v>1195</v>
      </c>
      <c r="C5" s="170">
        <v>628</v>
      </c>
      <c r="D5" s="199">
        <v>334524</v>
      </c>
      <c r="E5" s="170">
        <v>201</v>
      </c>
    </row>
    <row r="6" spans="1:5" s="170" customFormat="1" x14ac:dyDescent="0.25">
      <c r="A6" s="170" t="s">
        <v>437</v>
      </c>
      <c r="B6" s="170" t="s">
        <v>1196</v>
      </c>
      <c r="C6" s="170">
        <v>646</v>
      </c>
      <c r="D6" s="199">
        <v>392403</v>
      </c>
      <c r="E6" s="170">
        <v>229</v>
      </c>
    </row>
    <row r="7" spans="1:5" s="170" customFormat="1" x14ac:dyDescent="0.25">
      <c r="A7" s="170" t="s">
        <v>437</v>
      </c>
      <c r="B7" s="170" t="s">
        <v>1197</v>
      </c>
      <c r="C7" s="170">
        <v>635</v>
      </c>
      <c r="D7" s="199">
        <v>650784</v>
      </c>
      <c r="E7" s="170">
        <v>313</v>
      </c>
    </row>
    <row r="8" spans="1:5" s="170" customFormat="1" x14ac:dyDescent="0.25">
      <c r="A8" s="170" t="s">
        <v>437</v>
      </c>
      <c r="B8" s="170" t="s">
        <v>1198</v>
      </c>
      <c r="C8" s="170">
        <v>599</v>
      </c>
      <c r="D8" s="199">
        <v>614597</v>
      </c>
      <c r="E8" s="170">
        <v>229</v>
      </c>
    </row>
    <row r="9" spans="1:5" s="170" customFormat="1" x14ac:dyDescent="0.25">
      <c r="A9" s="170" t="s">
        <v>437</v>
      </c>
      <c r="B9" s="170" t="s">
        <v>1199</v>
      </c>
      <c r="C9" s="170">
        <v>640</v>
      </c>
      <c r="D9" s="199">
        <v>709343</v>
      </c>
      <c r="E9" s="170">
        <v>246</v>
      </c>
    </row>
    <row r="10" spans="1:5" s="170" customFormat="1" x14ac:dyDescent="0.25">
      <c r="A10" s="170" t="s">
        <v>437</v>
      </c>
      <c r="B10" s="170" t="s">
        <v>1200</v>
      </c>
      <c r="C10" s="170">
        <v>539</v>
      </c>
      <c r="D10" s="199">
        <v>694678</v>
      </c>
      <c r="E10" s="170">
        <v>254</v>
      </c>
    </row>
    <row r="11" spans="1:5" s="170" customFormat="1" x14ac:dyDescent="0.25">
      <c r="A11" s="170" t="s">
        <v>437</v>
      </c>
      <c r="B11" s="170" t="s">
        <v>1201</v>
      </c>
      <c r="C11" s="170">
        <v>579</v>
      </c>
      <c r="D11" s="199">
        <v>1003695</v>
      </c>
      <c r="E11" s="170">
        <v>326</v>
      </c>
    </row>
    <row r="12" spans="1:5" s="170" customFormat="1" x14ac:dyDescent="0.25">
      <c r="A12" s="170" t="s">
        <v>437</v>
      </c>
      <c r="B12" s="170" t="s">
        <v>1202</v>
      </c>
      <c r="C12" s="170">
        <v>641</v>
      </c>
      <c r="D12" s="199">
        <v>1142897</v>
      </c>
      <c r="E12" s="170">
        <v>436</v>
      </c>
    </row>
    <row r="13" spans="1:5" s="170" customFormat="1" x14ac:dyDescent="0.25">
      <c r="A13" s="170" t="s">
        <v>437</v>
      </c>
      <c r="B13" s="170" t="s">
        <v>1203</v>
      </c>
      <c r="C13" s="170">
        <v>552</v>
      </c>
      <c r="D13" s="199">
        <v>960245</v>
      </c>
      <c r="E13" s="170">
        <v>374</v>
      </c>
    </row>
    <row r="14" spans="1:5" s="170" customFormat="1" x14ac:dyDescent="0.25">
      <c r="A14" s="170" t="s">
        <v>437</v>
      </c>
      <c r="B14" s="170" t="s">
        <v>1204</v>
      </c>
      <c r="C14" s="170">
        <v>600</v>
      </c>
      <c r="D14" s="199">
        <v>1053389</v>
      </c>
      <c r="E14" s="170">
        <v>504</v>
      </c>
    </row>
    <row r="15" spans="1:5" s="170" customFormat="1" x14ac:dyDescent="0.25">
      <c r="A15" s="170" t="s">
        <v>437</v>
      </c>
      <c r="B15" s="170" t="s">
        <v>1205</v>
      </c>
      <c r="C15" s="170">
        <v>643</v>
      </c>
      <c r="D15" s="199">
        <v>1109680</v>
      </c>
      <c r="E15" s="170">
        <v>511</v>
      </c>
    </row>
    <row r="16" spans="1:5" s="170" customFormat="1" x14ac:dyDescent="0.25">
      <c r="A16" s="170" t="s">
        <v>437</v>
      </c>
      <c r="B16" s="170" t="s">
        <v>1206</v>
      </c>
      <c r="C16" s="170">
        <v>665</v>
      </c>
      <c r="D16" s="199">
        <v>1030402</v>
      </c>
      <c r="E16" s="170">
        <v>426</v>
      </c>
    </row>
    <row r="17" spans="1:5" s="170" customFormat="1" x14ac:dyDescent="0.25">
      <c r="A17" s="170" t="s">
        <v>437</v>
      </c>
      <c r="B17" s="170" t="s">
        <v>1207</v>
      </c>
      <c r="C17" s="170">
        <v>640</v>
      </c>
      <c r="D17" s="199">
        <v>1091565</v>
      </c>
      <c r="E17" s="170">
        <v>452</v>
      </c>
    </row>
    <row r="18" spans="1:5" s="170" customFormat="1" x14ac:dyDescent="0.25">
      <c r="A18" s="170" t="s">
        <v>437</v>
      </c>
      <c r="B18" s="170" t="s">
        <v>1208</v>
      </c>
      <c r="C18" s="170">
        <v>656</v>
      </c>
      <c r="D18" s="199">
        <v>1025821</v>
      </c>
      <c r="E18" s="170">
        <v>492</v>
      </c>
    </row>
    <row r="19" spans="1:5" s="170" customFormat="1" x14ac:dyDescent="0.25">
      <c r="A19" s="170" t="s">
        <v>437</v>
      </c>
      <c r="B19" s="170" t="s">
        <v>1209</v>
      </c>
      <c r="C19" s="170">
        <v>644</v>
      </c>
      <c r="D19" s="199">
        <v>1057368</v>
      </c>
      <c r="E19" s="170">
        <v>477</v>
      </c>
    </row>
    <row r="20" spans="1:5" s="170" customFormat="1" x14ac:dyDescent="0.25">
      <c r="A20" s="170" t="s">
        <v>437</v>
      </c>
      <c r="B20" s="170" t="s">
        <v>1210</v>
      </c>
      <c r="C20" s="170">
        <v>605</v>
      </c>
      <c r="D20" s="199">
        <v>987384</v>
      </c>
      <c r="E20" s="170">
        <v>415</v>
      </c>
    </row>
    <row r="21" spans="1:5" s="170" customFormat="1" x14ac:dyDescent="0.25">
      <c r="A21" s="170" t="s">
        <v>437</v>
      </c>
      <c r="B21" s="170" t="s">
        <v>1211</v>
      </c>
      <c r="C21" s="170">
        <v>634</v>
      </c>
      <c r="D21" s="199">
        <v>942235</v>
      </c>
      <c r="E21" s="170">
        <v>499</v>
      </c>
    </row>
    <row r="22" spans="1:5" s="170" customFormat="1" x14ac:dyDescent="0.25">
      <c r="A22" s="170" t="s">
        <v>437</v>
      </c>
      <c r="B22" s="170" t="s">
        <v>1212</v>
      </c>
      <c r="C22" s="170">
        <v>643</v>
      </c>
      <c r="D22" s="199">
        <v>981783</v>
      </c>
      <c r="E22" s="170">
        <v>540</v>
      </c>
    </row>
    <row r="23" spans="1:5" s="170" customFormat="1" x14ac:dyDescent="0.25">
      <c r="A23" s="170" t="s">
        <v>437</v>
      </c>
      <c r="B23" s="170" t="s">
        <v>1213</v>
      </c>
      <c r="C23" s="170">
        <v>639</v>
      </c>
      <c r="D23" s="199">
        <v>921853</v>
      </c>
      <c r="E23" s="170">
        <v>448</v>
      </c>
    </row>
    <row r="24" spans="1:5" s="170" customFormat="1" x14ac:dyDescent="0.25">
      <c r="A24" s="170" t="s">
        <v>437</v>
      </c>
      <c r="B24" s="170" t="s">
        <v>1214</v>
      </c>
      <c r="C24" s="170">
        <v>634</v>
      </c>
      <c r="D24" s="199">
        <v>989809</v>
      </c>
      <c r="E24" s="170">
        <v>504</v>
      </c>
    </row>
    <row r="25" spans="1:5" s="170" customFormat="1" x14ac:dyDescent="0.25">
      <c r="A25" s="170" t="s">
        <v>437</v>
      </c>
      <c r="B25" s="170" t="s">
        <v>1215</v>
      </c>
      <c r="C25" s="170">
        <v>628</v>
      </c>
      <c r="D25" s="199">
        <v>972918</v>
      </c>
      <c r="E25" s="170">
        <v>514</v>
      </c>
    </row>
    <row r="26" spans="1:5" s="170" customFormat="1" x14ac:dyDescent="0.25">
      <c r="A26" s="170" t="s">
        <v>437</v>
      </c>
      <c r="B26" s="170" t="s">
        <v>1216</v>
      </c>
      <c r="C26" s="170">
        <v>610</v>
      </c>
      <c r="D26" s="199">
        <v>1002465</v>
      </c>
      <c r="E26" s="170">
        <v>429</v>
      </c>
    </row>
    <row r="27" spans="1:5" s="170" customFormat="1" x14ac:dyDescent="0.25">
      <c r="A27" s="170" t="s">
        <v>437</v>
      </c>
      <c r="B27" s="170" t="s">
        <v>1217</v>
      </c>
      <c r="C27" s="170">
        <v>541</v>
      </c>
      <c r="D27" s="199">
        <v>956383</v>
      </c>
      <c r="E27" s="170">
        <v>431</v>
      </c>
    </row>
    <row r="28" spans="1:5" s="170" customFormat="1" x14ac:dyDescent="0.25">
      <c r="A28" s="170" t="s">
        <v>437</v>
      </c>
      <c r="B28" s="170" t="s">
        <v>1218</v>
      </c>
      <c r="C28" s="170">
        <v>605</v>
      </c>
      <c r="D28" s="199">
        <v>846754</v>
      </c>
      <c r="E28" s="170">
        <v>467</v>
      </c>
    </row>
    <row r="29" spans="1:5" s="170" customFormat="1" x14ac:dyDescent="0.25">
      <c r="A29" s="170" t="s">
        <v>437</v>
      </c>
      <c r="B29" s="170" t="s">
        <v>1219</v>
      </c>
      <c r="C29" s="170">
        <v>617</v>
      </c>
      <c r="D29" s="199">
        <v>833361</v>
      </c>
      <c r="E29" s="170">
        <v>482</v>
      </c>
    </row>
    <row r="30" spans="1:5" s="170" customFormat="1" x14ac:dyDescent="0.25">
      <c r="A30" s="170" t="s">
        <v>437</v>
      </c>
      <c r="B30" s="170" t="s">
        <v>1220</v>
      </c>
      <c r="C30" s="170">
        <v>607</v>
      </c>
      <c r="D30" s="199">
        <v>763783</v>
      </c>
      <c r="E30" s="170">
        <v>381</v>
      </c>
    </row>
    <row r="31" spans="1:5" s="170" customFormat="1" x14ac:dyDescent="0.25">
      <c r="A31" s="170" t="s">
        <v>437</v>
      </c>
      <c r="B31" s="170" t="s">
        <v>1221</v>
      </c>
      <c r="C31" s="170">
        <v>596</v>
      </c>
      <c r="D31" s="199">
        <v>782736</v>
      </c>
      <c r="E31" s="170">
        <v>337</v>
      </c>
    </row>
    <row r="32" spans="1:5" s="170" customFormat="1" x14ac:dyDescent="0.25">
      <c r="A32" s="170" t="s">
        <v>437</v>
      </c>
      <c r="B32" s="170" t="s">
        <v>1222</v>
      </c>
      <c r="C32" s="170">
        <v>580</v>
      </c>
      <c r="D32" s="199">
        <v>726932</v>
      </c>
      <c r="E32" s="170">
        <v>323</v>
      </c>
    </row>
    <row r="33" spans="1:5" s="170" customFormat="1" x14ac:dyDescent="0.25">
      <c r="A33" s="170" t="s">
        <v>437</v>
      </c>
      <c r="B33" s="170" t="s">
        <v>1223</v>
      </c>
      <c r="C33" s="170">
        <v>558</v>
      </c>
      <c r="D33" s="199">
        <v>731952</v>
      </c>
      <c r="E33" s="170">
        <v>344</v>
      </c>
    </row>
    <row r="34" spans="1:5" s="170" customFormat="1" x14ac:dyDescent="0.25">
      <c r="A34" s="170" t="s">
        <v>437</v>
      </c>
      <c r="B34" s="170" t="s">
        <v>1224</v>
      </c>
      <c r="C34" s="170">
        <v>479</v>
      </c>
      <c r="D34" s="199">
        <v>641028</v>
      </c>
      <c r="E34" s="170">
        <v>337</v>
      </c>
    </row>
    <row r="35" spans="1:5" s="170" customFormat="1" x14ac:dyDescent="0.25">
      <c r="A35" s="170" t="s">
        <v>437</v>
      </c>
      <c r="B35" s="170" t="s">
        <v>1225</v>
      </c>
      <c r="C35" s="170">
        <v>297</v>
      </c>
      <c r="D35" s="199">
        <v>168013</v>
      </c>
      <c r="E35" s="170">
        <v>143</v>
      </c>
    </row>
    <row r="36" spans="1:5" s="170" customFormat="1" x14ac:dyDescent="0.25">
      <c r="A36" s="170" t="s">
        <v>437</v>
      </c>
      <c r="B36" s="170" t="s">
        <v>1226</v>
      </c>
      <c r="C36" s="170">
        <v>773</v>
      </c>
      <c r="D36" s="199">
        <v>984646</v>
      </c>
      <c r="E36" s="170">
        <v>504</v>
      </c>
    </row>
    <row r="37" spans="1:5" s="170" customFormat="1" x14ac:dyDescent="0.25">
      <c r="A37" s="170" t="s">
        <v>437</v>
      </c>
      <c r="B37" s="170" t="s">
        <v>1227</v>
      </c>
      <c r="C37" s="170">
        <v>787</v>
      </c>
      <c r="D37" s="199">
        <v>1189901</v>
      </c>
      <c r="E37" s="170">
        <v>745</v>
      </c>
    </row>
    <row r="38" spans="1:5" s="170" customFormat="1" x14ac:dyDescent="0.25">
      <c r="A38" s="170" t="s">
        <v>437</v>
      </c>
      <c r="B38" s="170" t="s">
        <v>1228</v>
      </c>
      <c r="C38" s="170">
        <v>725</v>
      </c>
      <c r="D38" s="199">
        <v>1211208</v>
      </c>
      <c r="E38" s="170">
        <v>850</v>
      </c>
    </row>
    <row r="39" spans="1:5" s="170" customFormat="1" x14ac:dyDescent="0.25">
      <c r="A39" s="170" t="s">
        <v>437</v>
      </c>
      <c r="B39" s="170" t="s">
        <v>1229</v>
      </c>
      <c r="C39" s="170">
        <v>764</v>
      </c>
      <c r="D39" s="199">
        <v>1360905</v>
      </c>
      <c r="E39" s="170">
        <v>842</v>
      </c>
    </row>
    <row r="40" spans="1:5" s="170" customFormat="1" x14ac:dyDescent="0.25">
      <c r="A40" s="170" t="s">
        <v>437</v>
      </c>
      <c r="B40" s="170" t="s">
        <v>1230</v>
      </c>
      <c r="C40" s="170">
        <v>775</v>
      </c>
      <c r="D40" s="199">
        <v>1409974</v>
      </c>
      <c r="E40" s="170">
        <v>691</v>
      </c>
    </row>
    <row r="41" spans="1:5" s="170" customFormat="1" x14ac:dyDescent="0.25">
      <c r="A41" s="170" t="s">
        <v>437</v>
      </c>
      <c r="B41" s="170" t="s">
        <v>1231</v>
      </c>
      <c r="C41" s="170">
        <v>746</v>
      </c>
      <c r="D41" s="199">
        <v>1591347</v>
      </c>
      <c r="E41" s="170">
        <v>771</v>
      </c>
    </row>
    <row r="42" spans="1:5" s="170" customFormat="1" x14ac:dyDescent="0.25">
      <c r="A42" s="170" t="s">
        <v>437</v>
      </c>
      <c r="B42" s="170" t="s">
        <v>1232</v>
      </c>
      <c r="C42" s="170">
        <v>757</v>
      </c>
      <c r="D42" s="199">
        <v>1813434</v>
      </c>
      <c r="E42" s="170">
        <v>959</v>
      </c>
    </row>
    <row r="43" spans="1:5" s="170" customFormat="1" x14ac:dyDescent="0.25">
      <c r="A43" s="170" t="s">
        <v>437</v>
      </c>
      <c r="B43" s="170" t="s">
        <v>1233</v>
      </c>
      <c r="C43" s="170">
        <v>749</v>
      </c>
      <c r="D43" s="199">
        <v>1649520</v>
      </c>
      <c r="E43" s="170">
        <v>760</v>
      </c>
    </row>
    <row r="44" spans="1:5" s="170" customFormat="1" x14ac:dyDescent="0.25">
      <c r="A44" s="170" t="s">
        <v>437</v>
      </c>
      <c r="B44" s="170" t="s">
        <v>1234</v>
      </c>
      <c r="C44" s="170">
        <v>723</v>
      </c>
      <c r="D44" s="199">
        <v>1661728</v>
      </c>
      <c r="E44" s="170">
        <v>787</v>
      </c>
    </row>
    <row r="45" spans="1:5" s="170" customFormat="1" x14ac:dyDescent="0.25">
      <c r="A45" s="170" t="s">
        <v>437</v>
      </c>
      <c r="B45" s="170" t="s">
        <v>1235</v>
      </c>
      <c r="C45" s="170">
        <v>720</v>
      </c>
      <c r="D45" s="199">
        <v>1597630</v>
      </c>
      <c r="E45" s="170">
        <v>805</v>
      </c>
    </row>
    <row r="46" spans="1:5" s="170" customFormat="1" x14ac:dyDescent="0.25">
      <c r="A46" s="170" t="s">
        <v>437</v>
      </c>
      <c r="B46" s="170" t="s">
        <v>1236</v>
      </c>
      <c r="C46" s="170">
        <v>765</v>
      </c>
      <c r="D46" s="199">
        <v>1456110</v>
      </c>
      <c r="E46" s="170">
        <v>798</v>
      </c>
    </row>
    <row r="47" spans="1:5" s="170" customFormat="1" x14ac:dyDescent="0.25">
      <c r="A47" s="170" t="s">
        <v>437</v>
      </c>
      <c r="B47" s="170" t="s">
        <v>1237</v>
      </c>
      <c r="C47" s="170">
        <v>761</v>
      </c>
      <c r="D47" s="199">
        <v>1344314</v>
      </c>
      <c r="E47" s="170">
        <v>564</v>
      </c>
    </row>
    <row r="48" spans="1:5" s="170" customFormat="1" x14ac:dyDescent="0.25">
      <c r="A48" s="170" t="s">
        <v>437</v>
      </c>
      <c r="B48" s="170" t="s">
        <v>1238</v>
      </c>
      <c r="C48" s="170">
        <v>723</v>
      </c>
      <c r="D48" s="199">
        <v>1659003</v>
      </c>
      <c r="E48" s="170">
        <v>669</v>
      </c>
    </row>
    <row r="49" spans="1:5" s="170" customFormat="1" x14ac:dyDescent="0.25">
      <c r="A49" s="170" t="s">
        <v>437</v>
      </c>
      <c r="B49" s="170" t="s">
        <v>1239</v>
      </c>
      <c r="C49" s="170">
        <v>714</v>
      </c>
      <c r="D49" s="199">
        <v>1512329</v>
      </c>
      <c r="E49" s="170">
        <v>612</v>
      </c>
    </row>
    <row r="50" spans="1:5" s="170" customFormat="1" x14ac:dyDescent="0.25">
      <c r="A50" s="170" t="s">
        <v>437</v>
      </c>
      <c r="B50" s="170" t="s">
        <v>1240</v>
      </c>
      <c r="C50" s="170">
        <v>751</v>
      </c>
      <c r="D50" s="199">
        <v>1336268</v>
      </c>
      <c r="E50" s="170">
        <v>593</v>
      </c>
    </row>
    <row r="51" spans="1:5" s="170" customFormat="1" x14ac:dyDescent="0.25">
      <c r="A51" s="170" t="s">
        <v>437</v>
      </c>
      <c r="B51" s="170" t="s">
        <v>1241</v>
      </c>
      <c r="C51" s="170">
        <v>706</v>
      </c>
      <c r="D51" s="199">
        <v>1433331</v>
      </c>
      <c r="E51" s="170">
        <v>642</v>
      </c>
    </row>
    <row r="52" spans="1:5" s="170" customFormat="1" x14ac:dyDescent="0.25">
      <c r="A52" s="170" t="s">
        <v>437</v>
      </c>
      <c r="B52" s="170" t="s">
        <v>1242</v>
      </c>
      <c r="C52" s="170">
        <v>740</v>
      </c>
      <c r="D52" s="199">
        <v>1433061</v>
      </c>
      <c r="E52" s="170">
        <v>666</v>
      </c>
    </row>
    <row r="53" spans="1:5" s="170" customFormat="1" x14ac:dyDescent="0.25">
      <c r="A53" s="170" t="s">
        <v>437</v>
      </c>
      <c r="B53" s="170" t="s">
        <v>1243</v>
      </c>
      <c r="C53" s="170">
        <v>735</v>
      </c>
      <c r="D53" s="199">
        <v>1206862</v>
      </c>
      <c r="E53" s="170">
        <v>644</v>
      </c>
    </row>
    <row r="54" spans="1:5" s="170" customFormat="1" x14ac:dyDescent="0.25">
      <c r="A54" s="170" t="s">
        <v>437</v>
      </c>
      <c r="B54" s="170" t="s">
        <v>1244</v>
      </c>
      <c r="C54" s="170">
        <v>727</v>
      </c>
      <c r="D54" s="199">
        <v>1001938</v>
      </c>
      <c r="E54" s="170">
        <v>479</v>
      </c>
    </row>
    <row r="55" spans="1:5" s="170" customFormat="1" x14ac:dyDescent="0.25">
      <c r="A55" s="170" t="s">
        <v>437</v>
      </c>
      <c r="B55" s="170" t="s">
        <v>1245</v>
      </c>
      <c r="C55" s="170">
        <v>701</v>
      </c>
      <c r="D55" s="199">
        <v>1220098</v>
      </c>
      <c r="E55" s="170">
        <v>483</v>
      </c>
    </row>
    <row r="56" spans="1:5" s="170" customFormat="1" x14ac:dyDescent="0.25">
      <c r="A56" s="170" t="s">
        <v>437</v>
      </c>
      <c r="B56" s="170" t="s">
        <v>1246</v>
      </c>
      <c r="C56" s="170">
        <v>700</v>
      </c>
      <c r="D56" s="199">
        <v>1253407</v>
      </c>
      <c r="E56" s="170">
        <v>557</v>
      </c>
    </row>
    <row r="57" spans="1:5" s="170" customFormat="1" x14ac:dyDescent="0.25">
      <c r="A57" s="170" t="s">
        <v>437</v>
      </c>
      <c r="B57" s="170" t="s">
        <v>1247</v>
      </c>
      <c r="C57" s="170">
        <v>535</v>
      </c>
      <c r="D57" s="199">
        <v>1594456</v>
      </c>
      <c r="E57" s="170">
        <v>765</v>
      </c>
    </row>
    <row r="58" spans="1:5" s="170" customFormat="1" x14ac:dyDescent="0.25">
      <c r="A58" s="170" t="s">
        <v>437</v>
      </c>
      <c r="B58" s="170" t="s">
        <v>1248</v>
      </c>
      <c r="C58" s="170">
        <v>712</v>
      </c>
      <c r="D58" s="199">
        <v>923429</v>
      </c>
      <c r="E58" s="170">
        <v>469</v>
      </c>
    </row>
    <row r="59" spans="1:5" s="170" customFormat="1" x14ac:dyDescent="0.25">
      <c r="A59" s="170" t="s">
        <v>437</v>
      </c>
      <c r="B59" s="170" t="s">
        <v>1249</v>
      </c>
      <c r="C59" s="170">
        <v>719</v>
      </c>
      <c r="D59" s="199">
        <v>964123</v>
      </c>
      <c r="E59" s="170">
        <v>511</v>
      </c>
    </row>
    <row r="60" spans="1:5" s="170" customFormat="1" x14ac:dyDescent="0.25">
      <c r="A60" s="170" t="s">
        <v>437</v>
      </c>
      <c r="B60" s="170" t="s">
        <v>1250</v>
      </c>
      <c r="C60" s="170">
        <v>693</v>
      </c>
      <c r="D60" s="199">
        <v>956012</v>
      </c>
      <c r="E60" s="170">
        <v>485</v>
      </c>
    </row>
    <row r="61" spans="1:5" s="170" customFormat="1" x14ac:dyDescent="0.25">
      <c r="A61" s="170" t="s">
        <v>437</v>
      </c>
      <c r="B61" s="170" t="s">
        <v>1251</v>
      </c>
      <c r="C61" s="170">
        <v>606</v>
      </c>
      <c r="D61" s="199">
        <v>797139</v>
      </c>
      <c r="E61" s="170">
        <v>425</v>
      </c>
    </row>
    <row r="62" spans="1:5" s="170" customFormat="1" x14ac:dyDescent="0.25">
      <c r="A62" s="170" t="s">
        <v>437</v>
      </c>
      <c r="B62" s="170" t="s">
        <v>1252</v>
      </c>
      <c r="C62" s="170">
        <v>476</v>
      </c>
      <c r="D62" s="199">
        <v>531248</v>
      </c>
      <c r="E62" s="170">
        <v>279</v>
      </c>
    </row>
    <row r="63" spans="1:5" s="170" customFormat="1" x14ac:dyDescent="0.25">
      <c r="A63" s="170" t="s">
        <v>437</v>
      </c>
      <c r="B63" s="170" t="s">
        <v>1253</v>
      </c>
      <c r="C63" s="170">
        <v>744</v>
      </c>
      <c r="D63" s="199">
        <v>1247458</v>
      </c>
      <c r="E63" s="170">
        <v>777</v>
      </c>
    </row>
    <row r="64" spans="1:5" s="170" customFormat="1" x14ac:dyDescent="0.25">
      <c r="A64" s="170" t="s">
        <v>437</v>
      </c>
      <c r="B64" s="170" t="s">
        <v>1254</v>
      </c>
      <c r="C64" s="170">
        <v>799</v>
      </c>
      <c r="D64" s="199">
        <v>1438316</v>
      </c>
      <c r="E64" s="170">
        <v>778</v>
      </c>
    </row>
    <row r="65" spans="1:5" s="170" customFormat="1" x14ac:dyDescent="0.25">
      <c r="A65" s="170" t="s">
        <v>437</v>
      </c>
      <c r="B65" s="170" t="s">
        <v>1255</v>
      </c>
      <c r="C65" s="170">
        <v>749</v>
      </c>
      <c r="D65" s="199">
        <v>1356371</v>
      </c>
      <c r="E65" s="170">
        <v>534</v>
      </c>
    </row>
    <row r="66" spans="1:5" s="170" customFormat="1" x14ac:dyDescent="0.25">
      <c r="A66" s="170" t="s">
        <v>437</v>
      </c>
      <c r="B66" s="170" t="s">
        <v>1256</v>
      </c>
      <c r="C66" s="170">
        <v>749</v>
      </c>
      <c r="D66" s="199">
        <v>1398584</v>
      </c>
      <c r="E66" s="170">
        <v>556</v>
      </c>
    </row>
    <row r="67" spans="1:5" s="170" customFormat="1" x14ac:dyDescent="0.25">
      <c r="A67" s="170" t="s">
        <v>437</v>
      </c>
      <c r="B67" s="170" t="s">
        <v>1257</v>
      </c>
      <c r="C67" s="170">
        <v>788</v>
      </c>
      <c r="D67" s="199">
        <v>1796820</v>
      </c>
      <c r="E67" s="170">
        <v>701</v>
      </c>
    </row>
    <row r="68" spans="1:5" s="170" customFormat="1" x14ac:dyDescent="0.25">
      <c r="A68" s="170" t="s">
        <v>437</v>
      </c>
      <c r="B68" s="170" t="s">
        <v>1258</v>
      </c>
      <c r="C68" s="170">
        <v>848</v>
      </c>
      <c r="D68" s="199">
        <v>2062299</v>
      </c>
      <c r="E68" s="170">
        <v>824</v>
      </c>
    </row>
    <row r="69" spans="1:5" s="170" customFormat="1" x14ac:dyDescent="0.25">
      <c r="A69" s="170" t="s">
        <v>437</v>
      </c>
      <c r="B69" s="170" t="s">
        <v>1259</v>
      </c>
      <c r="C69" s="170">
        <v>845</v>
      </c>
      <c r="D69" s="199">
        <v>2039202</v>
      </c>
      <c r="E69" s="170">
        <v>887</v>
      </c>
    </row>
    <row r="70" spans="1:5" s="170" customFormat="1" x14ac:dyDescent="0.25">
      <c r="A70" s="170" t="s">
        <v>437</v>
      </c>
      <c r="B70" s="170" t="s">
        <v>1260</v>
      </c>
      <c r="C70" s="170">
        <v>839</v>
      </c>
      <c r="D70" s="199">
        <v>1886421</v>
      </c>
      <c r="E70" s="170">
        <v>927</v>
      </c>
    </row>
    <row r="71" spans="1:5" s="170" customFormat="1" x14ac:dyDescent="0.25">
      <c r="A71" s="170" t="s">
        <v>437</v>
      </c>
      <c r="B71" s="170" t="s">
        <v>1261</v>
      </c>
      <c r="C71" s="170">
        <v>789</v>
      </c>
      <c r="D71" s="199">
        <v>1820299</v>
      </c>
      <c r="E71" s="170">
        <v>833</v>
      </c>
    </row>
    <row r="72" spans="1:5" s="170" customFormat="1" x14ac:dyDescent="0.25">
      <c r="A72" s="170" t="s">
        <v>437</v>
      </c>
      <c r="B72" s="170" t="s">
        <v>1262</v>
      </c>
      <c r="C72" s="170">
        <v>834</v>
      </c>
      <c r="D72" s="199">
        <v>1857189</v>
      </c>
      <c r="E72" s="170">
        <v>719</v>
      </c>
    </row>
    <row r="73" spans="1:5" s="170" customFormat="1" x14ac:dyDescent="0.25">
      <c r="A73" s="170" t="s">
        <v>437</v>
      </c>
      <c r="B73" s="170" t="s">
        <v>1263</v>
      </c>
      <c r="C73" s="170">
        <v>828</v>
      </c>
      <c r="D73" s="199">
        <v>1686371</v>
      </c>
      <c r="E73" s="170">
        <v>683</v>
      </c>
    </row>
    <row r="74" spans="1:5" s="170" customFormat="1" x14ac:dyDescent="0.25">
      <c r="A74" s="170" t="s">
        <v>437</v>
      </c>
      <c r="B74" s="170" t="s">
        <v>1264</v>
      </c>
      <c r="C74" s="170">
        <v>812</v>
      </c>
      <c r="D74" s="199">
        <v>1684754</v>
      </c>
      <c r="E74" s="170">
        <v>615</v>
      </c>
    </row>
    <row r="75" spans="1:5" s="170" customFormat="1" x14ac:dyDescent="0.25">
      <c r="A75" s="170" t="s">
        <v>437</v>
      </c>
      <c r="B75" s="170" t="s">
        <v>1265</v>
      </c>
      <c r="C75" s="170">
        <v>814</v>
      </c>
      <c r="D75" s="199">
        <v>1656962</v>
      </c>
      <c r="E75" s="170">
        <v>578</v>
      </c>
    </row>
    <row r="76" spans="1:5" s="170" customFormat="1" x14ac:dyDescent="0.25">
      <c r="A76" s="170" t="s">
        <v>437</v>
      </c>
      <c r="B76" s="170" t="s">
        <v>1266</v>
      </c>
      <c r="C76" s="170">
        <v>807</v>
      </c>
      <c r="D76" s="199">
        <v>1682855</v>
      </c>
      <c r="E76" s="170">
        <v>613</v>
      </c>
    </row>
    <row r="77" spans="1:5" s="170" customFormat="1" x14ac:dyDescent="0.25">
      <c r="A77" s="170" t="s">
        <v>437</v>
      </c>
      <c r="B77" s="170" t="s">
        <v>1267</v>
      </c>
      <c r="C77" s="170">
        <v>800</v>
      </c>
      <c r="D77" s="199">
        <v>1498312</v>
      </c>
      <c r="E77" s="170">
        <v>618</v>
      </c>
    </row>
    <row r="78" spans="1:5" s="170" customFormat="1" x14ac:dyDescent="0.25">
      <c r="A78" s="170" t="s">
        <v>437</v>
      </c>
      <c r="B78" s="170" t="s">
        <v>1268</v>
      </c>
      <c r="C78" s="170">
        <v>792</v>
      </c>
      <c r="D78" s="199">
        <v>1594209</v>
      </c>
      <c r="E78" s="170">
        <v>679</v>
      </c>
    </row>
    <row r="79" spans="1:5" s="170" customFormat="1" x14ac:dyDescent="0.25">
      <c r="A79" s="170" t="s">
        <v>437</v>
      </c>
      <c r="B79" s="170" t="s">
        <v>1269</v>
      </c>
      <c r="C79" s="170">
        <v>783</v>
      </c>
      <c r="D79" s="199">
        <v>1536896</v>
      </c>
      <c r="E79" s="170">
        <v>610</v>
      </c>
    </row>
    <row r="80" spans="1:5" s="170" customFormat="1" x14ac:dyDescent="0.25">
      <c r="A80" s="170" t="s">
        <v>437</v>
      </c>
      <c r="B80" s="170" t="s">
        <v>1270</v>
      </c>
      <c r="C80" s="170">
        <v>774</v>
      </c>
      <c r="D80" s="199">
        <v>1478769</v>
      </c>
      <c r="E80" s="170">
        <v>541</v>
      </c>
    </row>
    <row r="81" spans="1:5" s="170" customFormat="1" x14ac:dyDescent="0.25">
      <c r="A81" s="170" t="s">
        <v>437</v>
      </c>
      <c r="B81" s="170" t="s">
        <v>1271</v>
      </c>
      <c r="C81" s="170">
        <v>758</v>
      </c>
      <c r="D81" s="199">
        <v>1316924</v>
      </c>
      <c r="E81" s="170">
        <v>497</v>
      </c>
    </row>
    <row r="82" spans="1:5" s="170" customFormat="1" x14ac:dyDescent="0.25">
      <c r="A82" s="170" t="s">
        <v>437</v>
      </c>
      <c r="B82" s="170" t="s">
        <v>1272</v>
      </c>
      <c r="C82" s="170">
        <v>720</v>
      </c>
      <c r="D82" s="199">
        <v>1464429</v>
      </c>
      <c r="E82" s="170">
        <v>481</v>
      </c>
    </row>
    <row r="83" spans="1:5" s="170" customFormat="1" x14ac:dyDescent="0.25">
      <c r="A83" s="170" t="s">
        <v>437</v>
      </c>
      <c r="B83" s="170" t="s">
        <v>1273</v>
      </c>
      <c r="C83" s="170">
        <v>740</v>
      </c>
      <c r="D83" s="199">
        <v>1471656</v>
      </c>
      <c r="E83" s="170">
        <v>571</v>
      </c>
    </row>
    <row r="84" spans="1:5" s="170" customFormat="1" x14ac:dyDescent="0.25">
      <c r="A84" s="170" t="s">
        <v>437</v>
      </c>
      <c r="B84" s="170" t="s">
        <v>1274</v>
      </c>
      <c r="C84" s="170">
        <v>716</v>
      </c>
      <c r="D84" s="199">
        <v>1398963</v>
      </c>
      <c r="E84" s="170">
        <v>548</v>
      </c>
    </row>
    <row r="85" spans="1:5" s="170" customFormat="1" x14ac:dyDescent="0.25">
      <c r="A85" s="170" t="s">
        <v>437</v>
      </c>
      <c r="B85" s="170" t="s">
        <v>1275</v>
      </c>
      <c r="C85" s="170">
        <v>689</v>
      </c>
      <c r="D85" s="199">
        <v>1209041</v>
      </c>
      <c r="E85" s="170">
        <v>444</v>
      </c>
    </row>
    <row r="86" spans="1:5" s="170" customFormat="1" x14ac:dyDescent="0.25">
      <c r="A86" s="170" t="s">
        <v>437</v>
      </c>
      <c r="B86" s="170" t="s">
        <v>1276</v>
      </c>
      <c r="C86" s="170">
        <v>602</v>
      </c>
      <c r="D86" s="199">
        <v>707110</v>
      </c>
      <c r="E86" s="170">
        <v>322</v>
      </c>
    </row>
    <row r="87" spans="1:5" s="170" customFormat="1" x14ac:dyDescent="0.25">
      <c r="A87" s="170" t="s">
        <v>437</v>
      </c>
      <c r="B87" s="170" t="s">
        <v>1277</v>
      </c>
      <c r="C87" s="170">
        <v>734</v>
      </c>
      <c r="D87" s="199">
        <v>427979</v>
      </c>
      <c r="E87" s="170">
        <v>261</v>
      </c>
    </row>
    <row r="88" spans="1:5" s="170" customFormat="1" x14ac:dyDescent="0.25">
      <c r="A88" s="170" t="s">
        <v>437</v>
      </c>
      <c r="B88" s="170" t="s">
        <v>1278</v>
      </c>
      <c r="C88" s="199">
        <v>1181</v>
      </c>
      <c r="D88" s="199">
        <v>1732541</v>
      </c>
      <c r="E88" s="170">
        <v>800</v>
      </c>
    </row>
    <row r="89" spans="1:5" s="170" customFormat="1" x14ac:dyDescent="0.25">
      <c r="A89" s="170" t="s">
        <v>437</v>
      </c>
      <c r="B89" s="170" t="s">
        <v>1279</v>
      </c>
      <c r="C89" s="199">
        <v>1062</v>
      </c>
      <c r="D89" s="199">
        <v>1646694</v>
      </c>
      <c r="E89" s="170">
        <v>668</v>
      </c>
    </row>
    <row r="90" spans="1:5" s="170" customFormat="1" x14ac:dyDescent="0.25">
      <c r="A90" s="170" t="s">
        <v>437</v>
      </c>
      <c r="B90" s="170" t="s">
        <v>1280</v>
      </c>
      <c r="C90" s="199">
        <v>1021</v>
      </c>
      <c r="D90" s="199">
        <v>1591306</v>
      </c>
      <c r="E90" s="170">
        <v>593</v>
      </c>
    </row>
    <row r="91" spans="1:5" s="170" customFormat="1" x14ac:dyDescent="0.25">
      <c r="A91" s="170" t="s">
        <v>437</v>
      </c>
      <c r="B91" s="170" t="s">
        <v>1281</v>
      </c>
      <c r="C91" s="199">
        <v>1091</v>
      </c>
      <c r="D91" s="199">
        <v>1878995</v>
      </c>
      <c r="E91" s="170">
        <v>833</v>
      </c>
    </row>
    <row r="92" spans="1:5" s="170" customFormat="1" x14ac:dyDescent="0.25">
      <c r="A92" s="170" t="s">
        <v>437</v>
      </c>
      <c r="B92" s="170" t="s">
        <v>1282</v>
      </c>
      <c r="C92" s="199">
        <v>1173</v>
      </c>
      <c r="D92" s="199">
        <v>2445627</v>
      </c>
      <c r="E92" s="199">
        <v>1100</v>
      </c>
    </row>
    <row r="93" spans="1:5" s="170" customFormat="1" x14ac:dyDescent="0.25">
      <c r="A93" s="170" t="s">
        <v>437</v>
      </c>
      <c r="B93" s="170" t="s">
        <v>1283</v>
      </c>
      <c r="C93" s="199">
        <v>1165</v>
      </c>
      <c r="D93" s="199">
        <v>2459971</v>
      </c>
      <c r="E93" s="199">
        <v>1090</v>
      </c>
    </row>
    <row r="94" spans="1:5" s="170" customFormat="1" x14ac:dyDescent="0.25">
      <c r="A94" s="170" t="s">
        <v>437</v>
      </c>
      <c r="B94" s="170" t="s">
        <v>1284</v>
      </c>
      <c r="C94" s="199">
        <v>1144</v>
      </c>
      <c r="D94" s="199">
        <v>2124295</v>
      </c>
      <c r="E94" s="170">
        <v>883</v>
      </c>
    </row>
    <row r="95" spans="1:5" s="170" customFormat="1" x14ac:dyDescent="0.25">
      <c r="A95" s="170" t="s">
        <v>437</v>
      </c>
      <c r="B95" s="170" t="s">
        <v>1285</v>
      </c>
      <c r="C95" s="199">
        <v>1031</v>
      </c>
      <c r="D95" s="199">
        <v>1726080</v>
      </c>
      <c r="E95" s="170">
        <v>660</v>
      </c>
    </row>
    <row r="96" spans="1:5" s="170" customFormat="1" x14ac:dyDescent="0.25">
      <c r="A96" s="170" t="s">
        <v>437</v>
      </c>
      <c r="B96" s="170" t="s">
        <v>1286</v>
      </c>
      <c r="C96" s="199">
        <v>1121</v>
      </c>
      <c r="D96" s="199">
        <v>2239363</v>
      </c>
      <c r="E96" s="170">
        <v>901</v>
      </c>
    </row>
    <row r="97" spans="1:5" s="170" customFormat="1" x14ac:dyDescent="0.25">
      <c r="A97" s="170" t="s">
        <v>437</v>
      </c>
      <c r="B97" s="170" t="s">
        <v>1287</v>
      </c>
      <c r="C97" s="199">
        <v>1089</v>
      </c>
      <c r="D97" s="199">
        <v>2114268</v>
      </c>
      <c r="E97" s="170">
        <v>780</v>
      </c>
    </row>
    <row r="98" spans="1:5" s="170" customFormat="1" x14ac:dyDescent="0.25">
      <c r="A98" s="170" t="s">
        <v>437</v>
      </c>
      <c r="B98" s="170" t="s">
        <v>1288</v>
      </c>
      <c r="C98" s="199">
        <v>1130</v>
      </c>
      <c r="D98" s="199">
        <v>2067492</v>
      </c>
      <c r="E98" s="170">
        <v>718</v>
      </c>
    </row>
    <row r="99" spans="1:5" s="170" customFormat="1" x14ac:dyDescent="0.25">
      <c r="A99" s="170" t="s">
        <v>437</v>
      </c>
      <c r="B99" s="170" t="s">
        <v>1289</v>
      </c>
      <c r="C99" s="199">
        <v>1083</v>
      </c>
      <c r="D99" s="199">
        <v>2055547</v>
      </c>
      <c r="E99" s="170">
        <v>724</v>
      </c>
    </row>
    <row r="100" spans="1:5" s="170" customFormat="1" x14ac:dyDescent="0.25">
      <c r="A100" s="170" t="s">
        <v>437</v>
      </c>
      <c r="B100" s="170" t="s">
        <v>1290</v>
      </c>
      <c r="C100" s="199">
        <v>1097</v>
      </c>
      <c r="D100" s="199">
        <v>2148143</v>
      </c>
      <c r="E100" s="170">
        <v>768</v>
      </c>
    </row>
    <row r="101" spans="1:5" s="170" customFormat="1" x14ac:dyDescent="0.25">
      <c r="A101" s="170" t="s">
        <v>437</v>
      </c>
      <c r="B101" s="170" t="s">
        <v>1291</v>
      </c>
      <c r="C101" s="199">
        <v>1072</v>
      </c>
      <c r="D101" s="199">
        <v>2050504</v>
      </c>
      <c r="E101" s="170">
        <v>708</v>
      </c>
    </row>
    <row r="102" spans="1:5" s="170" customFormat="1" x14ac:dyDescent="0.25">
      <c r="A102" s="170" t="s">
        <v>437</v>
      </c>
      <c r="B102" s="170" t="s">
        <v>1292</v>
      </c>
      <c r="C102" s="199">
        <v>1037</v>
      </c>
      <c r="D102" s="199">
        <v>1856007</v>
      </c>
      <c r="E102" s="170">
        <v>614</v>
      </c>
    </row>
    <row r="103" spans="1:5" s="170" customFormat="1" x14ac:dyDescent="0.25">
      <c r="A103" s="170" t="s">
        <v>437</v>
      </c>
      <c r="B103" s="170" t="s">
        <v>1293</v>
      </c>
      <c r="C103" s="170">
        <v>990</v>
      </c>
      <c r="D103" s="199">
        <v>1654620</v>
      </c>
      <c r="E103" s="170">
        <v>618</v>
      </c>
    </row>
    <row r="104" spans="1:5" s="170" customFormat="1" x14ac:dyDescent="0.25">
      <c r="A104" s="170" t="s">
        <v>437</v>
      </c>
      <c r="B104" s="170" t="s">
        <v>1294</v>
      </c>
      <c r="C104" s="170">
        <v>793</v>
      </c>
      <c r="D104" s="199">
        <v>1099285</v>
      </c>
      <c r="E104" s="170">
        <v>426</v>
      </c>
    </row>
    <row r="105" spans="1:5" s="170" customFormat="1" x14ac:dyDescent="0.25">
      <c r="A105" s="170" t="s">
        <v>437</v>
      </c>
      <c r="B105" s="170" t="s">
        <v>1295</v>
      </c>
      <c r="C105" s="199">
        <v>1661</v>
      </c>
      <c r="D105" s="199">
        <v>659921</v>
      </c>
      <c r="E105" s="170">
        <v>469</v>
      </c>
    </row>
    <row r="106" spans="1:5" s="170" customFormat="1" x14ac:dyDescent="0.25">
      <c r="A106" s="170" t="s">
        <v>437</v>
      </c>
      <c r="B106" s="170" t="s">
        <v>1296</v>
      </c>
      <c r="C106" s="199">
        <v>1565</v>
      </c>
      <c r="D106" s="199">
        <v>2399817</v>
      </c>
      <c r="E106" s="199">
        <v>1072</v>
      </c>
    </row>
    <row r="107" spans="1:5" s="170" customFormat="1" x14ac:dyDescent="0.25">
      <c r="A107" s="170" t="s">
        <v>437</v>
      </c>
      <c r="B107" s="170" t="s">
        <v>1297</v>
      </c>
      <c r="C107" s="199">
        <v>1422</v>
      </c>
      <c r="D107" s="199">
        <v>1140241</v>
      </c>
      <c r="E107" s="170">
        <v>518</v>
      </c>
    </row>
    <row r="108" spans="1:5" s="170" customFormat="1" x14ac:dyDescent="0.25">
      <c r="A108" s="170" t="s">
        <v>437</v>
      </c>
      <c r="B108" s="170" t="s">
        <v>1298</v>
      </c>
      <c r="C108" s="199">
        <v>1361</v>
      </c>
      <c r="D108" s="199">
        <v>2548456</v>
      </c>
      <c r="E108" s="199">
        <v>1045</v>
      </c>
    </row>
    <row r="109" spans="1:5" s="170" customFormat="1" x14ac:dyDescent="0.25">
      <c r="A109" s="170" t="s">
        <v>437</v>
      </c>
      <c r="B109" s="170" t="s">
        <v>1299</v>
      </c>
      <c r="C109" s="199">
        <v>1415</v>
      </c>
      <c r="D109" s="199">
        <v>2996437</v>
      </c>
      <c r="E109" s="199">
        <v>1295</v>
      </c>
    </row>
    <row r="110" spans="1:5" s="170" customFormat="1" x14ac:dyDescent="0.25">
      <c r="A110" s="170" t="s">
        <v>437</v>
      </c>
      <c r="B110" s="170" t="s">
        <v>1300</v>
      </c>
      <c r="C110" s="199">
        <v>1561</v>
      </c>
      <c r="D110" s="199">
        <v>3172799</v>
      </c>
      <c r="E110" s="199">
        <v>1494</v>
      </c>
    </row>
    <row r="111" spans="1:5" s="170" customFormat="1" x14ac:dyDescent="0.25">
      <c r="A111" s="170" t="s">
        <v>437</v>
      </c>
      <c r="B111" s="170" t="s">
        <v>1301</v>
      </c>
      <c r="C111" s="199">
        <v>1540</v>
      </c>
      <c r="D111" s="199">
        <v>3045436</v>
      </c>
      <c r="E111" s="199">
        <v>1354</v>
      </c>
    </row>
    <row r="112" spans="1:5" s="170" customFormat="1" x14ac:dyDescent="0.25">
      <c r="A112" s="170" t="s">
        <v>437</v>
      </c>
      <c r="B112" s="170" t="s">
        <v>1302</v>
      </c>
      <c r="C112" s="199">
        <v>1515</v>
      </c>
      <c r="D112" s="199">
        <v>2898942</v>
      </c>
      <c r="E112" s="199">
        <v>1126</v>
      </c>
    </row>
    <row r="113" spans="1:5" s="170" customFormat="1" x14ac:dyDescent="0.25">
      <c r="A113" s="170" t="s">
        <v>437</v>
      </c>
      <c r="B113" s="170" t="s">
        <v>1303</v>
      </c>
      <c r="C113" s="199">
        <v>1464</v>
      </c>
      <c r="D113" s="199">
        <v>2914681</v>
      </c>
      <c r="E113" s="199">
        <v>1141</v>
      </c>
    </row>
    <row r="114" spans="1:5" s="170" customFormat="1" x14ac:dyDescent="0.25">
      <c r="A114" s="170" t="s">
        <v>437</v>
      </c>
      <c r="B114" s="170" t="s">
        <v>1304</v>
      </c>
      <c r="C114" s="199">
        <v>1453</v>
      </c>
      <c r="D114" s="199">
        <v>2713523</v>
      </c>
      <c r="E114" s="199">
        <v>1089</v>
      </c>
    </row>
    <row r="115" spans="1:5" s="170" customFormat="1" x14ac:dyDescent="0.25">
      <c r="A115" s="170" t="s">
        <v>437</v>
      </c>
      <c r="B115" s="170" t="s">
        <v>1305</v>
      </c>
      <c r="C115" s="199">
        <v>1411</v>
      </c>
      <c r="D115" s="199">
        <v>2661986</v>
      </c>
      <c r="E115" s="199">
        <v>1130</v>
      </c>
    </row>
    <row r="116" spans="1:5" s="170" customFormat="1" x14ac:dyDescent="0.25">
      <c r="A116" s="170" t="s">
        <v>437</v>
      </c>
      <c r="B116" s="170" t="s">
        <v>1306</v>
      </c>
      <c r="C116" s="199">
        <v>1357</v>
      </c>
      <c r="D116" s="199">
        <v>2490898</v>
      </c>
      <c r="E116" s="199">
        <v>1009</v>
      </c>
    </row>
    <row r="117" spans="1:5" s="170" customFormat="1" x14ac:dyDescent="0.25">
      <c r="A117" s="170" t="s">
        <v>437</v>
      </c>
      <c r="B117" s="170" t="s">
        <v>1307</v>
      </c>
      <c r="C117" s="199">
        <v>1167</v>
      </c>
      <c r="D117" s="199">
        <v>1800548</v>
      </c>
      <c r="E117" s="170">
        <v>869</v>
      </c>
    </row>
    <row r="118" spans="1:5" s="170" customFormat="1" x14ac:dyDescent="0.25">
      <c r="A118" s="170" t="s">
        <v>581</v>
      </c>
      <c r="B118" s="170" t="s">
        <v>1308</v>
      </c>
      <c r="C118" s="170">
        <v>0</v>
      </c>
      <c r="D118" s="170">
        <v>244</v>
      </c>
      <c r="E118" s="170">
        <v>0</v>
      </c>
    </row>
    <row r="119" spans="1:5" s="170" customFormat="1" x14ac:dyDescent="0.25">
      <c r="A119" s="170" t="s">
        <v>581</v>
      </c>
      <c r="B119" s="170" t="s">
        <v>1309</v>
      </c>
      <c r="C119" s="170">
        <v>0</v>
      </c>
      <c r="D119" s="170">
        <v>139</v>
      </c>
      <c r="E119" s="170">
        <v>0</v>
      </c>
    </row>
    <row r="120" spans="1:5" s="170" customFormat="1" x14ac:dyDescent="0.25">
      <c r="A120" s="170" t="s">
        <v>581</v>
      </c>
      <c r="B120" s="170" t="s">
        <v>1310</v>
      </c>
      <c r="C120" s="170">
        <v>0</v>
      </c>
      <c r="D120" s="170">
        <v>169</v>
      </c>
      <c r="E120" s="170">
        <v>0</v>
      </c>
    </row>
    <row r="121" spans="1:5" s="170" customFormat="1" x14ac:dyDescent="0.25">
      <c r="A121" s="170" t="s">
        <v>581</v>
      </c>
      <c r="B121" s="170" t="s">
        <v>1311</v>
      </c>
      <c r="C121" s="170">
        <v>0</v>
      </c>
      <c r="D121" s="170">
        <v>149</v>
      </c>
      <c r="E121" s="170">
        <v>0</v>
      </c>
    </row>
    <row r="122" spans="1:5" s="170" customFormat="1" x14ac:dyDescent="0.25">
      <c r="A122" s="170" t="s">
        <v>581</v>
      </c>
      <c r="B122" s="170" t="s">
        <v>1312</v>
      </c>
      <c r="C122" s="170">
        <v>0</v>
      </c>
      <c r="D122" s="170">
        <v>114</v>
      </c>
      <c r="E122" s="170">
        <v>0</v>
      </c>
    </row>
    <row r="123" spans="1:5" s="170" customFormat="1" x14ac:dyDescent="0.25">
      <c r="A123" s="170" t="s">
        <v>581</v>
      </c>
      <c r="B123" s="170" t="s">
        <v>1313</v>
      </c>
      <c r="C123" s="170">
        <v>0</v>
      </c>
      <c r="D123" s="170">
        <v>21</v>
      </c>
      <c r="E123" s="170">
        <v>0</v>
      </c>
    </row>
    <row r="124" spans="1:5" s="170" customFormat="1" x14ac:dyDescent="0.25">
      <c r="A124" s="170" t="s">
        <v>581</v>
      </c>
      <c r="B124" s="170" t="s">
        <v>1314</v>
      </c>
      <c r="C124" s="170">
        <v>0</v>
      </c>
      <c r="D124" s="170">
        <v>29</v>
      </c>
      <c r="E124" s="170">
        <v>0</v>
      </c>
    </row>
    <row r="125" spans="1:5" s="170" customFormat="1" x14ac:dyDescent="0.25">
      <c r="A125" s="170" t="s">
        <v>581</v>
      </c>
      <c r="B125" s="170" t="s">
        <v>1315</v>
      </c>
      <c r="C125" s="170">
        <v>0</v>
      </c>
      <c r="D125" s="170">
        <v>69</v>
      </c>
      <c r="E125" s="170">
        <v>0</v>
      </c>
    </row>
    <row r="126" spans="1:5" s="170" customFormat="1" x14ac:dyDescent="0.25">
      <c r="A126" s="170" t="s">
        <v>581</v>
      </c>
      <c r="B126" s="170" t="s">
        <v>1316</v>
      </c>
      <c r="C126" s="170">
        <v>0</v>
      </c>
      <c r="D126" s="170">
        <v>48</v>
      </c>
      <c r="E126" s="170">
        <v>0</v>
      </c>
    </row>
    <row r="127" spans="1:5" s="170" customFormat="1" x14ac:dyDescent="0.25">
      <c r="A127" s="170" t="s">
        <v>581</v>
      </c>
      <c r="B127" s="170" t="s">
        <v>1317</v>
      </c>
      <c r="C127" s="170">
        <v>0</v>
      </c>
      <c r="D127" s="170">
        <v>23</v>
      </c>
      <c r="E127" s="170">
        <v>0</v>
      </c>
    </row>
    <row r="128" spans="1:5" s="170" customFormat="1" x14ac:dyDescent="0.25">
      <c r="A128" s="170" t="s">
        <v>581</v>
      </c>
      <c r="B128" s="170" t="s">
        <v>1318</v>
      </c>
      <c r="C128" s="170">
        <v>0</v>
      </c>
      <c r="D128" s="170">
        <v>18</v>
      </c>
      <c r="E128" s="170">
        <v>0</v>
      </c>
    </row>
    <row r="129" spans="1:5" s="170" customFormat="1" x14ac:dyDescent="0.25">
      <c r="A129" s="170" t="s">
        <v>581</v>
      </c>
      <c r="B129" s="170" t="s">
        <v>1319</v>
      </c>
      <c r="C129" s="170">
        <v>0</v>
      </c>
      <c r="D129" s="170">
        <v>33</v>
      </c>
      <c r="E129" s="170">
        <v>0</v>
      </c>
    </row>
    <row r="130" spans="1:5" s="170" customFormat="1" x14ac:dyDescent="0.25">
      <c r="A130" s="170" t="s">
        <v>581</v>
      </c>
      <c r="B130" s="170" t="s">
        <v>1320</v>
      </c>
      <c r="C130" s="170">
        <v>0</v>
      </c>
      <c r="D130" s="170">
        <v>7</v>
      </c>
      <c r="E130" s="170">
        <v>0</v>
      </c>
    </row>
    <row r="131" spans="1:5" s="170" customFormat="1" x14ac:dyDescent="0.25">
      <c r="A131" s="170" t="s">
        <v>581</v>
      </c>
      <c r="B131" s="170" t="s">
        <v>1321</v>
      </c>
      <c r="C131" s="170">
        <v>0</v>
      </c>
      <c r="D131" s="170">
        <v>14</v>
      </c>
      <c r="E131" s="170">
        <v>0</v>
      </c>
    </row>
    <row r="132" spans="1:5" s="170" customFormat="1" x14ac:dyDescent="0.25">
      <c r="A132" s="170" t="s">
        <v>581</v>
      </c>
      <c r="B132" s="170" t="s">
        <v>1322</v>
      </c>
      <c r="C132" s="170">
        <v>0</v>
      </c>
      <c r="D132" s="170">
        <v>21</v>
      </c>
      <c r="E132" s="170">
        <v>0</v>
      </c>
    </row>
    <row r="133" spans="1:5" s="170" customFormat="1" x14ac:dyDescent="0.25">
      <c r="A133" s="170" t="s">
        <v>581</v>
      </c>
      <c r="B133" s="170" t="s">
        <v>1323</v>
      </c>
      <c r="C133" s="170">
        <v>0</v>
      </c>
      <c r="D133" s="170">
        <v>4</v>
      </c>
      <c r="E133" s="170">
        <v>0</v>
      </c>
    </row>
    <row r="134" spans="1:5" s="170" customFormat="1" x14ac:dyDescent="0.25">
      <c r="A134" s="170" t="s">
        <v>581</v>
      </c>
      <c r="B134" s="170" t="s">
        <v>1324</v>
      </c>
      <c r="C134" s="170">
        <v>0</v>
      </c>
      <c r="D134" s="170">
        <v>14</v>
      </c>
      <c r="E134" s="170">
        <v>0</v>
      </c>
    </row>
    <row r="135" spans="1:5" s="170" customFormat="1" x14ac:dyDescent="0.25">
      <c r="A135" s="170" t="s">
        <v>581</v>
      </c>
      <c r="B135" s="170" t="s">
        <v>1325</v>
      </c>
      <c r="C135" s="170">
        <v>0</v>
      </c>
      <c r="D135" s="170">
        <v>26</v>
      </c>
      <c r="E135" s="170">
        <v>0</v>
      </c>
    </row>
    <row r="136" spans="1:5" s="170" customFormat="1" x14ac:dyDescent="0.25">
      <c r="A136" s="170" t="s">
        <v>581</v>
      </c>
      <c r="B136" s="170" t="s">
        <v>1326</v>
      </c>
      <c r="C136" s="170">
        <v>0</v>
      </c>
      <c r="D136" s="170">
        <v>4</v>
      </c>
      <c r="E136" s="170">
        <v>0</v>
      </c>
    </row>
    <row r="137" spans="1:5" s="170" customFormat="1" x14ac:dyDescent="0.25">
      <c r="A137" s="170" t="s">
        <v>581</v>
      </c>
      <c r="B137" s="170" t="s">
        <v>1327</v>
      </c>
      <c r="C137" s="170">
        <v>0</v>
      </c>
      <c r="D137" s="170">
        <v>5</v>
      </c>
      <c r="E137" s="170">
        <v>0</v>
      </c>
    </row>
    <row r="138" spans="1:5" s="170" customFormat="1" x14ac:dyDescent="0.25">
      <c r="A138" s="170" t="s">
        <v>581</v>
      </c>
      <c r="B138" s="170" t="s">
        <v>1328</v>
      </c>
      <c r="C138" s="170">
        <v>0</v>
      </c>
      <c r="D138" s="170">
        <v>4</v>
      </c>
      <c r="E138" s="170">
        <v>0</v>
      </c>
    </row>
    <row r="139" spans="1:5" s="170" customFormat="1" x14ac:dyDescent="0.25">
      <c r="A139" s="170" t="s">
        <v>581</v>
      </c>
      <c r="B139" s="170" t="s">
        <v>1329</v>
      </c>
      <c r="C139" s="170">
        <v>0</v>
      </c>
      <c r="D139" s="170">
        <v>3</v>
      </c>
      <c r="E139" s="170">
        <v>0</v>
      </c>
    </row>
    <row r="140" spans="1:5" s="170" customFormat="1" x14ac:dyDescent="0.25">
      <c r="A140" s="170" t="s">
        <v>581</v>
      </c>
      <c r="B140" s="170" t="s">
        <v>1330</v>
      </c>
      <c r="C140" s="170">
        <v>0</v>
      </c>
      <c r="D140" s="170">
        <v>28</v>
      </c>
      <c r="E140" s="170">
        <v>0</v>
      </c>
    </row>
    <row r="141" spans="1:5" s="170" customFormat="1" x14ac:dyDescent="0.25">
      <c r="A141" s="170" t="s">
        <v>581</v>
      </c>
      <c r="B141" s="170" t="s">
        <v>1331</v>
      </c>
      <c r="C141" s="170">
        <v>0</v>
      </c>
      <c r="D141" s="170">
        <v>8</v>
      </c>
      <c r="E141" s="170">
        <v>0</v>
      </c>
    </row>
    <row r="142" spans="1:5" s="170" customFormat="1" x14ac:dyDescent="0.25">
      <c r="A142" s="170" t="s">
        <v>581</v>
      </c>
      <c r="B142" s="170" t="s">
        <v>1332</v>
      </c>
      <c r="C142" s="170">
        <v>0</v>
      </c>
      <c r="D142" s="170">
        <v>10</v>
      </c>
      <c r="E142" s="170">
        <v>0</v>
      </c>
    </row>
    <row r="143" spans="1:5" s="170" customFormat="1" x14ac:dyDescent="0.25">
      <c r="A143" s="170" t="s">
        <v>581</v>
      </c>
      <c r="B143" s="170" t="s">
        <v>1333</v>
      </c>
      <c r="C143" s="170">
        <v>0</v>
      </c>
      <c r="D143" s="170">
        <v>2</v>
      </c>
      <c r="E143" s="170">
        <v>0</v>
      </c>
    </row>
    <row r="144" spans="1:5" s="170" customFormat="1" x14ac:dyDescent="0.25">
      <c r="A144" s="170" t="s">
        <v>581</v>
      </c>
      <c r="B144" s="170" t="s">
        <v>1334</v>
      </c>
      <c r="C144" s="170">
        <v>0</v>
      </c>
      <c r="D144" s="170">
        <v>8</v>
      </c>
      <c r="E144" s="170">
        <v>0</v>
      </c>
    </row>
    <row r="145" spans="1:5" s="170" customFormat="1" x14ac:dyDescent="0.25">
      <c r="A145" s="170" t="s">
        <v>581</v>
      </c>
      <c r="B145" s="170" t="s">
        <v>1335</v>
      </c>
      <c r="C145" s="170">
        <v>0</v>
      </c>
      <c r="D145" s="170">
        <v>35</v>
      </c>
      <c r="E145" s="170">
        <v>0</v>
      </c>
    </row>
    <row r="146" spans="1:5" s="170" customFormat="1" x14ac:dyDescent="0.25">
      <c r="A146" s="170" t="s">
        <v>581</v>
      </c>
      <c r="B146" s="170" t="s">
        <v>1336</v>
      </c>
      <c r="C146" s="170">
        <v>0</v>
      </c>
      <c r="D146" s="170">
        <v>51</v>
      </c>
      <c r="E146" s="170">
        <v>0</v>
      </c>
    </row>
    <row r="147" spans="1:5" s="170" customFormat="1" x14ac:dyDescent="0.25">
      <c r="A147" s="170" t="s">
        <v>581</v>
      </c>
      <c r="B147" s="170" t="s">
        <v>1194</v>
      </c>
      <c r="C147" s="170">
        <v>0</v>
      </c>
      <c r="D147" s="170">
        <v>16</v>
      </c>
      <c r="E147" s="170">
        <v>0</v>
      </c>
    </row>
    <row r="148" spans="1:5" s="170" customFormat="1" x14ac:dyDescent="0.25">
      <c r="A148" s="170" t="s">
        <v>581</v>
      </c>
      <c r="B148" s="170" t="s">
        <v>1195</v>
      </c>
      <c r="C148" s="170">
        <v>0</v>
      </c>
      <c r="D148" s="170">
        <v>5</v>
      </c>
      <c r="E148" s="170">
        <v>0</v>
      </c>
    </row>
    <row r="149" spans="1:5" s="170" customFormat="1" x14ac:dyDescent="0.25">
      <c r="A149" s="170" t="s">
        <v>581</v>
      </c>
      <c r="B149" s="170" t="s">
        <v>1196</v>
      </c>
      <c r="C149" s="170">
        <v>0</v>
      </c>
      <c r="D149" s="170">
        <v>8</v>
      </c>
      <c r="E149" s="170">
        <v>0</v>
      </c>
    </row>
    <row r="150" spans="1:5" s="170" customFormat="1" x14ac:dyDescent="0.25">
      <c r="A150" s="170" t="s">
        <v>581</v>
      </c>
      <c r="B150" s="170" t="s">
        <v>1198</v>
      </c>
      <c r="C150" s="170">
        <v>0</v>
      </c>
      <c r="D150" s="170">
        <v>6</v>
      </c>
      <c r="E150" s="170">
        <v>0</v>
      </c>
    </row>
    <row r="151" spans="1:5" s="170" customFormat="1" x14ac:dyDescent="0.25">
      <c r="A151" s="170" t="s">
        <v>581</v>
      </c>
      <c r="B151" s="170" t="s">
        <v>1199</v>
      </c>
      <c r="C151" s="170">
        <v>0</v>
      </c>
      <c r="D151" s="170">
        <v>16</v>
      </c>
      <c r="E151" s="170">
        <v>0</v>
      </c>
    </row>
    <row r="152" spans="1:5" s="170" customFormat="1" x14ac:dyDescent="0.25">
      <c r="A152" s="170" t="s">
        <v>581</v>
      </c>
      <c r="B152" s="170" t="s">
        <v>1200</v>
      </c>
      <c r="C152" s="170">
        <v>0</v>
      </c>
      <c r="D152" s="170">
        <v>24</v>
      </c>
      <c r="E152" s="170">
        <v>0</v>
      </c>
    </row>
    <row r="153" spans="1:5" s="170" customFormat="1" x14ac:dyDescent="0.25">
      <c r="A153" s="170" t="s">
        <v>581</v>
      </c>
      <c r="B153" s="170" t="s">
        <v>1201</v>
      </c>
      <c r="C153" s="170">
        <v>0</v>
      </c>
      <c r="D153" s="170">
        <v>33</v>
      </c>
      <c r="E153" s="170">
        <v>0</v>
      </c>
    </row>
    <row r="154" spans="1:5" s="170" customFormat="1" x14ac:dyDescent="0.25">
      <c r="A154" s="170" t="s">
        <v>581</v>
      </c>
      <c r="B154" s="170" t="s">
        <v>1202</v>
      </c>
      <c r="C154" s="170">
        <v>0</v>
      </c>
      <c r="D154" s="170">
        <v>20</v>
      </c>
      <c r="E154" s="170">
        <v>0</v>
      </c>
    </row>
    <row r="155" spans="1:5" s="170" customFormat="1" x14ac:dyDescent="0.25">
      <c r="A155" s="170" t="s">
        <v>581</v>
      </c>
      <c r="B155" s="170" t="s">
        <v>1203</v>
      </c>
      <c r="C155" s="170">
        <v>0</v>
      </c>
      <c r="D155" s="170">
        <v>89</v>
      </c>
      <c r="E155" s="170">
        <v>0</v>
      </c>
    </row>
    <row r="156" spans="1:5" s="170" customFormat="1" x14ac:dyDescent="0.25">
      <c r="A156" s="170" t="s">
        <v>581</v>
      </c>
      <c r="B156" s="170" t="s">
        <v>1204</v>
      </c>
      <c r="C156" s="170">
        <v>0</v>
      </c>
      <c r="D156" s="170">
        <v>10</v>
      </c>
      <c r="E156" s="170">
        <v>0</v>
      </c>
    </row>
    <row r="157" spans="1:5" s="170" customFormat="1" x14ac:dyDescent="0.25">
      <c r="A157" s="170" t="s">
        <v>581</v>
      </c>
      <c r="B157" s="170" t="s">
        <v>1206</v>
      </c>
      <c r="C157" s="170">
        <v>0</v>
      </c>
      <c r="D157" s="170">
        <v>70</v>
      </c>
      <c r="E157" s="170">
        <v>0</v>
      </c>
    </row>
    <row r="158" spans="1:5" s="170" customFormat="1" x14ac:dyDescent="0.25">
      <c r="A158" s="170" t="s">
        <v>581</v>
      </c>
      <c r="B158" s="170" t="s">
        <v>1207</v>
      </c>
      <c r="C158" s="170">
        <v>0</v>
      </c>
      <c r="D158" s="170">
        <v>2</v>
      </c>
      <c r="E158" s="170">
        <v>0</v>
      </c>
    </row>
    <row r="159" spans="1:5" s="170" customFormat="1" x14ac:dyDescent="0.25">
      <c r="A159" s="170" t="s">
        <v>581</v>
      </c>
      <c r="B159" s="170" t="s">
        <v>1208</v>
      </c>
      <c r="C159" s="170">
        <v>0</v>
      </c>
      <c r="D159" s="170">
        <v>118</v>
      </c>
      <c r="E159" s="170">
        <v>0</v>
      </c>
    </row>
    <row r="160" spans="1:5" s="170" customFormat="1" x14ac:dyDescent="0.25">
      <c r="A160" s="170" t="s">
        <v>581</v>
      </c>
      <c r="B160" s="170" t="s">
        <v>1209</v>
      </c>
      <c r="C160" s="170">
        <v>0</v>
      </c>
      <c r="D160" s="170">
        <v>189</v>
      </c>
      <c r="E160" s="170">
        <v>0</v>
      </c>
    </row>
    <row r="161" spans="1:5" s="170" customFormat="1" x14ac:dyDescent="0.25">
      <c r="A161" s="170" t="s">
        <v>581</v>
      </c>
      <c r="B161" s="170" t="s">
        <v>1210</v>
      </c>
      <c r="C161" s="170">
        <v>0</v>
      </c>
      <c r="D161" s="170">
        <v>9</v>
      </c>
      <c r="E161" s="170">
        <v>0</v>
      </c>
    </row>
    <row r="162" spans="1:5" s="170" customFormat="1" x14ac:dyDescent="0.25">
      <c r="A162" s="170" t="s">
        <v>581</v>
      </c>
      <c r="B162" s="170" t="s">
        <v>1211</v>
      </c>
      <c r="C162" s="170">
        <v>0</v>
      </c>
      <c r="D162" s="170">
        <v>6</v>
      </c>
      <c r="E162" s="170">
        <v>0</v>
      </c>
    </row>
    <row r="163" spans="1:5" s="170" customFormat="1" x14ac:dyDescent="0.25">
      <c r="A163" s="170" t="s">
        <v>581</v>
      </c>
      <c r="B163" s="170" t="s">
        <v>1215</v>
      </c>
      <c r="C163" s="170">
        <v>0</v>
      </c>
      <c r="D163" s="170">
        <v>2</v>
      </c>
      <c r="E163" s="170">
        <v>0</v>
      </c>
    </row>
    <row r="164" spans="1:5" s="170" customFormat="1" x14ac:dyDescent="0.25">
      <c r="A164" s="170" t="s">
        <v>581</v>
      </c>
      <c r="B164" s="170" t="s">
        <v>1216</v>
      </c>
      <c r="C164" s="170">
        <v>0</v>
      </c>
      <c r="D164" s="199">
        <v>1250</v>
      </c>
      <c r="E164" s="170">
        <v>0</v>
      </c>
    </row>
    <row r="165" spans="1:5" s="170" customFormat="1" x14ac:dyDescent="0.25">
      <c r="A165" s="170" t="s">
        <v>581</v>
      </c>
      <c r="B165" s="170" t="s">
        <v>1217</v>
      </c>
      <c r="C165" s="170">
        <v>0</v>
      </c>
      <c r="D165" s="170">
        <v>297</v>
      </c>
      <c r="E165" s="170">
        <v>0</v>
      </c>
    </row>
    <row r="166" spans="1:5" s="170" customFormat="1" x14ac:dyDescent="0.25">
      <c r="A166" s="170" t="s">
        <v>581</v>
      </c>
      <c r="B166" s="170" t="s">
        <v>1218</v>
      </c>
      <c r="C166" s="170">
        <v>0</v>
      </c>
      <c r="D166" s="170">
        <v>112</v>
      </c>
      <c r="E166" s="170">
        <v>0</v>
      </c>
    </row>
    <row r="167" spans="1:5" s="170" customFormat="1" x14ac:dyDescent="0.25">
      <c r="A167" s="170" t="s">
        <v>581</v>
      </c>
      <c r="B167" s="170" t="s">
        <v>1219</v>
      </c>
      <c r="C167" s="170">
        <v>0</v>
      </c>
      <c r="D167" s="170">
        <v>98</v>
      </c>
      <c r="E167" s="170">
        <v>0</v>
      </c>
    </row>
    <row r="168" spans="1:5" s="170" customFormat="1" x14ac:dyDescent="0.25">
      <c r="A168" s="170" t="s">
        <v>581</v>
      </c>
      <c r="B168" s="170" t="s">
        <v>1220</v>
      </c>
      <c r="C168" s="170">
        <v>0</v>
      </c>
      <c r="D168" s="170">
        <v>158</v>
      </c>
      <c r="E168" s="170">
        <v>0</v>
      </c>
    </row>
    <row r="169" spans="1:5" s="170" customFormat="1" x14ac:dyDescent="0.25">
      <c r="A169" s="170" t="s">
        <v>581</v>
      </c>
      <c r="B169" s="170" t="s">
        <v>1221</v>
      </c>
      <c r="C169" s="170">
        <v>0</v>
      </c>
      <c r="D169" s="170">
        <v>154</v>
      </c>
      <c r="E169" s="170">
        <v>0</v>
      </c>
    </row>
    <row r="170" spans="1:5" s="170" customFormat="1" x14ac:dyDescent="0.25">
      <c r="A170" s="170" t="s">
        <v>581</v>
      </c>
      <c r="B170" s="170" t="s">
        <v>1222</v>
      </c>
      <c r="C170" s="170">
        <v>0</v>
      </c>
      <c r="D170" s="170">
        <v>132</v>
      </c>
      <c r="E170" s="170">
        <v>0</v>
      </c>
    </row>
    <row r="171" spans="1:5" s="170" customFormat="1" x14ac:dyDescent="0.25">
      <c r="A171" s="170" t="s">
        <v>581</v>
      </c>
      <c r="B171" s="170" t="s">
        <v>1223</v>
      </c>
      <c r="C171" s="170">
        <v>0</v>
      </c>
      <c r="D171" s="170">
        <v>74</v>
      </c>
      <c r="E171" s="170">
        <v>0</v>
      </c>
    </row>
    <row r="172" spans="1:5" s="170" customFormat="1" x14ac:dyDescent="0.25">
      <c r="A172" s="170" t="s">
        <v>581</v>
      </c>
      <c r="B172" s="170" t="s">
        <v>1224</v>
      </c>
      <c r="C172" s="170">
        <v>0</v>
      </c>
      <c r="D172" s="170">
        <v>41</v>
      </c>
      <c r="E172" s="170">
        <v>0</v>
      </c>
    </row>
    <row r="173" spans="1:5" s="170" customFormat="1" x14ac:dyDescent="0.25">
      <c r="A173" s="170" t="s">
        <v>581</v>
      </c>
      <c r="B173" s="170" t="s">
        <v>1337</v>
      </c>
      <c r="C173" s="170">
        <v>0</v>
      </c>
      <c r="D173" s="170">
        <v>8</v>
      </c>
      <c r="E173" s="170">
        <v>0</v>
      </c>
    </row>
    <row r="174" spans="1:5" s="170" customFormat="1" x14ac:dyDescent="0.25">
      <c r="A174" s="170" t="s">
        <v>581</v>
      </c>
      <c r="B174" s="170" t="s">
        <v>1338</v>
      </c>
      <c r="C174" s="170">
        <v>0</v>
      </c>
      <c r="D174" s="170">
        <v>4</v>
      </c>
      <c r="E174" s="170">
        <v>0</v>
      </c>
    </row>
    <row r="175" spans="1:5" s="170" customFormat="1" x14ac:dyDescent="0.25">
      <c r="A175" s="170" t="s">
        <v>581</v>
      </c>
      <c r="B175" s="170" t="s">
        <v>1339</v>
      </c>
      <c r="C175" s="170">
        <v>0</v>
      </c>
      <c r="D175" s="170">
        <v>23</v>
      </c>
      <c r="E175" s="170">
        <v>0</v>
      </c>
    </row>
    <row r="176" spans="1:5" s="170" customFormat="1" x14ac:dyDescent="0.25">
      <c r="A176" s="170" t="s">
        <v>581</v>
      </c>
      <c r="B176" s="170" t="s">
        <v>1340</v>
      </c>
      <c r="C176" s="170">
        <v>0</v>
      </c>
      <c r="D176" s="170">
        <v>17</v>
      </c>
      <c r="E176" s="170">
        <v>0</v>
      </c>
    </row>
    <row r="177" spans="1:5" s="170" customFormat="1" x14ac:dyDescent="0.25">
      <c r="A177" s="170" t="s">
        <v>581</v>
      </c>
      <c r="B177" s="170" t="s">
        <v>1225</v>
      </c>
      <c r="C177" s="170">
        <v>0</v>
      </c>
      <c r="D177" s="170">
        <v>17</v>
      </c>
      <c r="E177" s="170">
        <v>0</v>
      </c>
    </row>
    <row r="178" spans="1:5" s="170" customFormat="1" x14ac:dyDescent="0.25">
      <c r="A178" s="170" t="s">
        <v>581</v>
      </c>
      <c r="B178" s="170" t="s">
        <v>1226</v>
      </c>
      <c r="C178" s="170">
        <v>0</v>
      </c>
      <c r="D178" s="170">
        <v>9</v>
      </c>
      <c r="E178" s="170">
        <v>0</v>
      </c>
    </row>
    <row r="179" spans="1:5" s="170" customFormat="1" x14ac:dyDescent="0.25">
      <c r="A179" s="170" t="s">
        <v>581</v>
      </c>
      <c r="B179" s="170" t="s">
        <v>1227</v>
      </c>
      <c r="C179" s="170">
        <v>0</v>
      </c>
      <c r="D179" s="170">
        <v>19</v>
      </c>
      <c r="E179" s="170">
        <v>0</v>
      </c>
    </row>
    <row r="180" spans="1:5" s="170" customFormat="1" x14ac:dyDescent="0.25">
      <c r="A180" s="170" t="s">
        <v>581</v>
      </c>
      <c r="B180" s="170" t="s">
        <v>1228</v>
      </c>
      <c r="C180" s="170">
        <v>0</v>
      </c>
      <c r="D180" s="170">
        <v>3</v>
      </c>
      <c r="E180" s="170">
        <v>0</v>
      </c>
    </row>
    <row r="181" spans="1:5" s="170" customFormat="1" x14ac:dyDescent="0.25">
      <c r="A181" s="170" t="s">
        <v>581</v>
      </c>
      <c r="B181" s="170" t="s">
        <v>1229</v>
      </c>
      <c r="C181" s="170">
        <v>0</v>
      </c>
      <c r="D181" s="170">
        <v>3</v>
      </c>
      <c r="E181" s="170">
        <v>0</v>
      </c>
    </row>
    <row r="182" spans="1:5" s="170" customFormat="1" x14ac:dyDescent="0.25">
      <c r="A182" s="170" t="s">
        <v>581</v>
      </c>
      <c r="B182" s="170" t="s">
        <v>1230</v>
      </c>
      <c r="C182" s="170">
        <v>0</v>
      </c>
      <c r="D182" s="170">
        <v>19</v>
      </c>
      <c r="E182" s="170">
        <v>0</v>
      </c>
    </row>
    <row r="183" spans="1:5" s="170" customFormat="1" x14ac:dyDescent="0.25">
      <c r="A183" s="170" t="s">
        <v>581</v>
      </c>
      <c r="B183" s="170" t="s">
        <v>1231</v>
      </c>
      <c r="C183" s="170">
        <v>0</v>
      </c>
      <c r="D183" s="170">
        <v>12</v>
      </c>
      <c r="E183" s="170">
        <v>0</v>
      </c>
    </row>
    <row r="184" spans="1:5" s="170" customFormat="1" x14ac:dyDescent="0.25">
      <c r="A184" s="170" t="s">
        <v>581</v>
      </c>
      <c r="B184" s="170" t="s">
        <v>1232</v>
      </c>
      <c r="C184" s="170">
        <v>0</v>
      </c>
      <c r="D184" s="170">
        <v>6</v>
      </c>
      <c r="E184" s="170">
        <v>0</v>
      </c>
    </row>
    <row r="185" spans="1:5" s="170" customFormat="1" x14ac:dyDescent="0.25">
      <c r="A185" s="170" t="s">
        <v>581</v>
      </c>
      <c r="B185" s="170" t="s">
        <v>1233</v>
      </c>
      <c r="C185" s="170">
        <v>0</v>
      </c>
      <c r="D185" s="170">
        <v>16</v>
      </c>
      <c r="E185" s="170">
        <v>0</v>
      </c>
    </row>
    <row r="186" spans="1:5" s="170" customFormat="1" x14ac:dyDescent="0.25">
      <c r="A186" s="170" t="s">
        <v>581</v>
      </c>
      <c r="B186" s="170" t="s">
        <v>1234</v>
      </c>
      <c r="C186" s="170">
        <v>0</v>
      </c>
      <c r="D186" s="170">
        <v>18</v>
      </c>
      <c r="E186" s="170">
        <v>0</v>
      </c>
    </row>
    <row r="187" spans="1:5" s="170" customFormat="1" x14ac:dyDescent="0.25">
      <c r="A187" s="170" t="s">
        <v>581</v>
      </c>
      <c r="B187" s="170" t="s">
        <v>1236</v>
      </c>
      <c r="C187" s="170">
        <v>0</v>
      </c>
      <c r="D187" s="170">
        <v>6</v>
      </c>
      <c r="E187" s="170">
        <v>0</v>
      </c>
    </row>
    <row r="188" spans="1:5" s="170" customFormat="1" x14ac:dyDescent="0.25">
      <c r="A188" s="170" t="s">
        <v>581</v>
      </c>
      <c r="B188" s="170" t="s">
        <v>1237</v>
      </c>
      <c r="C188" s="170">
        <v>0</v>
      </c>
      <c r="D188" s="170">
        <v>21</v>
      </c>
      <c r="E188" s="170">
        <v>0</v>
      </c>
    </row>
    <row r="189" spans="1:5" s="170" customFormat="1" x14ac:dyDescent="0.25">
      <c r="A189" s="170" t="s">
        <v>581</v>
      </c>
      <c r="B189" s="170" t="s">
        <v>1238</v>
      </c>
      <c r="C189" s="170">
        <v>0</v>
      </c>
      <c r="D189" s="170">
        <v>36</v>
      </c>
      <c r="E189" s="170">
        <v>0</v>
      </c>
    </row>
    <row r="190" spans="1:5" s="170" customFormat="1" x14ac:dyDescent="0.25">
      <c r="A190" s="170" t="s">
        <v>581</v>
      </c>
      <c r="B190" s="170" t="s">
        <v>1239</v>
      </c>
      <c r="C190" s="170">
        <v>0</v>
      </c>
      <c r="D190" s="170">
        <v>18</v>
      </c>
      <c r="E190" s="170">
        <v>0</v>
      </c>
    </row>
    <row r="191" spans="1:5" s="170" customFormat="1" x14ac:dyDescent="0.25">
      <c r="A191" s="170" t="s">
        <v>581</v>
      </c>
      <c r="B191" s="170" t="s">
        <v>1240</v>
      </c>
      <c r="C191" s="170">
        <v>0</v>
      </c>
      <c r="D191" s="170">
        <v>6</v>
      </c>
      <c r="E191" s="170">
        <v>0</v>
      </c>
    </row>
    <row r="192" spans="1:5" s="170" customFormat="1" x14ac:dyDescent="0.25">
      <c r="A192" s="170" t="s">
        <v>581</v>
      </c>
      <c r="B192" s="170" t="s">
        <v>1241</v>
      </c>
      <c r="C192" s="170">
        <v>0</v>
      </c>
      <c r="D192" s="170">
        <v>2</v>
      </c>
      <c r="E192" s="170">
        <v>0</v>
      </c>
    </row>
    <row r="193" spans="1:5" s="170" customFormat="1" x14ac:dyDescent="0.25">
      <c r="A193" s="170" t="s">
        <v>581</v>
      </c>
      <c r="B193" s="170" t="s">
        <v>1242</v>
      </c>
      <c r="C193" s="170">
        <v>0</v>
      </c>
      <c r="D193" s="170">
        <v>3</v>
      </c>
      <c r="E193" s="170">
        <v>0</v>
      </c>
    </row>
    <row r="194" spans="1:5" s="170" customFormat="1" x14ac:dyDescent="0.25">
      <c r="A194" s="170" t="s">
        <v>581</v>
      </c>
      <c r="B194" s="170" t="s">
        <v>1244</v>
      </c>
      <c r="C194" s="170">
        <v>0</v>
      </c>
      <c r="D194" s="170">
        <v>4</v>
      </c>
      <c r="E194" s="170">
        <v>0</v>
      </c>
    </row>
    <row r="195" spans="1:5" s="170" customFormat="1" x14ac:dyDescent="0.25">
      <c r="A195" s="170" t="s">
        <v>581</v>
      </c>
      <c r="B195" s="170" t="s">
        <v>1245</v>
      </c>
      <c r="C195" s="170">
        <v>0</v>
      </c>
      <c r="D195" s="170">
        <v>1</v>
      </c>
      <c r="E195" s="170">
        <v>0</v>
      </c>
    </row>
    <row r="196" spans="1:5" s="170" customFormat="1" x14ac:dyDescent="0.25">
      <c r="A196" s="170" t="s">
        <v>581</v>
      </c>
      <c r="B196" s="170" t="s">
        <v>1246</v>
      </c>
      <c r="C196" s="170">
        <v>0</v>
      </c>
      <c r="D196" s="170">
        <v>4</v>
      </c>
      <c r="E196" s="170">
        <v>0</v>
      </c>
    </row>
    <row r="197" spans="1:5" s="170" customFormat="1" x14ac:dyDescent="0.25">
      <c r="A197" s="170" t="s">
        <v>581</v>
      </c>
      <c r="B197" s="170" t="s">
        <v>1247</v>
      </c>
      <c r="C197" s="170">
        <v>0</v>
      </c>
      <c r="D197" s="170">
        <v>12</v>
      </c>
      <c r="E197" s="170">
        <v>0</v>
      </c>
    </row>
    <row r="198" spans="1:5" s="170" customFormat="1" x14ac:dyDescent="0.25">
      <c r="A198" s="170" t="s">
        <v>581</v>
      </c>
      <c r="B198" s="170" t="s">
        <v>1248</v>
      </c>
      <c r="C198" s="170">
        <v>0</v>
      </c>
      <c r="D198" s="170">
        <v>5</v>
      </c>
      <c r="E198" s="170">
        <v>0</v>
      </c>
    </row>
    <row r="199" spans="1:5" s="170" customFormat="1" x14ac:dyDescent="0.25">
      <c r="A199" s="170" t="s">
        <v>581</v>
      </c>
      <c r="B199" s="170" t="s">
        <v>1249</v>
      </c>
      <c r="C199" s="170">
        <v>0</v>
      </c>
      <c r="D199" s="170">
        <v>2</v>
      </c>
      <c r="E199" s="170">
        <v>0</v>
      </c>
    </row>
    <row r="200" spans="1:5" s="170" customFormat="1" x14ac:dyDescent="0.25">
      <c r="A200" s="170" t="s">
        <v>581</v>
      </c>
      <c r="B200" s="170" t="s">
        <v>1250</v>
      </c>
      <c r="C200" s="170">
        <v>0</v>
      </c>
      <c r="D200" s="170">
        <v>2</v>
      </c>
      <c r="E200" s="170">
        <v>0</v>
      </c>
    </row>
    <row r="201" spans="1:5" s="170" customFormat="1" x14ac:dyDescent="0.25">
      <c r="A201" s="170" t="s">
        <v>581</v>
      </c>
      <c r="B201" s="170" t="s">
        <v>1251</v>
      </c>
      <c r="C201" s="170">
        <v>0</v>
      </c>
      <c r="D201" s="170">
        <v>3</v>
      </c>
      <c r="E201" s="170">
        <v>0</v>
      </c>
    </row>
    <row r="202" spans="1:5" s="170" customFormat="1" x14ac:dyDescent="0.25">
      <c r="A202" s="170" t="s">
        <v>581</v>
      </c>
      <c r="B202" s="170" t="s">
        <v>1341</v>
      </c>
      <c r="C202" s="170">
        <v>0</v>
      </c>
      <c r="D202" s="170">
        <v>8</v>
      </c>
      <c r="E202" s="170">
        <v>0</v>
      </c>
    </row>
    <row r="203" spans="1:5" s="170" customFormat="1" x14ac:dyDescent="0.25">
      <c r="A203" s="170" t="s">
        <v>581</v>
      </c>
      <c r="B203" s="170" t="s">
        <v>1342</v>
      </c>
      <c r="C203" s="170">
        <v>0</v>
      </c>
      <c r="D203" s="170">
        <v>25</v>
      </c>
      <c r="E203" s="170">
        <v>0</v>
      </c>
    </row>
    <row r="204" spans="1:5" s="170" customFormat="1" x14ac:dyDescent="0.25">
      <c r="A204" s="170" t="s">
        <v>581</v>
      </c>
      <c r="B204" s="170" t="s">
        <v>1252</v>
      </c>
      <c r="C204" s="170">
        <v>0</v>
      </c>
      <c r="D204" s="170">
        <v>4</v>
      </c>
      <c r="E204" s="170">
        <v>0</v>
      </c>
    </row>
    <row r="205" spans="1:5" s="170" customFormat="1" x14ac:dyDescent="0.25">
      <c r="A205" s="170" t="s">
        <v>581</v>
      </c>
      <c r="B205" s="170" t="s">
        <v>1253</v>
      </c>
      <c r="C205" s="170">
        <v>0</v>
      </c>
      <c r="D205" s="170">
        <v>1</v>
      </c>
      <c r="E205" s="170">
        <v>0</v>
      </c>
    </row>
    <row r="206" spans="1:5" s="170" customFormat="1" x14ac:dyDescent="0.25">
      <c r="A206" s="170" t="s">
        <v>581</v>
      </c>
      <c r="B206" s="170" t="s">
        <v>1254</v>
      </c>
      <c r="C206" s="170">
        <v>0</v>
      </c>
      <c r="D206" s="170">
        <v>2</v>
      </c>
      <c r="E206" s="170">
        <v>0</v>
      </c>
    </row>
    <row r="207" spans="1:5" s="170" customFormat="1" x14ac:dyDescent="0.25">
      <c r="A207" s="170" t="s">
        <v>581</v>
      </c>
      <c r="B207" s="170" t="s">
        <v>1255</v>
      </c>
      <c r="C207" s="170">
        <v>0</v>
      </c>
      <c r="D207" s="170">
        <v>2</v>
      </c>
      <c r="E207" s="170">
        <v>0</v>
      </c>
    </row>
    <row r="208" spans="1:5" s="170" customFormat="1" x14ac:dyDescent="0.25">
      <c r="A208" s="170" t="s">
        <v>581</v>
      </c>
      <c r="B208" s="170" t="s">
        <v>1256</v>
      </c>
      <c r="C208" s="170">
        <v>0</v>
      </c>
      <c r="D208" s="170">
        <v>2</v>
      </c>
      <c r="E208" s="170">
        <v>0</v>
      </c>
    </row>
    <row r="209" spans="1:5" s="170" customFormat="1" x14ac:dyDescent="0.25">
      <c r="A209" s="170" t="s">
        <v>581</v>
      </c>
      <c r="B209" s="170" t="s">
        <v>1257</v>
      </c>
      <c r="C209" s="170">
        <v>0</v>
      </c>
      <c r="D209" s="170">
        <v>6</v>
      </c>
      <c r="E209" s="170">
        <v>0</v>
      </c>
    </row>
    <row r="210" spans="1:5" s="170" customFormat="1" x14ac:dyDescent="0.25">
      <c r="A210" s="170" t="s">
        <v>581</v>
      </c>
      <c r="B210" s="170" t="s">
        <v>1258</v>
      </c>
      <c r="C210" s="170">
        <v>0</v>
      </c>
      <c r="D210" s="170">
        <v>4</v>
      </c>
      <c r="E210" s="170">
        <v>0</v>
      </c>
    </row>
    <row r="211" spans="1:5" s="170" customFormat="1" x14ac:dyDescent="0.25">
      <c r="A211" s="170" t="s">
        <v>581</v>
      </c>
      <c r="B211" s="170" t="s">
        <v>1259</v>
      </c>
      <c r="C211" s="170">
        <v>0</v>
      </c>
      <c r="D211" s="170">
        <v>2</v>
      </c>
      <c r="E211" s="170">
        <v>0</v>
      </c>
    </row>
    <row r="212" spans="1:5" s="170" customFormat="1" x14ac:dyDescent="0.25">
      <c r="A212" s="170" t="s">
        <v>581</v>
      </c>
      <c r="B212" s="170" t="s">
        <v>1260</v>
      </c>
      <c r="C212" s="170">
        <v>0</v>
      </c>
      <c r="D212" s="170">
        <v>3</v>
      </c>
      <c r="E212" s="170">
        <v>0</v>
      </c>
    </row>
    <row r="213" spans="1:5" s="170" customFormat="1" x14ac:dyDescent="0.25">
      <c r="A213" s="170" t="s">
        <v>581</v>
      </c>
      <c r="B213" s="170" t="s">
        <v>1261</v>
      </c>
      <c r="C213" s="170">
        <v>0</v>
      </c>
      <c r="D213" s="170">
        <v>1</v>
      </c>
      <c r="E213" s="170">
        <v>0</v>
      </c>
    </row>
    <row r="214" spans="1:5" s="170" customFormat="1" x14ac:dyDescent="0.25">
      <c r="A214" s="170" t="s">
        <v>581</v>
      </c>
      <c r="B214" s="170" t="s">
        <v>1263</v>
      </c>
      <c r="C214" s="170">
        <v>0</v>
      </c>
      <c r="D214" s="170">
        <v>146</v>
      </c>
      <c r="E214" s="170">
        <v>0</v>
      </c>
    </row>
    <row r="215" spans="1:5" s="170" customFormat="1" x14ac:dyDescent="0.25">
      <c r="A215" s="170" t="s">
        <v>581</v>
      </c>
      <c r="B215" s="170" t="s">
        <v>1264</v>
      </c>
      <c r="C215" s="170">
        <v>0</v>
      </c>
      <c r="D215" s="170">
        <v>35</v>
      </c>
      <c r="E215" s="170">
        <v>0</v>
      </c>
    </row>
    <row r="216" spans="1:5" s="170" customFormat="1" x14ac:dyDescent="0.25">
      <c r="A216" s="170" t="s">
        <v>581</v>
      </c>
      <c r="B216" s="170" t="s">
        <v>1265</v>
      </c>
      <c r="C216" s="170">
        <v>0</v>
      </c>
      <c r="D216" s="170">
        <v>22</v>
      </c>
      <c r="E216" s="170">
        <v>0</v>
      </c>
    </row>
    <row r="217" spans="1:5" s="170" customFormat="1" x14ac:dyDescent="0.25">
      <c r="A217" s="170" t="s">
        <v>581</v>
      </c>
      <c r="B217" s="170" t="s">
        <v>1270</v>
      </c>
      <c r="C217" s="170">
        <v>0</v>
      </c>
      <c r="D217" s="170">
        <v>4</v>
      </c>
      <c r="E217" s="170">
        <v>0</v>
      </c>
    </row>
    <row r="218" spans="1:5" s="170" customFormat="1" x14ac:dyDescent="0.25">
      <c r="A218" s="170" t="s">
        <v>581</v>
      </c>
      <c r="B218" s="170" t="s">
        <v>1271</v>
      </c>
      <c r="C218" s="170">
        <v>0</v>
      </c>
      <c r="D218" s="170">
        <v>49</v>
      </c>
      <c r="E218" s="170">
        <v>0</v>
      </c>
    </row>
    <row r="219" spans="1:5" s="170" customFormat="1" x14ac:dyDescent="0.25">
      <c r="A219" s="170" t="s">
        <v>581</v>
      </c>
      <c r="B219" s="170" t="s">
        <v>1272</v>
      </c>
      <c r="C219" s="170">
        <v>0</v>
      </c>
      <c r="D219" s="199">
        <v>1724</v>
      </c>
      <c r="E219" s="170">
        <v>0</v>
      </c>
    </row>
    <row r="220" spans="1:5" s="170" customFormat="1" x14ac:dyDescent="0.25">
      <c r="A220" s="170" t="s">
        <v>581</v>
      </c>
      <c r="B220" s="170" t="s">
        <v>1273</v>
      </c>
      <c r="C220" s="170">
        <v>0</v>
      </c>
      <c r="D220" s="170">
        <v>345</v>
      </c>
      <c r="E220" s="170">
        <v>0</v>
      </c>
    </row>
    <row r="221" spans="1:5" s="170" customFormat="1" x14ac:dyDescent="0.25">
      <c r="A221" s="170" t="s">
        <v>581</v>
      </c>
      <c r="B221" s="170" t="s">
        <v>1274</v>
      </c>
      <c r="C221" s="170">
        <v>0</v>
      </c>
      <c r="D221" s="170">
        <v>77</v>
      </c>
      <c r="E221" s="170">
        <v>0</v>
      </c>
    </row>
    <row r="222" spans="1:5" s="170" customFormat="1" x14ac:dyDescent="0.25">
      <c r="A222" s="170" t="s">
        <v>581</v>
      </c>
      <c r="B222" s="170" t="s">
        <v>1275</v>
      </c>
      <c r="C222" s="170">
        <v>0</v>
      </c>
      <c r="D222" s="170">
        <v>59</v>
      </c>
      <c r="E222" s="170">
        <v>0</v>
      </c>
    </row>
    <row r="223" spans="1:5" s="170" customFormat="1" x14ac:dyDescent="0.25">
      <c r="A223" s="170" t="s">
        <v>581</v>
      </c>
      <c r="B223" s="170" t="s">
        <v>1276</v>
      </c>
      <c r="C223" s="170">
        <v>0</v>
      </c>
      <c r="D223" s="170">
        <v>105</v>
      </c>
      <c r="E223" s="170">
        <v>0</v>
      </c>
    </row>
    <row r="224" spans="1:5" s="170" customFormat="1" x14ac:dyDescent="0.25">
      <c r="A224" s="170" t="s">
        <v>581</v>
      </c>
      <c r="B224" s="170" t="s">
        <v>1343</v>
      </c>
      <c r="C224" s="170">
        <v>0</v>
      </c>
      <c r="D224" s="170">
        <v>78</v>
      </c>
      <c r="E224" s="170">
        <v>0</v>
      </c>
    </row>
    <row r="225" spans="1:5" s="170" customFormat="1" x14ac:dyDescent="0.25">
      <c r="A225" s="170" t="s">
        <v>581</v>
      </c>
      <c r="B225" s="170" t="s">
        <v>1344</v>
      </c>
      <c r="C225" s="170">
        <v>0</v>
      </c>
      <c r="D225" s="170">
        <v>24</v>
      </c>
      <c r="E225" s="170">
        <v>0</v>
      </c>
    </row>
    <row r="226" spans="1:5" s="170" customFormat="1" x14ac:dyDescent="0.25">
      <c r="A226" s="170" t="s">
        <v>581</v>
      </c>
      <c r="B226" s="170" t="s">
        <v>1345</v>
      </c>
      <c r="C226" s="170">
        <v>0</v>
      </c>
      <c r="D226" s="170">
        <v>37</v>
      </c>
      <c r="E226" s="170">
        <v>0</v>
      </c>
    </row>
    <row r="227" spans="1:5" s="170" customFormat="1" x14ac:dyDescent="0.25">
      <c r="A227" s="170" t="s">
        <v>581</v>
      </c>
      <c r="B227" s="170" t="s">
        <v>1346</v>
      </c>
      <c r="C227" s="170">
        <v>0</v>
      </c>
      <c r="D227" s="170">
        <v>32</v>
      </c>
      <c r="E227" s="170">
        <v>0</v>
      </c>
    </row>
    <row r="228" spans="1:5" s="170" customFormat="1" x14ac:dyDescent="0.25">
      <c r="A228" s="170" t="s">
        <v>581</v>
      </c>
      <c r="B228" s="170" t="s">
        <v>1347</v>
      </c>
      <c r="C228" s="170">
        <v>0</v>
      </c>
      <c r="D228" s="170">
        <v>14</v>
      </c>
      <c r="E228" s="170">
        <v>0</v>
      </c>
    </row>
    <row r="229" spans="1:5" s="170" customFormat="1" x14ac:dyDescent="0.25">
      <c r="A229" s="170" t="s">
        <v>581</v>
      </c>
      <c r="B229" s="170" t="s">
        <v>1348</v>
      </c>
      <c r="C229" s="170">
        <v>0</v>
      </c>
      <c r="D229" s="170">
        <v>6</v>
      </c>
      <c r="E229" s="170">
        <v>0</v>
      </c>
    </row>
    <row r="230" spans="1:5" s="170" customFormat="1" x14ac:dyDescent="0.25">
      <c r="A230" s="170" t="s">
        <v>581</v>
      </c>
      <c r="B230" s="170" t="s">
        <v>1349</v>
      </c>
      <c r="C230" s="170">
        <v>0</v>
      </c>
      <c r="D230" s="170">
        <v>20</v>
      </c>
      <c r="E230" s="170">
        <v>0</v>
      </c>
    </row>
    <row r="231" spans="1:5" s="170" customFormat="1" x14ac:dyDescent="0.25">
      <c r="A231" s="170" t="s">
        <v>581</v>
      </c>
      <c r="B231" s="170" t="s">
        <v>1350</v>
      </c>
      <c r="C231" s="170">
        <v>0</v>
      </c>
      <c r="D231" s="170">
        <v>17</v>
      </c>
      <c r="E231" s="170">
        <v>0</v>
      </c>
    </row>
    <row r="232" spans="1:5" s="170" customFormat="1" x14ac:dyDescent="0.25">
      <c r="A232" s="170" t="s">
        <v>581</v>
      </c>
      <c r="B232" s="170" t="s">
        <v>1351</v>
      </c>
      <c r="C232" s="170">
        <v>0</v>
      </c>
      <c r="D232" s="170">
        <v>12</v>
      </c>
      <c r="E232" s="170">
        <v>0</v>
      </c>
    </row>
    <row r="233" spans="1:5" s="170" customFormat="1" x14ac:dyDescent="0.25">
      <c r="A233" s="170" t="s">
        <v>581</v>
      </c>
      <c r="B233" s="170" t="s">
        <v>1352</v>
      </c>
      <c r="C233" s="170">
        <v>0</v>
      </c>
      <c r="D233" s="170">
        <v>5</v>
      </c>
      <c r="E233" s="170">
        <v>0</v>
      </c>
    </row>
    <row r="234" spans="1:5" s="170" customFormat="1" x14ac:dyDescent="0.25">
      <c r="A234" s="170" t="s">
        <v>581</v>
      </c>
      <c r="B234" s="170" t="s">
        <v>1353</v>
      </c>
      <c r="C234" s="170">
        <v>0</v>
      </c>
      <c r="D234" s="170">
        <v>2</v>
      </c>
      <c r="E234" s="170">
        <v>0</v>
      </c>
    </row>
    <row r="235" spans="1:5" s="170" customFormat="1" x14ac:dyDescent="0.25">
      <c r="A235" s="170" t="s">
        <v>581</v>
      </c>
      <c r="B235" s="170" t="s">
        <v>1354</v>
      </c>
      <c r="C235" s="170">
        <v>0</v>
      </c>
      <c r="D235" s="170">
        <v>14</v>
      </c>
      <c r="E235" s="170">
        <v>0</v>
      </c>
    </row>
    <row r="236" spans="1:5" s="170" customFormat="1" x14ac:dyDescent="0.25">
      <c r="A236" s="170" t="s">
        <v>581</v>
      </c>
      <c r="B236" s="170" t="s">
        <v>1355</v>
      </c>
      <c r="C236" s="170">
        <v>0</v>
      </c>
      <c r="D236" s="170">
        <v>4</v>
      </c>
      <c r="E236" s="170">
        <v>0</v>
      </c>
    </row>
    <row r="237" spans="1:5" s="170" customFormat="1" x14ac:dyDescent="0.25">
      <c r="A237" s="170" t="s">
        <v>581</v>
      </c>
      <c r="B237" s="170" t="s">
        <v>1277</v>
      </c>
      <c r="C237" s="170">
        <v>0</v>
      </c>
      <c r="D237" s="170">
        <v>9</v>
      </c>
      <c r="E237" s="170">
        <v>0</v>
      </c>
    </row>
    <row r="238" spans="1:5" s="170" customFormat="1" x14ac:dyDescent="0.25">
      <c r="A238" s="170" t="s">
        <v>581</v>
      </c>
      <c r="B238" s="170" t="s">
        <v>1278</v>
      </c>
      <c r="C238" s="170">
        <v>0</v>
      </c>
      <c r="D238" s="170">
        <v>7</v>
      </c>
      <c r="E238" s="170">
        <v>0</v>
      </c>
    </row>
    <row r="239" spans="1:5" s="170" customFormat="1" x14ac:dyDescent="0.25">
      <c r="A239" s="170" t="s">
        <v>581</v>
      </c>
      <c r="B239" s="170" t="s">
        <v>1279</v>
      </c>
      <c r="C239" s="170">
        <v>0</v>
      </c>
      <c r="D239" s="170">
        <v>11</v>
      </c>
      <c r="E239" s="170">
        <v>0</v>
      </c>
    </row>
    <row r="240" spans="1:5" s="170" customFormat="1" x14ac:dyDescent="0.25">
      <c r="A240" s="170" t="s">
        <v>581</v>
      </c>
      <c r="B240" s="170" t="s">
        <v>1280</v>
      </c>
      <c r="C240" s="170">
        <v>0</v>
      </c>
      <c r="D240" s="170">
        <v>2</v>
      </c>
      <c r="E240" s="170">
        <v>0</v>
      </c>
    </row>
    <row r="241" spans="1:5" s="170" customFormat="1" x14ac:dyDescent="0.25">
      <c r="A241" s="170" t="s">
        <v>581</v>
      </c>
      <c r="B241" s="170" t="s">
        <v>1281</v>
      </c>
      <c r="C241" s="170">
        <v>0</v>
      </c>
      <c r="D241" s="170">
        <v>6</v>
      </c>
      <c r="E241" s="170">
        <v>0</v>
      </c>
    </row>
    <row r="242" spans="1:5" s="170" customFormat="1" x14ac:dyDescent="0.25">
      <c r="A242" s="170" t="s">
        <v>581</v>
      </c>
      <c r="B242" s="170" t="s">
        <v>1282</v>
      </c>
      <c r="C242" s="170">
        <v>0</v>
      </c>
      <c r="D242" s="170">
        <v>3</v>
      </c>
      <c r="E242" s="170">
        <v>0</v>
      </c>
    </row>
    <row r="243" spans="1:5" s="170" customFormat="1" x14ac:dyDescent="0.25">
      <c r="A243" s="170" t="s">
        <v>581</v>
      </c>
      <c r="B243" s="170" t="s">
        <v>1283</v>
      </c>
      <c r="C243" s="170">
        <v>0</v>
      </c>
      <c r="D243" s="170">
        <v>4</v>
      </c>
      <c r="E243" s="170">
        <v>0</v>
      </c>
    </row>
    <row r="244" spans="1:5" s="170" customFormat="1" x14ac:dyDescent="0.25">
      <c r="A244" s="170" t="s">
        <v>581</v>
      </c>
      <c r="B244" s="170" t="s">
        <v>1284</v>
      </c>
      <c r="C244" s="170">
        <v>0</v>
      </c>
      <c r="D244" s="170">
        <v>15</v>
      </c>
      <c r="E244" s="170">
        <v>0</v>
      </c>
    </row>
    <row r="245" spans="1:5" s="170" customFormat="1" x14ac:dyDescent="0.25">
      <c r="A245" s="170" t="s">
        <v>581</v>
      </c>
      <c r="B245" s="170" t="s">
        <v>1285</v>
      </c>
      <c r="C245" s="170">
        <v>0</v>
      </c>
      <c r="D245" s="170">
        <v>8</v>
      </c>
      <c r="E245" s="170">
        <v>0</v>
      </c>
    </row>
    <row r="246" spans="1:5" s="170" customFormat="1" x14ac:dyDescent="0.25">
      <c r="A246" s="170" t="s">
        <v>581</v>
      </c>
      <c r="B246" s="170" t="s">
        <v>1286</v>
      </c>
      <c r="C246" s="170">
        <v>0</v>
      </c>
      <c r="D246" s="170">
        <v>6</v>
      </c>
      <c r="E246" s="170">
        <v>0</v>
      </c>
    </row>
    <row r="247" spans="1:5" s="170" customFormat="1" x14ac:dyDescent="0.25">
      <c r="A247" s="170" t="s">
        <v>581</v>
      </c>
      <c r="B247" s="170" t="s">
        <v>1287</v>
      </c>
      <c r="C247" s="170">
        <v>0</v>
      </c>
      <c r="D247" s="170">
        <v>2</v>
      </c>
      <c r="E247" s="170">
        <v>0</v>
      </c>
    </row>
    <row r="248" spans="1:5" s="170" customFormat="1" x14ac:dyDescent="0.25">
      <c r="A248" s="170" t="s">
        <v>581</v>
      </c>
      <c r="B248" s="170" t="s">
        <v>1288</v>
      </c>
      <c r="C248" s="170">
        <v>0</v>
      </c>
      <c r="D248" s="170">
        <v>2</v>
      </c>
      <c r="E248" s="170">
        <v>0</v>
      </c>
    </row>
    <row r="249" spans="1:5" s="170" customFormat="1" x14ac:dyDescent="0.25">
      <c r="A249" s="170" t="s">
        <v>581</v>
      </c>
      <c r="B249" s="170" t="s">
        <v>1289</v>
      </c>
      <c r="C249" s="170">
        <v>0</v>
      </c>
      <c r="D249" s="170">
        <v>5</v>
      </c>
      <c r="E249" s="170">
        <v>0</v>
      </c>
    </row>
    <row r="250" spans="1:5" s="170" customFormat="1" x14ac:dyDescent="0.25">
      <c r="A250" s="170" t="s">
        <v>581</v>
      </c>
      <c r="B250" s="170" t="s">
        <v>1290</v>
      </c>
      <c r="C250" s="170">
        <v>0</v>
      </c>
      <c r="D250" s="170">
        <v>5</v>
      </c>
      <c r="E250" s="170">
        <v>0</v>
      </c>
    </row>
    <row r="251" spans="1:5" s="170" customFormat="1" x14ac:dyDescent="0.25">
      <c r="A251" s="170" t="s">
        <v>581</v>
      </c>
      <c r="B251" s="170" t="s">
        <v>1291</v>
      </c>
      <c r="C251" s="170">
        <v>0</v>
      </c>
      <c r="D251" s="170">
        <v>2</v>
      </c>
      <c r="E251" s="170">
        <v>0</v>
      </c>
    </row>
    <row r="252" spans="1:5" s="170" customFormat="1" x14ac:dyDescent="0.25">
      <c r="A252" s="170" t="s">
        <v>581</v>
      </c>
      <c r="B252" s="170" t="s">
        <v>1292</v>
      </c>
      <c r="C252" s="170">
        <v>0</v>
      </c>
      <c r="D252" s="170">
        <v>12</v>
      </c>
      <c r="E252" s="170">
        <v>0</v>
      </c>
    </row>
    <row r="253" spans="1:5" s="170" customFormat="1" x14ac:dyDescent="0.25">
      <c r="A253" s="170" t="s">
        <v>581</v>
      </c>
      <c r="B253" s="170" t="s">
        <v>1293</v>
      </c>
      <c r="C253" s="170">
        <v>0</v>
      </c>
      <c r="D253" s="170">
        <v>2</v>
      </c>
      <c r="E253" s="170">
        <v>0</v>
      </c>
    </row>
    <row r="254" spans="1:5" s="170" customFormat="1" x14ac:dyDescent="0.25">
      <c r="A254" s="170" t="s">
        <v>581</v>
      </c>
      <c r="B254" s="170" t="s">
        <v>1294</v>
      </c>
      <c r="C254" s="170">
        <v>0</v>
      </c>
      <c r="D254" s="170">
        <v>1</v>
      </c>
      <c r="E254" s="170">
        <v>0</v>
      </c>
    </row>
    <row r="255" spans="1:5" s="170" customFormat="1" x14ac:dyDescent="0.25">
      <c r="A255" s="170" t="s">
        <v>581</v>
      </c>
      <c r="B255" s="170" t="s">
        <v>1356</v>
      </c>
      <c r="C255" s="170">
        <v>0</v>
      </c>
      <c r="D255" s="170">
        <v>1</v>
      </c>
      <c r="E255" s="170">
        <v>0</v>
      </c>
    </row>
    <row r="256" spans="1:5" s="170" customFormat="1" x14ac:dyDescent="0.25">
      <c r="A256" s="170" t="s">
        <v>581</v>
      </c>
      <c r="B256" s="170" t="s">
        <v>1357</v>
      </c>
      <c r="C256" s="170">
        <v>0</v>
      </c>
      <c r="D256" s="170">
        <v>4</v>
      </c>
      <c r="E256" s="170">
        <v>0</v>
      </c>
    </row>
    <row r="257" spans="1:5" s="170" customFormat="1" x14ac:dyDescent="0.25">
      <c r="A257" s="170" t="s">
        <v>581</v>
      </c>
      <c r="B257" s="170" t="s">
        <v>1358</v>
      </c>
      <c r="C257" s="170">
        <v>0</v>
      </c>
      <c r="D257" s="170">
        <v>2</v>
      </c>
      <c r="E257" s="170">
        <v>0</v>
      </c>
    </row>
    <row r="258" spans="1:5" s="170" customFormat="1" x14ac:dyDescent="0.25">
      <c r="A258" s="170" t="s">
        <v>581</v>
      </c>
      <c r="B258" s="170" t="s">
        <v>1359</v>
      </c>
      <c r="C258" s="170">
        <v>0</v>
      </c>
      <c r="D258" s="170">
        <v>1</v>
      </c>
      <c r="E258" s="170">
        <v>0</v>
      </c>
    </row>
    <row r="259" spans="1:5" s="170" customFormat="1" x14ac:dyDescent="0.25">
      <c r="A259" s="170" t="s">
        <v>581</v>
      </c>
      <c r="B259" s="170" t="s">
        <v>1360</v>
      </c>
      <c r="C259" s="170">
        <v>0</v>
      </c>
      <c r="D259" s="170">
        <v>1</v>
      </c>
      <c r="E259" s="170">
        <v>0</v>
      </c>
    </row>
    <row r="260" spans="1:5" s="170" customFormat="1" x14ac:dyDescent="0.25">
      <c r="A260" s="170" t="s">
        <v>581</v>
      </c>
      <c r="B260" s="170" t="s">
        <v>1361</v>
      </c>
      <c r="C260" s="170">
        <v>0</v>
      </c>
      <c r="D260" s="170">
        <v>3</v>
      </c>
      <c r="E260" s="170">
        <v>0</v>
      </c>
    </row>
    <row r="261" spans="1:5" s="170" customFormat="1" x14ac:dyDescent="0.25">
      <c r="A261" s="170" t="s">
        <v>581</v>
      </c>
      <c r="B261" s="170" t="s">
        <v>1362</v>
      </c>
      <c r="C261" s="170">
        <v>0</v>
      </c>
      <c r="D261" s="170">
        <v>2</v>
      </c>
      <c r="E261" s="170">
        <v>0</v>
      </c>
    </row>
    <row r="262" spans="1:5" s="170" customFormat="1" x14ac:dyDescent="0.25">
      <c r="A262" s="170" t="s">
        <v>581</v>
      </c>
      <c r="B262" s="170" t="s">
        <v>1363</v>
      </c>
      <c r="C262" s="170">
        <v>0</v>
      </c>
      <c r="D262" s="170">
        <v>13</v>
      </c>
      <c r="E262" s="170">
        <v>0</v>
      </c>
    </row>
    <row r="263" spans="1:5" s="170" customFormat="1" x14ac:dyDescent="0.25">
      <c r="A263" s="170" t="s">
        <v>581</v>
      </c>
      <c r="B263" s="170" t="s">
        <v>1364</v>
      </c>
      <c r="C263" s="170">
        <v>0</v>
      </c>
      <c r="D263" s="170">
        <v>210</v>
      </c>
      <c r="E263" s="170">
        <v>0</v>
      </c>
    </row>
    <row r="264" spans="1:5" s="170" customFormat="1" x14ac:dyDescent="0.25">
      <c r="A264" s="170" t="s">
        <v>581</v>
      </c>
      <c r="B264" s="170" t="s">
        <v>1365</v>
      </c>
      <c r="C264" s="170">
        <v>0</v>
      </c>
      <c r="D264" s="170">
        <v>1</v>
      </c>
      <c r="E264" s="170">
        <v>0</v>
      </c>
    </row>
    <row r="265" spans="1:5" s="170" customFormat="1" x14ac:dyDescent="0.25">
      <c r="A265" s="170" t="s">
        <v>581</v>
      </c>
      <c r="B265" s="170" t="s">
        <v>1366</v>
      </c>
      <c r="C265" s="170">
        <v>0</v>
      </c>
      <c r="D265" s="170">
        <v>6</v>
      </c>
      <c r="E265" s="170">
        <v>0</v>
      </c>
    </row>
    <row r="266" spans="1:5" s="170" customFormat="1" x14ac:dyDescent="0.25">
      <c r="A266" s="170" t="s">
        <v>581</v>
      </c>
      <c r="B266" s="170" t="s">
        <v>1367</v>
      </c>
      <c r="C266" s="170">
        <v>0</v>
      </c>
      <c r="D266" s="170">
        <v>2</v>
      </c>
      <c r="E266" s="170">
        <v>0</v>
      </c>
    </row>
    <row r="267" spans="1:5" s="170" customFormat="1" x14ac:dyDescent="0.25">
      <c r="A267" s="170" t="s">
        <v>581</v>
      </c>
      <c r="B267" s="170" t="s">
        <v>1295</v>
      </c>
      <c r="C267" s="170">
        <v>0</v>
      </c>
      <c r="D267" s="170">
        <v>2</v>
      </c>
      <c r="E267" s="170">
        <v>0</v>
      </c>
    </row>
    <row r="268" spans="1:5" s="170" customFormat="1" x14ac:dyDescent="0.25">
      <c r="A268" s="170" t="s">
        <v>581</v>
      </c>
      <c r="B268" s="170" t="s">
        <v>1296</v>
      </c>
      <c r="C268" s="170">
        <v>0</v>
      </c>
      <c r="D268" s="170">
        <v>51</v>
      </c>
      <c r="E268" s="170">
        <v>0</v>
      </c>
    </row>
    <row r="269" spans="1:5" s="170" customFormat="1" x14ac:dyDescent="0.25">
      <c r="A269" s="170" t="s">
        <v>581</v>
      </c>
      <c r="B269" s="170" t="s">
        <v>1297</v>
      </c>
      <c r="C269" s="170">
        <v>0</v>
      </c>
      <c r="D269" s="170">
        <v>3</v>
      </c>
      <c r="E269" s="170">
        <v>0</v>
      </c>
    </row>
    <row r="270" spans="1:5" s="170" customFormat="1" x14ac:dyDescent="0.25">
      <c r="A270" s="170" t="s">
        <v>581</v>
      </c>
      <c r="B270" s="170" t="s">
        <v>1298</v>
      </c>
      <c r="C270" s="170">
        <v>0</v>
      </c>
      <c r="D270" s="170">
        <v>3</v>
      </c>
      <c r="E270" s="170">
        <v>0</v>
      </c>
    </row>
    <row r="271" spans="1:5" s="170" customFormat="1" x14ac:dyDescent="0.25">
      <c r="A271" s="170" t="s">
        <v>581</v>
      </c>
      <c r="B271" s="170" t="s">
        <v>1299</v>
      </c>
      <c r="C271" s="170">
        <v>0</v>
      </c>
      <c r="D271" s="170">
        <v>6</v>
      </c>
      <c r="E271" s="170">
        <v>0</v>
      </c>
    </row>
    <row r="272" spans="1:5" s="201" customFormat="1" x14ac:dyDescent="0.25">
      <c r="A272" s="201" t="s">
        <v>581</v>
      </c>
      <c r="B272" s="201" t="s">
        <v>1302</v>
      </c>
      <c r="C272" s="201">
        <v>0</v>
      </c>
      <c r="D272" s="202">
        <v>1358</v>
      </c>
      <c r="E272" s="201">
        <v>0</v>
      </c>
    </row>
    <row r="273" spans="1:5" s="201" customFormat="1" x14ac:dyDescent="0.25">
      <c r="A273" s="201" t="s">
        <v>581</v>
      </c>
      <c r="B273" s="201" t="s">
        <v>1303</v>
      </c>
      <c r="C273" s="201">
        <v>0</v>
      </c>
      <c r="D273" s="201">
        <v>230</v>
      </c>
      <c r="E273" s="201">
        <v>0</v>
      </c>
    </row>
    <row r="274" spans="1:5" s="201" customFormat="1" x14ac:dyDescent="0.25">
      <c r="A274" s="201" t="s">
        <v>581</v>
      </c>
      <c r="B274" s="201" t="s">
        <v>1304</v>
      </c>
      <c r="C274" s="201">
        <v>0</v>
      </c>
      <c r="D274" s="201">
        <v>108</v>
      </c>
      <c r="E274" s="201">
        <v>0</v>
      </c>
    </row>
    <row r="275" spans="1:5" s="201" customFormat="1" x14ac:dyDescent="0.25">
      <c r="A275" s="201" t="s">
        <v>581</v>
      </c>
      <c r="B275" s="201" t="s">
        <v>1305</v>
      </c>
      <c r="C275" s="201">
        <v>0</v>
      </c>
      <c r="D275" s="201">
        <v>65</v>
      </c>
      <c r="E275" s="201">
        <v>0</v>
      </c>
    </row>
    <row r="276" spans="1:5" s="201" customFormat="1" x14ac:dyDescent="0.25">
      <c r="A276" s="201" t="s">
        <v>581</v>
      </c>
      <c r="B276" s="201" t="s">
        <v>1306</v>
      </c>
      <c r="C276" s="201">
        <v>0</v>
      </c>
      <c r="D276" s="201">
        <v>45</v>
      </c>
      <c r="E276" s="201">
        <v>0</v>
      </c>
    </row>
    <row r="277" spans="1:5" s="201" customFormat="1" x14ac:dyDescent="0.25">
      <c r="A277" s="201" t="s">
        <v>581</v>
      </c>
      <c r="B277" s="201" t="s">
        <v>1307</v>
      </c>
      <c r="C277" s="201">
        <v>0</v>
      </c>
      <c r="D277" s="201">
        <v>29</v>
      </c>
      <c r="E277" s="201">
        <v>0</v>
      </c>
    </row>
    <row r="278" spans="1:5" s="170" customFormat="1" x14ac:dyDescent="0.25">
      <c r="A278" s="170" t="s">
        <v>761</v>
      </c>
      <c r="B278" s="170" t="s">
        <v>1308</v>
      </c>
      <c r="C278" s="199">
        <v>4295</v>
      </c>
      <c r="D278" s="199">
        <v>4513</v>
      </c>
      <c r="E278" s="170">
        <v>522</v>
      </c>
    </row>
    <row r="279" spans="1:5" s="170" customFormat="1" x14ac:dyDescent="0.25">
      <c r="A279" s="170" t="s">
        <v>761</v>
      </c>
      <c r="B279" s="170" t="s">
        <v>1309</v>
      </c>
      <c r="C279" s="199">
        <v>4067</v>
      </c>
      <c r="D279" s="199">
        <v>4256</v>
      </c>
      <c r="E279" s="170">
        <v>389</v>
      </c>
    </row>
    <row r="280" spans="1:5" s="170" customFormat="1" x14ac:dyDescent="0.25">
      <c r="A280" s="170" t="s">
        <v>761</v>
      </c>
      <c r="B280" s="170" t="s">
        <v>1310</v>
      </c>
      <c r="C280" s="199">
        <v>4127</v>
      </c>
      <c r="D280" s="199">
        <v>4074</v>
      </c>
      <c r="E280" s="170">
        <v>449</v>
      </c>
    </row>
    <row r="281" spans="1:5" s="170" customFormat="1" x14ac:dyDescent="0.25">
      <c r="A281" s="170" t="s">
        <v>761</v>
      </c>
      <c r="B281" s="170" t="s">
        <v>1311</v>
      </c>
      <c r="C281" s="199">
        <v>3960</v>
      </c>
      <c r="D281" s="199">
        <v>4583</v>
      </c>
      <c r="E281" s="170">
        <v>455</v>
      </c>
    </row>
    <row r="282" spans="1:5" s="170" customFormat="1" x14ac:dyDescent="0.25">
      <c r="A282" s="170" t="s">
        <v>761</v>
      </c>
      <c r="B282" s="170" t="s">
        <v>1312</v>
      </c>
      <c r="C282" s="199">
        <v>3011</v>
      </c>
      <c r="D282" s="199">
        <v>3630</v>
      </c>
      <c r="E282" s="170">
        <v>335</v>
      </c>
    </row>
    <row r="283" spans="1:5" s="170" customFormat="1" x14ac:dyDescent="0.25">
      <c r="A283" s="170" t="s">
        <v>761</v>
      </c>
      <c r="B283" s="170" t="s">
        <v>1313</v>
      </c>
      <c r="C283" s="199">
        <v>3307</v>
      </c>
      <c r="D283" s="199">
        <v>2748</v>
      </c>
      <c r="E283" s="170">
        <v>253</v>
      </c>
    </row>
    <row r="284" spans="1:5" s="170" customFormat="1" x14ac:dyDescent="0.25">
      <c r="A284" s="170" t="s">
        <v>761</v>
      </c>
      <c r="B284" s="170" t="s">
        <v>1314</v>
      </c>
      <c r="C284" s="199">
        <v>3326</v>
      </c>
      <c r="D284" s="199">
        <v>2479</v>
      </c>
      <c r="E284" s="170">
        <v>252</v>
      </c>
    </row>
    <row r="285" spans="1:5" s="170" customFormat="1" x14ac:dyDescent="0.25">
      <c r="A285" s="170" t="s">
        <v>761</v>
      </c>
      <c r="B285" s="170" t="s">
        <v>1315</v>
      </c>
      <c r="C285" s="199">
        <v>3465</v>
      </c>
      <c r="D285" s="199">
        <v>3990</v>
      </c>
      <c r="E285" s="170">
        <v>472</v>
      </c>
    </row>
    <row r="286" spans="1:5" s="170" customFormat="1" x14ac:dyDescent="0.25">
      <c r="A286" s="170" t="s">
        <v>761</v>
      </c>
      <c r="B286" s="170" t="s">
        <v>1316</v>
      </c>
      <c r="C286" s="199">
        <v>4094</v>
      </c>
      <c r="D286" s="199">
        <v>4803</v>
      </c>
      <c r="E286" s="170">
        <v>483</v>
      </c>
    </row>
    <row r="287" spans="1:5" s="170" customFormat="1" x14ac:dyDescent="0.25">
      <c r="A287" s="170" t="s">
        <v>761</v>
      </c>
      <c r="B287" s="170" t="s">
        <v>1317</v>
      </c>
      <c r="C287" s="199">
        <v>4103</v>
      </c>
      <c r="D287" s="199">
        <v>3640</v>
      </c>
      <c r="E287" s="170">
        <v>454</v>
      </c>
    </row>
    <row r="288" spans="1:5" s="170" customFormat="1" x14ac:dyDescent="0.25">
      <c r="A288" s="170" t="s">
        <v>761</v>
      </c>
      <c r="B288" s="170" t="s">
        <v>1318</v>
      </c>
      <c r="C288" s="199">
        <v>3355</v>
      </c>
      <c r="D288" s="199">
        <v>3746</v>
      </c>
      <c r="E288" s="170">
        <v>325</v>
      </c>
    </row>
    <row r="289" spans="1:5" s="170" customFormat="1" x14ac:dyDescent="0.25">
      <c r="A289" s="170" t="s">
        <v>761</v>
      </c>
      <c r="B289" s="170" t="s">
        <v>1319</v>
      </c>
      <c r="C289" s="199">
        <v>3415</v>
      </c>
      <c r="D289" s="199">
        <v>4138</v>
      </c>
      <c r="E289" s="170">
        <v>484</v>
      </c>
    </row>
    <row r="290" spans="1:5" s="170" customFormat="1" x14ac:dyDescent="0.25">
      <c r="A290" s="170" t="s">
        <v>761</v>
      </c>
      <c r="B290" s="170" t="s">
        <v>1320</v>
      </c>
      <c r="C290" s="199">
        <v>3125</v>
      </c>
      <c r="D290" s="199">
        <v>3247</v>
      </c>
      <c r="E290" s="170">
        <v>367</v>
      </c>
    </row>
    <row r="291" spans="1:5" s="170" customFormat="1" x14ac:dyDescent="0.25">
      <c r="A291" s="170" t="s">
        <v>761</v>
      </c>
      <c r="B291" s="170" t="s">
        <v>1368</v>
      </c>
      <c r="C291" s="199">
        <v>3040</v>
      </c>
      <c r="D291" s="199">
        <v>2709</v>
      </c>
      <c r="E291" s="170">
        <v>255</v>
      </c>
    </row>
    <row r="292" spans="1:5" s="170" customFormat="1" x14ac:dyDescent="0.25">
      <c r="A292" s="170" t="s">
        <v>761</v>
      </c>
      <c r="B292" s="170" t="s">
        <v>1321</v>
      </c>
      <c r="C292" s="199">
        <v>4614</v>
      </c>
      <c r="D292" s="199">
        <v>4949</v>
      </c>
      <c r="E292" s="170">
        <v>614</v>
      </c>
    </row>
    <row r="293" spans="1:5" s="170" customFormat="1" x14ac:dyDescent="0.25">
      <c r="A293" s="170" t="s">
        <v>761</v>
      </c>
      <c r="B293" s="170" t="s">
        <v>1322</v>
      </c>
      <c r="C293" s="199">
        <v>3640</v>
      </c>
      <c r="D293" s="199">
        <v>4630</v>
      </c>
      <c r="E293" s="170">
        <v>623</v>
      </c>
    </row>
    <row r="294" spans="1:5" s="170" customFormat="1" x14ac:dyDescent="0.25">
      <c r="A294" s="170" t="s">
        <v>761</v>
      </c>
      <c r="B294" s="170" t="s">
        <v>1323</v>
      </c>
      <c r="C294" s="199">
        <v>4104</v>
      </c>
      <c r="D294" s="199">
        <v>5031</v>
      </c>
      <c r="E294" s="170">
        <v>626</v>
      </c>
    </row>
    <row r="295" spans="1:5" s="170" customFormat="1" x14ac:dyDescent="0.25">
      <c r="A295" s="170" t="s">
        <v>761</v>
      </c>
      <c r="B295" s="170" t="s">
        <v>1324</v>
      </c>
      <c r="C295" s="199">
        <v>4369</v>
      </c>
      <c r="D295" s="199">
        <v>4824</v>
      </c>
      <c r="E295" s="170">
        <v>626</v>
      </c>
    </row>
    <row r="296" spans="1:5" s="170" customFormat="1" x14ac:dyDescent="0.25">
      <c r="A296" s="170" t="s">
        <v>761</v>
      </c>
      <c r="B296" s="170" t="s">
        <v>1325</v>
      </c>
      <c r="C296" s="199">
        <v>2870</v>
      </c>
      <c r="D296" s="199">
        <v>4655</v>
      </c>
      <c r="E296" s="170">
        <v>623</v>
      </c>
    </row>
    <row r="297" spans="1:5" s="170" customFormat="1" x14ac:dyDescent="0.25">
      <c r="A297" s="170" t="s">
        <v>761</v>
      </c>
      <c r="B297" s="170" t="s">
        <v>1326</v>
      </c>
      <c r="C297" s="199">
        <v>1949</v>
      </c>
      <c r="D297" s="199">
        <v>3294</v>
      </c>
      <c r="E297" s="170">
        <v>374</v>
      </c>
    </row>
    <row r="298" spans="1:5" s="170" customFormat="1" x14ac:dyDescent="0.25">
      <c r="A298" s="170" t="s">
        <v>761</v>
      </c>
      <c r="B298" s="170" t="s">
        <v>1327</v>
      </c>
      <c r="C298" s="199">
        <v>2170</v>
      </c>
      <c r="D298" s="199">
        <v>3167</v>
      </c>
      <c r="E298" s="170">
        <v>369</v>
      </c>
    </row>
    <row r="299" spans="1:5" s="170" customFormat="1" x14ac:dyDescent="0.25">
      <c r="A299" s="170" t="s">
        <v>761</v>
      </c>
      <c r="B299" s="170" t="s">
        <v>1328</v>
      </c>
      <c r="C299" s="199">
        <v>3851</v>
      </c>
      <c r="D299" s="199">
        <v>4760</v>
      </c>
      <c r="E299" s="170">
        <v>499</v>
      </c>
    </row>
    <row r="300" spans="1:5" s="170" customFormat="1" x14ac:dyDescent="0.25">
      <c r="A300" s="170" t="s">
        <v>761</v>
      </c>
      <c r="B300" s="170" t="s">
        <v>1329</v>
      </c>
      <c r="C300" s="199">
        <v>4677</v>
      </c>
      <c r="D300" s="199">
        <v>4000</v>
      </c>
      <c r="E300" s="170">
        <v>538</v>
      </c>
    </row>
    <row r="301" spans="1:5" s="170" customFormat="1" x14ac:dyDescent="0.25">
      <c r="A301" s="170" t="s">
        <v>761</v>
      </c>
      <c r="B301" s="170" t="s">
        <v>1330</v>
      </c>
      <c r="C301" s="199">
        <v>3633</v>
      </c>
      <c r="D301" s="199">
        <v>4848</v>
      </c>
      <c r="E301" s="170">
        <v>534</v>
      </c>
    </row>
    <row r="302" spans="1:5" s="170" customFormat="1" x14ac:dyDescent="0.25">
      <c r="A302" s="170" t="s">
        <v>761</v>
      </c>
      <c r="B302" s="170" t="s">
        <v>1331</v>
      </c>
      <c r="C302" s="199">
        <v>3058</v>
      </c>
      <c r="D302" s="199">
        <v>4110</v>
      </c>
      <c r="E302" s="170">
        <v>476</v>
      </c>
    </row>
    <row r="303" spans="1:5" s="170" customFormat="1" x14ac:dyDescent="0.25">
      <c r="A303" s="170" t="s">
        <v>761</v>
      </c>
      <c r="B303" s="170" t="s">
        <v>1332</v>
      </c>
      <c r="C303" s="170">
        <v>0</v>
      </c>
      <c r="D303" s="170">
        <v>7</v>
      </c>
      <c r="E303" s="170">
        <v>2</v>
      </c>
    </row>
    <row r="304" spans="1:5" s="170" customFormat="1" x14ac:dyDescent="0.25">
      <c r="A304" s="170" t="s">
        <v>761</v>
      </c>
      <c r="B304" s="170" t="s">
        <v>1336</v>
      </c>
      <c r="C304" s="199">
        <v>2380</v>
      </c>
      <c r="D304" s="199">
        <v>2664</v>
      </c>
      <c r="E304" s="170">
        <v>211</v>
      </c>
    </row>
    <row r="305" spans="1:5" s="170" customFormat="1" x14ac:dyDescent="0.25">
      <c r="A305" s="170" t="s">
        <v>761</v>
      </c>
      <c r="B305" s="170" t="s">
        <v>1194</v>
      </c>
      <c r="C305" s="199">
        <v>4346</v>
      </c>
      <c r="D305" s="199">
        <v>4722</v>
      </c>
      <c r="E305" s="170">
        <v>523</v>
      </c>
    </row>
    <row r="306" spans="1:5" s="170" customFormat="1" x14ac:dyDescent="0.25">
      <c r="A306" s="170" t="s">
        <v>761</v>
      </c>
      <c r="B306" s="170" t="s">
        <v>1195</v>
      </c>
      <c r="C306" s="199">
        <v>4843</v>
      </c>
      <c r="D306" s="199">
        <v>4783</v>
      </c>
      <c r="E306" s="170">
        <v>542</v>
      </c>
    </row>
    <row r="307" spans="1:5" s="170" customFormat="1" x14ac:dyDescent="0.25">
      <c r="A307" s="170" t="s">
        <v>761</v>
      </c>
      <c r="B307" s="170" t="s">
        <v>1196</v>
      </c>
      <c r="C307" s="199">
        <v>4226</v>
      </c>
      <c r="D307" s="199">
        <v>4102</v>
      </c>
      <c r="E307" s="170">
        <v>331</v>
      </c>
    </row>
    <row r="308" spans="1:5" s="170" customFormat="1" x14ac:dyDescent="0.25">
      <c r="A308" s="170" t="s">
        <v>761</v>
      </c>
      <c r="B308" s="170" t="s">
        <v>1197</v>
      </c>
      <c r="C308" s="199">
        <v>2465</v>
      </c>
      <c r="D308" s="199">
        <v>3786</v>
      </c>
      <c r="E308" s="170">
        <v>538</v>
      </c>
    </row>
    <row r="309" spans="1:5" s="170" customFormat="1" x14ac:dyDescent="0.25">
      <c r="A309" s="170" t="s">
        <v>761</v>
      </c>
      <c r="B309" s="170" t="s">
        <v>1198</v>
      </c>
      <c r="C309" s="199">
        <v>3227</v>
      </c>
      <c r="D309" s="199">
        <v>4109</v>
      </c>
      <c r="E309" s="170">
        <v>471</v>
      </c>
    </row>
    <row r="310" spans="1:5" s="170" customFormat="1" x14ac:dyDescent="0.25">
      <c r="A310" s="170" t="s">
        <v>761</v>
      </c>
      <c r="B310" s="170" t="s">
        <v>1199</v>
      </c>
      <c r="C310" s="199">
        <v>4010</v>
      </c>
      <c r="D310" s="199">
        <v>5250</v>
      </c>
      <c r="E310" s="170">
        <v>637</v>
      </c>
    </row>
    <row r="311" spans="1:5" s="170" customFormat="1" x14ac:dyDescent="0.25">
      <c r="A311" s="170" t="s">
        <v>761</v>
      </c>
      <c r="B311" s="170" t="s">
        <v>1200</v>
      </c>
      <c r="C311" s="199">
        <v>4920</v>
      </c>
      <c r="D311" s="199">
        <v>4728</v>
      </c>
      <c r="E311" s="170">
        <v>560</v>
      </c>
    </row>
    <row r="312" spans="1:5" s="170" customFormat="1" x14ac:dyDescent="0.25">
      <c r="A312" s="170" t="s">
        <v>761</v>
      </c>
      <c r="B312" s="170" t="s">
        <v>1201</v>
      </c>
      <c r="C312" s="199">
        <v>4176</v>
      </c>
      <c r="D312" s="199">
        <v>5663</v>
      </c>
      <c r="E312" s="170">
        <v>630</v>
      </c>
    </row>
    <row r="313" spans="1:5" s="170" customFormat="1" x14ac:dyDescent="0.25">
      <c r="A313" s="170" t="s">
        <v>761</v>
      </c>
      <c r="B313" s="170" t="s">
        <v>1202</v>
      </c>
      <c r="C313" s="199">
        <v>3839</v>
      </c>
      <c r="D313" s="199">
        <v>4754</v>
      </c>
      <c r="E313" s="170">
        <v>520</v>
      </c>
    </row>
    <row r="314" spans="1:5" s="170" customFormat="1" x14ac:dyDescent="0.25">
      <c r="A314" s="170" t="s">
        <v>761</v>
      </c>
      <c r="B314" s="170" t="s">
        <v>1203</v>
      </c>
      <c r="C314" s="199">
        <v>3686</v>
      </c>
      <c r="D314" s="199">
        <v>4342</v>
      </c>
      <c r="E314" s="170">
        <v>611</v>
      </c>
    </row>
    <row r="315" spans="1:5" s="170" customFormat="1" x14ac:dyDescent="0.25">
      <c r="A315" s="170" t="s">
        <v>761</v>
      </c>
      <c r="B315" s="170" t="s">
        <v>1204</v>
      </c>
      <c r="C315" s="199">
        <v>2119</v>
      </c>
      <c r="D315" s="199">
        <v>3602</v>
      </c>
      <c r="E315" s="170">
        <v>502</v>
      </c>
    </row>
    <row r="316" spans="1:5" s="170" customFormat="1" x14ac:dyDescent="0.25">
      <c r="A316" s="170" t="s">
        <v>761</v>
      </c>
      <c r="B316" s="170" t="s">
        <v>1205</v>
      </c>
      <c r="C316" s="199">
        <v>2370</v>
      </c>
      <c r="D316" s="199">
        <v>3057</v>
      </c>
      <c r="E316" s="170">
        <v>474</v>
      </c>
    </row>
    <row r="317" spans="1:5" s="170" customFormat="1" x14ac:dyDescent="0.25">
      <c r="A317" s="170" t="s">
        <v>761</v>
      </c>
      <c r="B317" s="170" t="s">
        <v>1206</v>
      </c>
      <c r="C317" s="199">
        <v>4768</v>
      </c>
      <c r="D317" s="199">
        <v>5462</v>
      </c>
      <c r="E317" s="170">
        <v>683</v>
      </c>
    </row>
    <row r="318" spans="1:5" s="170" customFormat="1" x14ac:dyDescent="0.25">
      <c r="A318" s="170" t="s">
        <v>761</v>
      </c>
      <c r="B318" s="170" t="s">
        <v>1207</v>
      </c>
      <c r="C318" s="199">
        <v>3383</v>
      </c>
      <c r="D318" s="199">
        <v>5108</v>
      </c>
      <c r="E318" s="170">
        <v>720</v>
      </c>
    </row>
    <row r="319" spans="1:5" s="170" customFormat="1" x14ac:dyDescent="0.25">
      <c r="A319" s="170" t="s">
        <v>761</v>
      </c>
      <c r="B319" s="170" t="s">
        <v>1208</v>
      </c>
      <c r="C319" s="199">
        <v>3728</v>
      </c>
      <c r="D319" s="199">
        <v>5183</v>
      </c>
      <c r="E319" s="170">
        <v>625</v>
      </c>
    </row>
    <row r="320" spans="1:5" s="170" customFormat="1" x14ac:dyDescent="0.25">
      <c r="A320" s="170" t="s">
        <v>761</v>
      </c>
      <c r="B320" s="170" t="s">
        <v>1209</v>
      </c>
      <c r="C320" s="199">
        <v>3921</v>
      </c>
      <c r="D320" s="199">
        <v>4252</v>
      </c>
      <c r="E320" s="170">
        <v>631</v>
      </c>
    </row>
    <row r="321" spans="1:5" s="170" customFormat="1" x14ac:dyDescent="0.25">
      <c r="A321" s="170" t="s">
        <v>761</v>
      </c>
      <c r="B321" s="170" t="s">
        <v>1210</v>
      </c>
      <c r="C321" s="199">
        <v>3316</v>
      </c>
      <c r="D321" s="199">
        <v>4188</v>
      </c>
      <c r="E321" s="170">
        <v>585</v>
      </c>
    </row>
    <row r="322" spans="1:5" s="170" customFormat="1" x14ac:dyDescent="0.25">
      <c r="A322" s="170" t="s">
        <v>761</v>
      </c>
      <c r="B322" s="170" t="s">
        <v>1211</v>
      </c>
      <c r="C322" s="199">
        <v>2722</v>
      </c>
      <c r="D322" s="199">
        <v>2540</v>
      </c>
      <c r="E322" s="170">
        <v>345</v>
      </c>
    </row>
    <row r="323" spans="1:5" s="170" customFormat="1" x14ac:dyDescent="0.25">
      <c r="A323" s="170" t="s">
        <v>761</v>
      </c>
      <c r="B323" s="170" t="s">
        <v>1212</v>
      </c>
      <c r="C323" s="199">
        <v>2669</v>
      </c>
      <c r="D323" s="199">
        <v>2197</v>
      </c>
      <c r="E323" s="170">
        <v>257</v>
      </c>
    </row>
    <row r="324" spans="1:5" s="170" customFormat="1" x14ac:dyDescent="0.25">
      <c r="A324" s="170" t="s">
        <v>761</v>
      </c>
      <c r="B324" s="170" t="s">
        <v>1213</v>
      </c>
      <c r="C324" s="199">
        <v>4440</v>
      </c>
      <c r="D324" s="199">
        <v>3619</v>
      </c>
      <c r="E324" s="170">
        <v>557</v>
      </c>
    </row>
    <row r="325" spans="1:5" s="170" customFormat="1" x14ac:dyDescent="0.25">
      <c r="A325" s="170" t="s">
        <v>761</v>
      </c>
      <c r="B325" s="170" t="s">
        <v>1214</v>
      </c>
      <c r="C325" s="199">
        <v>3829</v>
      </c>
      <c r="D325" s="199">
        <v>4188</v>
      </c>
      <c r="E325" s="170">
        <v>474</v>
      </c>
    </row>
    <row r="326" spans="1:5" s="170" customFormat="1" x14ac:dyDescent="0.25">
      <c r="A326" s="170" t="s">
        <v>761</v>
      </c>
      <c r="B326" s="170" t="s">
        <v>1215</v>
      </c>
      <c r="C326" s="199">
        <v>3160</v>
      </c>
      <c r="D326" s="199">
        <v>4746</v>
      </c>
      <c r="E326" s="170">
        <v>488</v>
      </c>
    </row>
    <row r="327" spans="1:5" s="170" customFormat="1" x14ac:dyDescent="0.25">
      <c r="A327" s="170" t="s">
        <v>761</v>
      </c>
      <c r="B327" s="170" t="s">
        <v>1216</v>
      </c>
      <c r="C327" s="199">
        <v>3566</v>
      </c>
      <c r="D327" s="199">
        <v>3966</v>
      </c>
      <c r="E327" s="170">
        <v>448</v>
      </c>
    </row>
    <row r="328" spans="1:5" s="170" customFormat="1" x14ac:dyDescent="0.25">
      <c r="A328" s="170" t="s">
        <v>761</v>
      </c>
      <c r="B328" s="170" t="s">
        <v>1217</v>
      </c>
      <c r="C328" s="199">
        <v>1855</v>
      </c>
      <c r="D328" s="199">
        <v>2310</v>
      </c>
      <c r="E328" s="170">
        <v>317</v>
      </c>
    </row>
    <row r="329" spans="1:5" s="170" customFormat="1" x14ac:dyDescent="0.25">
      <c r="A329" s="170" t="s">
        <v>761</v>
      </c>
      <c r="B329" s="170" t="s">
        <v>1218</v>
      </c>
      <c r="C329" s="199">
        <v>1661</v>
      </c>
      <c r="D329" s="199">
        <v>2363</v>
      </c>
      <c r="E329" s="170">
        <v>182</v>
      </c>
    </row>
    <row r="330" spans="1:5" s="170" customFormat="1" x14ac:dyDescent="0.25">
      <c r="A330" s="170" t="s">
        <v>761</v>
      </c>
      <c r="B330" s="170" t="s">
        <v>1219</v>
      </c>
      <c r="C330" s="199">
        <v>1884</v>
      </c>
      <c r="D330" s="199">
        <v>2067</v>
      </c>
      <c r="E330" s="170">
        <v>214</v>
      </c>
    </row>
    <row r="331" spans="1:5" s="170" customFormat="1" x14ac:dyDescent="0.25">
      <c r="A331" s="170" t="s">
        <v>761</v>
      </c>
      <c r="B331" s="170" t="s">
        <v>1337</v>
      </c>
      <c r="C331" s="199">
        <v>2506</v>
      </c>
      <c r="D331" s="199">
        <v>2898</v>
      </c>
      <c r="E331" s="170">
        <v>327</v>
      </c>
    </row>
    <row r="332" spans="1:5" s="170" customFormat="1" x14ac:dyDescent="0.25">
      <c r="A332" s="170" t="s">
        <v>761</v>
      </c>
      <c r="B332" s="170" t="s">
        <v>1338</v>
      </c>
      <c r="C332" s="199">
        <v>3095</v>
      </c>
      <c r="D332" s="199">
        <v>3107</v>
      </c>
      <c r="E332" s="170">
        <v>311</v>
      </c>
    </row>
    <row r="333" spans="1:5" s="170" customFormat="1" x14ac:dyDescent="0.25">
      <c r="A333" s="170" t="s">
        <v>761</v>
      </c>
      <c r="B333" s="170" t="s">
        <v>1339</v>
      </c>
      <c r="C333" s="199">
        <v>4215</v>
      </c>
      <c r="D333" s="199">
        <v>4671</v>
      </c>
      <c r="E333" s="170">
        <v>499</v>
      </c>
    </row>
    <row r="334" spans="1:5" s="170" customFormat="1" x14ac:dyDescent="0.25">
      <c r="A334" s="170" t="s">
        <v>761</v>
      </c>
      <c r="B334" s="170" t="s">
        <v>1340</v>
      </c>
      <c r="C334" s="199">
        <v>6128</v>
      </c>
      <c r="D334" s="199">
        <v>4606</v>
      </c>
      <c r="E334" s="170">
        <v>510</v>
      </c>
    </row>
    <row r="335" spans="1:5" s="170" customFormat="1" x14ac:dyDescent="0.25">
      <c r="A335" s="170" t="s">
        <v>761</v>
      </c>
      <c r="B335" s="170" t="s">
        <v>1225</v>
      </c>
      <c r="C335" s="199">
        <v>4530</v>
      </c>
      <c r="D335" s="199">
        <v>4544</v>
      </c>
      <c r="E335" s="170">
        <v>537</v>
      </c>
    </row>
    <row r="336" spans="1:5" s="170" customFormat="1" x14ac:dyDescent="0.25">
      <c r="A336" s="170" t="s">
        <v>761</v>
      </c>
      <c r="B336" s="170" t="s">
        <v>1226</v>
      </c>
      <c r="C336" s="199">
        <v>3917</v>
      </c>
      <c r="D336" s="199">
        <v>4788</v>
      </c>
      <c r="E336" s="170">
        <v>547</v>
      </c>
    </row>
    <row r="337" spans="1:5" s="170" customFormat="1" x14ac:dyDescent="0.25">
      <c r="A337" s="170" t="s">
        <v>761</v>
      </c>
      <c r="B337" s="170" t="s">
        <v>1227</v>
      </c>
      <c r="C337" s="199">
        <v>4010</v>
      </c>
      <c r="D337" s="199">
        <v>6346</v>
      </c>
      <c r="E337" s="170">
        <v>657</v>
      </c>
    </row>
    <row r="338" spans="1:5" s="170" customFormat="1" x14ac:dyDescent="0.25">
      <c r="A338" s="170" t="s">
        <v>761</v>
      </c>
      <c r="B338" s="170" t="s">
        <v>1228</v>
      </c>
      <c r="C338" s="199">
        <v>2511</v>
      </c>
      <c r="D338" s="199">
        <v>3951</v>
      </c>
      <c r="E338" s="170">
        <v>400</v>
      </c>
    </row>
    <row r="339" spans="1:5" s="170" customFormat="1" x14ac:dyDescent="0.25">
      <c r="A339" s="170" t="s">
        <v>761</v>
      </c>
      <c r="B339" s="170" t="s">
        <v>1229</v>
      </c>
      <c r="C339" s="199">
        <v>3005</v>
      </c>
      <c r="D339" s="199">
        <v>3331</v>
      </c>
      <c r="E339" s="170">
        <v>273</v>
      </c>
    </row>
    <row r="340" spans="1:5" s="170" customFormat="1" x14ac:dyDescent="0.25">
      <c r="A340" s="170" t="s">
        <v>761</v>
      </c>
      <c r="B340" s="170" t="s">
        <v>1230</v>
      </c>
      <c r="C340" s="199">
        <v>3699</v>
      </c>
      <c r="D340" s="199">
        <v>4875</v>
      </c>
      <c r="E340" s="170">
        <v>569</v>
      </c>
    </row>
    <row r="341" spans="1:5" s="170" customFormat="1" x14ac:dyDescent="0.25">
      <c r="A341" s="170" t="s">
        <v>761</v>
      </c>
      <c r="B341" s="170" t="s">
        <v>1231</v>
      </c>
      <c r="C341" s="199">
        <v>4775</v>
      </c>
      <c r="D341" s="199">
        <v>4783</v>
      </c>
      <c r="E341" s="170">
        <v>484</v>
      </c>
    </row>
    <row r="342" spans="1:5" s="170" customFormat="1" x14ac:dyDescent="0.25">
      <c r="A342" s="170" t="s">
        <v>761</v>
      </c>
      <c r="B342" s="170" t="s">
        <v>1232</v>
      </c>
      <c r="C342" s="199">
        <v>3932</v>
      </c>
      <c r="D342" s="199">
        <v>5267</v>
      </c>
      <c r="E342" s="170">
        <v>442</v>
      </c>
    </row>
    <row r="343" spans="1:5" s="170" customFormat="1" x14ac:dyDescent="0.25">
      <c r="A343" s="170" t="s">
        <v>761</v>
      </c>
      <c r="B343" s="170" t="s">
        <v>1233</v>
      </c>
      <c r="C343" s="199">
        <v>3932</v>
      </c>
      <c r="D343" s="199">
        <v>4142</v>
      </c>
      <c r="E343" s="170">
        <v>453</v>
      </c>
    </row>
    <row r="344" spans="1:5" s="170" customFormat="1" x14ac:dyDescent="0.25">
      <c r="A344" s="170" t="s">
        <v>761</v>
      </c>
      <c r="B344" s="170" t="s">
        <v>1234</v>
      </c>
      <c r="C344" s="199">
        <v>4042</v>
      </c>
      <c r="D344" s="199">
        <v>4806</v>
      </c>
      <c r="E344" s="170">
        <v>501</v>
      </c>
    </row>
    <row r="345" spans="1:5" s="170" customFormat="1" x14ac:dyDescent="0.25">
      <c r="A345" s="170" t="s">
        <v>761</v>
      </c>
      <c r="B345" s="170" t="s">
        <v>1235</v>
      </c>
      <c r="C345" s="199">
        <v>2382</v>
      </c>
      <c r="D345" s="199">
        <v>3400</v>
      </c>
      <c r="E345" s="170">
        <v>350</v>
      </c>
    </row>
    <row r="346" spans="1:5" s="170" customFormat="1" x14ac:dyDescent="0.25">
      <c r="A346" s="170" t="s">
        <v>761</v>
      </c>
      <c r="B346" s="170" t="s">
        <v>1236</v>
      </c>
      <c r="C346" s="199">
        <v>3304</v>
      </c>
      <c r="D346" s="199">
        <v>2758</v>
      </c>
      <c r="E346" s="170">
        <v>263</v>
      </c>
    </row>
    <row r="347" spans="1:5" s="170" customFormat="1" x14ac:dyDescent="0.25">
      <c r="A347" s="170" t="s">
        <v>761</v>
      </c>
      <c r="B347" s="170" t="s">
        <v>1237</v>
      </c>
      <c r="C347" s="199">
        <v>3409</v>
      </c>
      <c r="D347" s="199">
        <v>4210</v>
      </c>
      <c r="E347" s="170">
        <v>439</v>
      </c>
    </row>
    <row r="348" spans="1:5" s="170" customFormat="1" x14ac:dyDescent="0.25">
      <c r="A348" s="170" t="s">
        <v>761</v>
      </c>
      <c r="B348" s="170" t="s">
        <v>1238</v>
      </c>
      <c r="C348" s="199">
        <v>3514</v>
      </c>
      <c r="D348" s="199">
        <v>4662</v>
      </c>
      <c r="E348" s="170">
        <v>509</v>
      </c>
    </row>
    <row r="349" spans="1:5" s="170" customFormat="1" x14ac:dyDescent="0.25">
      <c r="A349" s="170" t="s">
        <v>761</v>
      </c>
      <c r="B349" s="170" t="s">
        <v>1239</v>
      </c>
      <c r="C349" s="199">
        <v>5003</v>
      </c>
      <c r="D349" s="199">
        <v>4355</v>
      </c>
      <c r="E349" s="170">
        <v>378</v>
      </c>
    </row>
    <row r="350" spans="1:5" s="170" customFormat="1" x14ac:dyDescent="0.25">
      <c r="A350" s="170" t="s">
        <v>761</v>
      </c>
      <c r="B350" s="170" t="s">
        <v>1240</v>
      </c>
      <c r="C350" s="199">
        <v>3819</v>
      </c>
      <c r="D350" s="199">
        <v>3969</v>
      </c>
      <c r="E350" s="170">
        <v>364</v>
      </c>
    </row>
    <row r="351" spans="1:5" s="170" customFormat="1" x14ac:dyDescent="0.25">
      <c r="A351" s="170" t="s">
        <v>761</v>
      </c>
      <c r="B351" s="170" t="s">
        <v>1241</v>
      </c>
      <c r="C351" s="199">
        <v>5275</v>
      </c>
      <c r="D351" s="199">
        <v>3246</v>
      </c>
      <c r="E351" s="170">
        <v>338</v>
      </c>
    </row>
    <row r="352" spans="1:5" s="170" customFormat="1" x14ac:dyDescent="0.25">
      <c r="A352" s="170" t="s">
        <v>761</v>
      </c>
      <c r="B352" s="170" t="s">
        <v>1242</v>
      </c>
      <c r="C352" s="199">
        <v>4298</v>
      </c>
      <c r="D352" s="199">
        <v>2641</v>
      </c>
      <c r="E352" s="170">
        <v>221</v>
      </c>
    </row>
    <row r="353" spans="1:5" s="170" customFormat="1" x14ac:dyDescent="0.25">
      <c r="A353" s="170" t="s">
        <v>761</v>
      </c>
      <c r="B353" s="170" t="s">
        <v>1243</v>
      </c>
      <c r="C353" s="199">
        <v>2684</v>
      </c>
      <c r="D353" s="199">
        <v>1982</v>
      </c>
      <c r="E353" s="170">
        <v>166</v>
      </c>
    </row>
    <row r="354" spans="1:5" s="170" customFormat="1" x14ac:dyDescent="0.25">
      <c r="A354" s="170" t="s">
        <v>761</v>
      </c>
      <c r="B354" s="170" t="s">
        <v>1244</v>
      </c>
      <c r="C354" s="199">
        <v>1083</v>
      </c>
      <c r="D354" s="199">
        <v>1784</v>
      </c>
      <c r="E354" s="170">
        <v>109</v>
      </c>
    </row>
    <row r="355" spans="1:5" s="170" customFormat="1" x14ac:dyDescent="0.25">
      <c r="A355" s="170" t="s">
        <v>761</v>
      </c>
      <c r="B355" s="170" t="s">
        <v>1246</v>
      </c>
      <c r="C355" s="199">
        <v>3011</v>
      </c>
      <c r="D355" s="199">
        <v>2155</v>
      </c>
      <c r="E355" s="170">
        <v>145</v>
      </c>
    </row>
    <row r="356" spans="1:5" s="170" customFormat="1" x14ac:dyDescent="0.25">
      <c r="A356" s="170" t="s">
        <v>761</v>
      </c>
      <c r="B356" s="170" t="s">
        <v>1248</v>
      </c>
      <c r="C356" s="170">
        <v>0</v>
      </c>
      <c r="D356" s="170">
        <v>23</v>
      </c>
      <c r="E356" s="170">
        <v>3</v>
      </c>
    </row>
    <row r="357" spans="1:5" s="170" customFormat="1" x14ac:dyDescent="0.25">
      <c r="A357" s="170" t="s">
        <v>761</v>
      </c>
      <c r="B357" s="170" t="s">
        <v>1249</v>
      </c>
      <c r="C357" s="170">
        <v>0</v>
      </c>
      <c r="D357" s="170">
        <v>2</v>
      </c>
      <c r="E357" s="170">
        <v>1</v>
      </c>
    </row>
    <row r="358" spans="1:5" s="170" customFormat="1" x14ac:dyDescent="0.25">
      <c r="A358" s="170" t="s">
        <v>761</v>
      </c>
      <c r="B358" s="170" t="s">
        <v>1251</v>
      </c>
      <c r="C358" s="199">
        <v>1000</v>
      </c>
      <c r="D358" s="199">
        <v>1210</v>
      </c>
      <c r="E358" s="170">
        <v>117</v>
      </c>
    </row>
    <row r="359" spans="1:5" s="170" customFormat="1" x14ac:dyDescent="0.25">
      <c r="A359" s="170" t="s">
        <v>761</v>
      </c>
      <c r="B359" s="170" t="s">
        <v>1369</v>
      </c>
      <c r="C359" s="199">
        <v>4009</v>
      </c>
      <c r="D359" s="199">
        <v>6686</v>
      </c>
      <c r="E359" s="170">
        <v>674</v>
      </c>
    </row>
    <row r="360" spans="1:5" s="170" customFormat="1" x14ac:dyDescent="0.25">
      <c r="A360" s="170" t="s">
        <v>761</v>
      </c>
      <c r="B360" s="170" t="s">
        <v>1341</v>
      </c>
      <c r="C360" s="199">
        <v>3291</v>
      </c>
      <c r="D360" s="199">
        <v>7289</v>
      </c>
      <c r="E360" s="170">
        <v>858</v>
      </c>
    </row>
    <row r="361" spans="1:5" s="170" customFormat="1" x14ac:dyDescent="0.25">
      <c r="A361" s="170" t="s">
        <v>761</v>
      </c>
      <c r="B361" s="170" t="s">
        <v>1342</v>
      </c>
      <c r="C361" s="199">
        <v>3275</v>
      </c>
      <c r="D361" s="199">
        <v>5514</v>
      </c>
      <c r="E361" s="170">
        <v>489</v>
      </c>
    </row>
    <row r="362" spans="1:5" s="170" customFormat="1" x14ac:dyDescent="0.25">
      <c r="A362" s="170" t="s">
        <v>761</v>
      </c>
      <c r="B362" s="170" t="s">
        <v>1252</v>
      </c>
      <c r="C362" s="199">
        <v>3226</v>
      </c>
      <c r="D362" s="199">
        <v>4903</v>
      </c>
      <c r="E362" s="170">
        <v>453</v>
      </c>
    </row>
    <row r="363" spans="1:5" s="170" customFormat="1" x14ac:dyDescent="0.25">
      <c r="A363" s="170" t="s">
        <v>761</v>
      </c>
      <c r="B363" s="170" t="s">
        <v>1253</v>
      </c>
      <c r="C363" s="199">
        <v>3175</v>
      </c>
      <c r="D363" s="199">
        <v>5314</v>
      </c>
      <c r="E363" s="170">
        <v>368</v>
      </c>
    </row>
    <row r="364" spans="1:5" s="170" customFormat="1" x14ac:dyDescent="0.25">
      <c r="A364" s="170" t="s">
        <v>761</v>
      </c>
      <c r="B364" s="170" t="s">
        <v>1254</v>
      </c>
      <c r="C364" s="199">
        <v>3183</v>
      </c>
      <c r="D364" s="199">
        <v>5239</v>
      </c>
      <c r="E364" s="170">
        <v>387</v>
      </c>
    </row>
    <row r="365" spans="1:5" s="170" customFormat="1" x14ac:dyDescent="0.25">
      <c r="A365" s="170" t="s">
        <v>761</v>
      </c>
      <c r="B365" s="170" t="s">
        <v>1255</v>
      </c>
      <c r="C365" s="199">
        <v>3369</v>
      </c>
      <c r="D365" s="199">
        <v>5770</v>
      </c>
      <c r="E365" s="170">
        <v>527</v>
      </c>
    </row>
    <row r="366" spans="1:5" s="170" customFormat="1" x14ac:dyDescent="0.25">
      <c r="A366" s="170" t="s">
        <v>761</v>
      </c>
      <c r="B366" s="170" t="s">
        <v>1256</v>
      </c>
      <c r="C366" s="199">
        <v>3286</v>
      </c>
      <c r="D366" s="199">
        <v>5787</v>
      </c>
      <c r="E366" s="170">
        <v>491</v>
      </c>
    </row>
    <row r="367" spans="1:5" s="170" customFormat="1" x14ac:dyDescent="0.25">
      <c r="A367" s="170" t="s">
        <v>761</v>
      </c>
      <c r="B367" s="170" t="s">
        <v>1257</v>
      </c>
      <c r="C367" s="199">
        <v>2465</v>
      </c>
      <c r="D367" s="199">
        <v>5938</v>
      </c>
      <c r="E367" s="170">
        <v>468</v>
      </c>
    </row>
    <row r="368" spans="1:5" s="170" customFormat="1" x14ac:dyDescent="0.25">
      <c r="A368" s="170" t="s">
        <v>761</v>
      </c>
      <c r="B368" s="170" t="s">
        <v>1258</v>
      </c>
      <c r="C368" s="199">
        <v>2848</v>
      </c>
      <c r="D368" s="199">
        <v>5500</v>
      </c>
      <c r="E368" s="170">
        <v>463</v>
      </c>
    </row>
    <row r="369" spans="1:5" s="170" customFormat="1" x14ac:dyDescent="0.25">
      <c r="A369" s="170" t="s">
        <v>761</v>
      </c>
      <c r="B369" s="170" t="s">
        <v>1259</v>
      </c>
      <c r="C369" s="199">
        <v>2441</v>
      </c>
      <c r="D369" s="199">
        <v>4543</v>
      </c>
      <c r="E369" s="170">
        <v>328</v>
      </c>
    </row>
    <row r="370" spans="1:5" s="170" customFormat="1" x14ac:dyDescent="0.25">
      <c r="A370" s="170" t="s">
        <v>761</v>
      </c>
      <c r="B370" s="170" t="s">
        <v>1260</v>
      </c>
      <c r="C370" s="199">
        <v>1767</v>
      </c>
      <c r="D370" s="199">
        <v>3266</v>
      </c>
      <c r="E370" s="170">
        <v>228</v>
      </c>
    </row>
    <row r="371" spans="1:5" s="170" customFormat="1" x14ac:dyDescent="0.25">
      <c r="A371" s="170" t="s">
        <v>761</v>
      </c>
      <c r="B371" s="170" t="s">
        <v>1261</v>
      </c>
      <c r="C371" s="199">
        <v>1919</v>
      </c>
      <c r="D371" s="199">
        <v>2952</v>
      </c>
      <c r="E371" s="170">
        <v>200</v>
      </c>
    </row>
    <row r="372" spans="1:5" s="170" customFormat="1" x14ac:dyDescent="0.25">
      <c r="A372" s="170" t="s">
        <v>761</v>
      </c>
      <c r="B372" s="170" t="s">
        <v>1262</v>
      </c>
      <c r="C372" s="199">
        <v>3438</v>
      </c>
      <c r="D372" s="199">
        <v>5776</v>
      </c>
      <c r="E372" s="170">
        <v>349</v>
      </c>
    </row>
    <row r="373" spans="1:5" s="170" customFormat="1" x14ac:dyDescent="0.25">
      <c r="A373" s="170" t="s">
        <v>761</v>
      </c>
      <c r="B373" s="170" t="s">
        <v>1263</v>
      </c>
      <c r="C373" s="199">
        <v>3616</v>
      </c>
      <c r="D373" s="199">
        <v>7385</v>
      </c>
      <c r="E373" s="170">
        <v>451</v>
      </c>
    </row>
    <row r="374" spans="1:5" s="170" customFormat="1" x14ac:dyDescent="0.25">
      <c r="A374" s="170" t="s">
        <v>761</v>
      </c>
      <c r="B374" s="170" t="s">
        <v>1264</v>
      </c>
      <c r="C374" s="199">
        <v>3550</v>
      </c>
      <c r="D374" s="199">
        <v>7338</v>
      </c>
      <c r="E374" s="170">
        <v>432</v>
      </c>
    </row>
    <row r="375" spans="1:5" s="170" customFormat="1" x14ac:dyDescent="0.25">
      <c r="A375" s="170" t="s">
        <v>761</v>
      </c>
      <c r="B375" s="170" t="s">
        <v>1265</v>
      </c>
      <c r="C375" s="199">
        <v>3540</v>
      </c>
      <c r="D375" s="199">
        <v>6070</v>
      </c>
      <c r="E375" s="170">
        <v>364</v>
      </c>
    </row>
    <row r="376" spans="1:5" s="170" customFormat="1" x14ac:dyDescent="0.25">
      <c r="A376" s="170" t="s">
        <v>761</v>
      </c>
      <c r="B376" s="170" t="s">
        <v>1266</v>
      </c>
      <c r="C376" s="199">
        <v>2813</v>
      </c>
      <c r="D376" s="199">
        <v>5159</v>
      </c>
      <c r="E376" s="170">
        <v>329</v>
      </c>
    </row>
    <row r="377" spans="1:5" s="170" customFormat="1" x14ac:dyDescent="0.25">
      <c r="A377" s="170" t="s">
        <v>761</v>
      </c>
      <c r="B377" s="170" t="s">
        <v>1267</v>
      </c>
      <c r="C377" s="199">
        <v>2667</v>
      </c>
      <c r="D377" s="199">
        <v>4249</v>
      </c>
      <c r="E377" s="170">
        <v>238</v>
      </c>
    </row>
    <row r="378" spans="1:5" s="170" customFormat="1" x14ac:dyDescent="0.25">
      <c r="A378" s="170" t="s">
        <v>761</v>
      </c>
      <c r="B378" s="170" t="s">
        <v>1268</v>
      </c>
      <c r="C378" s="199">
        <v>3454</v>
      </c>
      <c r="D378" s="199">
        <v>6111</v>
      </c>
      <c r="E378" s="170">
        <v>283</v>
      </c>
    </row>
    <row r="379" spans="1:5" s="170" customFormat="1" x14ac:dyDescent="0.25">
      <c r="A379" s="170" t="s">
        <v>761</v>
      </c>
      <c r="B379" s="170" t="s">
        <v>1269</v>
      </c>
      <c r="C379" s="199">
        <v>3771</v>
      </c>
      <c r="D379" s="199">
        <v>5966</v>
      </c>
      <c r="E379" s="170">
        <v>282</v>
      </c>
    </row>
    <row r="380" spans="1:5" s="170" customFormat="1" x14ac:dyDescent="0.25">
      <c r="A380" s="170" t="s">
        <v>761</v>
      </c>
      <c r="B380" s="170" t="s">
        <v>1270</v>
      </c>
      <c r="C380" s="199">
        <v>3808</v>
      </c>
      <c r="D380" s="199">
        <v>7026</v>
      </c>
      <c r="E380" s="170">
        <v>397</v>
      </c>
    </row>
    <row r="381" spans="1:5" s="170" customFormat="1" x14ac:dyDescent="0.25">
      <c r="A381" s="170" t="s">
        <v>761</v>
      </c>
      <c r="B381" s="170" t="s">
        <v>1271</v>
      </c>
      <c r="C381" s="199">
        <v>3633</v>
      </c>
      <c r="D381" s="199">
        <v>5608</v>
      </c>
      <c r="E381" s="170">
        <v>404</v>
      </c>
    </row>
    <row r="382" spans="1:5" s="170" customFormat="1" x14ac:dyDescent="0.25">
      <c r="A382" s="170" t="s">
        <v>761</v>
      </c>
      <c r="B382" s="170" t="s">
        <v>1272</v>
      </c>
      <c r="C382" s="199">
        <v>3385</v>
      </c>
      <c r="D382" s="199">
        <v>5895</v>
      </c>
      <c r="E382" s="170">
        <v>439</v>
      </c>
    </row>
    <row r="383" spans="1:5" s="170" customFormat="1" x14ac:dyDescent="0.25">
      <c r="A383" s="170" t="s">
        <v>761</v>
      </c>
      <c r="B383" s="170" t="s">
        <v>1273</v>
      </c>
      <c r="C383" s="199">
        <v>3119</v>
      </c>
      <c r="D383" s="199">
        <v>4924</v>
      </c>
      <c r="E383" s="170">
        <v>348</v>
      </c>
    </row>
    <row r="384" spans="1:5" s="170" customFormat="1" x14ac:dyDescent="0.25">
      <c r="A384" s="170" t="s">
        <v>761</v>
      </c>
      <c r="B384" s="170" t="s">
        <v>1274</v>
      </c>
      <c r="C384" s="199">
        <v>2550</v>
      </c>
      <c r="D384" s="199">
        <v>3687</v>
      </c>
      <c r="E384" s="170">
        <v>249</v>
      </c>
    </row>
    <row r="385" spans="1:5" s="170" customFormat="1" x14ac:dyDescent="0.25">
      <c r="A385" s="170" t="s">
        <v>761</v>
      </c>
      <c r="B385" s="170" t="s">
        <v>1275</v>
      </c>
      <c r="C385" s="199">
        <v>1938</v>
      </c>
      <c r="D385" s="199">
        <v>3636</v>
      </c>
      <c r="E385" s="170">
        <v>216</v>
      </c>
    </row>
    <row r="386" spans="1:5" s="170" customFormat="1" x14ac:dyDescent="0.25">
      <c r="A386" s="170" t="s">
        <v>761</v>
      </c>
      <c r="B386" s="170" t="s">
        <v>1276</v>
      </c>
      <c r="C386" s="199">
        <v>5088</v>
      </c>
      <c r="D386" s="199">
        <v>8658</v>
      </c>
      <c r="E386" s="170">
        <v>737</v>
      </c>
    </row>
    <row r="387" spans="1:5" s="170" customFormat="1" x14ac:dyDescent="0.25">
      <c r="A387" s="170" t="s">
        <v>761</v>
      </c>
      <c r="B387" s="170" t="s">
        <v>1343</v>
      </c>
      <c r="C387" s="199">
        <v>2978</v>
      </c>
      <c r="D387" s="199">
        <v>5153</v>
      </c>
      <c r="E387" s="170">
        <v>418</v>
      </c>
    </row>
    <row r="388" spans="1:5" s="170" customFormat="1" x14ac:dyDescent="0.25">
      <c r="A388" s="170" t="s">
        <v>761</v>
      </c>
      <c r="B388" s="170" t="s">
        <v>1344</v>
      </c>
      <c r="C388" s="199">
        <v>3088</v>
      </c>
      <c r="D388" s="199">
        <v>5212</v>
      </c>
      <c r="E388" s="170">
        <v>494</v>
      </c>
    </row>
    <row r="389" spans="1:5" s="170" customFormat="1" x14ac:dyDescent="0.25">
      <c r="A389" s="170" t="s">
        <v>761</v>
      </c>
      <c r="B389" s="170" t="s">
        <v>1345</v>
      </c>
      <c r="C389" s="199">
        <v>2758</v>
      </c>
      <c r="D389" s="199">
        <v>5499</v>
      </c>
      <c r="E389" s="170">
        <v>514</v>
      </c>
    </row>
    <row r="390" spans="1:5" s="170" customFormat="1" x14ac:dyDescent="0.25">
      <c r="A390" s="170" t="s">
        <v>761</v>
      </c>
      <c r="B390" s="170" t="s">
        <v>1346</v>
      </c>
      <c r="C390" s="199">
        <v>2397</v>
      </c>
      <c r="D390" s="199">
        <v>4958</v>
      </c>
      <c r="E390" s="170">
        <v>435</v>
      </c>
    </row>
    <row r="391" spans="1:5" s="170" customFormat="1" x14ac:dyDescent="0.25">
      <c r="A391" s="170" t="s">
        <v>761</v>
      </c>
      <c r="B391" s="170" t="s">
        <v>1347</v>
      </c>
      <c r="C391" s="199">
        <v>1768</v>
      </c>
      <c r="D391" s="199">
        <v>4112</v>
      </c>
      <c r="E391" s="170">
        <v>397</v>
      </c>
    </row>
    <row r="392" spans="1:5" s="170" customFormat="1" x14ac:dyDescent="0.25">
      <c r="A392" s="170" t="s">
        <v>761</v>
      </c>
      <c r="B392" s="170" t="s">
        <v>1348</v>
      </c>
      <c r="C392" s="199">
        <v>1588</v>
      </c>
      <c r="D392" s="199">
        <v>4224</v>
      </c>
      <c r="E392" s="170">
        <v>385</v>
      </c>
    </row>
    <row r="393" spans="1:5" s="170" customFormat="1" x14ac:dyDescent="0.25">
      <c r="A393" s="170" t="s">
        <v>761</v>
      </c>
      <c r="B393" s="170" t="s">
        <v>1349</v>
      </c>
      <c r="C393" s="199">
        <v>3246</v>
      </c>
      <c r="D393" s="199">
        <v>6084</v>
      </c>
      <c r="E393" s="170">
        <v>700</v>
      </c>
    </row>
    <row r="394" spans="1:5" s="170" customFormat="1" x14ac:dyDescent="0.25">
      <c r="A394" s="170" t="s">
        <v>761</v>
      </c>
      <c r="B394" s="170" t="s">
        <v>1350</v>
      </c>
      <c r="C394" s="199">
        <v>3186</v>
      </c>
      <c r="D394" s="199">
        <v>5440</v>
      </c>
      <c r="E394" s="170">
        <v>728</v>
      </c>
    </row>
    <row r="395" spans="1:5" s="170" customFormat="1" x14ac:dyDescent="0.25">
      <c r="A395" s="170" t="s">
        <v>761</v>
      </c>
      <c r="B395" s="170" t="s">
        <v>1351</v>
      </c>
      <c r="C395" s="199">
        <v>3124</v>
      </c>
      <c r="D395" s="199">
        <v>5652</v>
      </c>
      <c r="E395" s="170">
        <v>675</v>
      </c>
    </row>
    <row r="396" spans="1:5" s="170" customFormat="1" x14ac:dyDescent="0.25">
      <c r="A396" s="170" t="s">
        <v>761</v>
      </c>
      <c r="B396" s="170" t="s">
        <v>1352</v>
      </c>
      <c r="C396" s="199">
        <v>2560</v>
      </c>
      <c r="D396" s="199">
        <v>5378</v>
      </c>
      <c r="E396" s="170">
        <v>695</v>
      </c>
    </row>
    <row r="397" spans="1:5" s="170" customFormat="1" x14ac:dyDescent="0.25">
      <c r="A397" s="170" t="s">
        <v>761</v>
      </c>
      <c r="B397" s="170" t="s">
        <v>1353</v>
      </c>
      <c r="C397" s="199">
        <v>2942</v>
      </c>
      <c r="D397" s="199">
        <v>5342</v>
      </c>
      <c r="E397" s="170">
        <v>674</v>
      </c>
    </row>
    <row r="398" spans="1:5" s="170" customFormat="1" x14ac:dyDescent="0.25">
      <c r="A398" s="170" t="s">
        <v>761</v>
      </c>
      <c r="B398" s="170" t="s">
        <v>1354</v>
      </c>
      <c r="C398" s="199">
        <v>2609</v>
      </c>
      <c r="D398" s="199">
        <v>4450</v>
      </c>
      <c r="E398" s="170">
        <v>510</v>
      </c>
    </row>
    <row r="399" spans="1:5" s="170" customFormat="1" x14ac:dyDescent="0.25">
      <c r="A399" s="170" t="s">
        <v>761</v>
      </c>
      <c r="B399" s="170" t="s">
        <v>1355</v>
      </c>
      <c r="C399" s="199">
        <v>2302</v>
      </c>
      <c r="D399" s="199">
        <v>3926</v>
      </c>
      <c r="E399" s="170">
        <v>406</v>
      </c>
    </row>
    <row r="400" spans="1:5" s="170" customFormat="1" x14ac:dyDescent="0.25">
      <c r="A400" s="170" t="s">
        <v>761</v>
      </c>
      <c r="B400" s="170" t="s">
        <v>1277</v>
      </c>
      <c r="C400" s="199">
        <v>3298</v>
      </c>
      <c r="D400" s="199">
        <v>6185</v>
      </c>
      <c r="E400" s="170">
        <v>736</v>
      </c>
    </row>
    <row r="401" spans="1:5" s="170" customFormat="1" x14ac:dyDescent="0.25">
      <c r="A401" s="170" t="s">
        <v>761</v>
      </c>
      <c r="B401" s="170" t="s">
        <v>1278</v>
      </c>
      <c r="C401" s="199">
        <v>3491</v>
      </c>
      <c r="D401" s="199">
        <v>4364</v>
      </c>
      <c r="E401" s="170">
        <v>438</v>
      </c>
    </row>
    <row r="402" spans="1:5" s="170" customFormat="1" x14ac:dyDescent="0.25">
      <c r="A402" s="170" t="s">
        <v>761</v>
      </c>
      <c r="B402" s="170" t="s">
        <v>1279</v>
      </c>
      <c r="C402" s="199">
        <v>3156</v>
      </c>
      <c r="D402" s="199">
        <v>5344</v>
      </c>
      <c r="E402" s="170">
        <v>507</v>
      </c>
    </row>
    <row r="403" spans="1:5" s="170" customFormat="1" x14ac:dyDescent="0.25">
      <c r="A403" s="170" t="s">
        <v>761</v>
      </c>
      <c r="B403" s="170" t="s">
        <v>1280</v>
      </c>
      <c r="C403" s="199">
        <v>3117</v>
      </c>
      <c r="D403" s="199">
        <v>4069</v>
      </c>
      <c r="E403" s="170">
        <v>447</v>
      </c>
    </row>
    <row r="404" spans="1:5" s="170" customFormat="1" x14ac:dyDescent="0.25">
      <c r="A404" s="170" t="s">
        <v>761</v>
      </c>
      <c r="B404" s="170" t="s">
        <v>1281</v>
      </c>
      <c r="C404" s="199">
        <v>2671</v>
      </c>
      <c r="D404" s="199">
        <v>4490</v>
      </c>
      <c r="E404" s="170">
        <v>436</v>
      </c>
    </row>
    <row r="405" spans="1:5" s="170" customFormat="1" x14ac:dyDescent="0.25">
      <c r="A405" s="170" t="s">
        <v>761</v>
      </c>
      <c r="B405" s="170" t="s">
        <v>1282</v>
      </c>
      <c r="C405" s="199">
        <v>1747</v>
      </c>
      <c r="D405" s="199">
        <v>3201</v>
      </c>
      <c r="E405" s="170">
        <v>312</v>
      </c>
    </row>
    <row r="406" spans="1:5" s="170" customFormat="1" x14ac:dyDescent="0.25">
      <c r="A406" s="170" t="s">
        <v>761</v>
      </c>
      <c r="B406" s="170" t="s">
        <v>1283</v>
      </c>
      <c r="C406" s="199">
        <v>2909</v>
      </c>
      <c r="D406" s="199">
        <v>4305</v>
      </c>
      <c r="E406" s="170">
        <v>370</v>
      </c>
    </row>
    <row r="407" spans="1:5" s="170" customFormat="1" x14ac:dyDescent="0.25">
      <c r="A407" s="170" t="s">
        <v>761</v>
      </c>
      <c r="B407" s="170" t="s">
        <v>1284</v>
      </c>
      <c r="C407" s="199">
        <v>3284</v>
      </c>
      <c r="D407" s="199">
        <v>4154</v>
      </c>
      <c r="E407" s="170">
        <v>487</v>
      </c>
    </row>
    <row r="408" spans="1:5" s="170" customFormat="1" x14ac:dyDescent="0.25">
      <c r="A408" s="170" t="s">
        <v>761</v>
      </c>
      <c r="B408" s="170" t="s">
        <v>1285</v>
      </c>
      <c r="C408" s="199">
        <v>3279</v>
      </c>
      <c r="D408" s="199">
        <v>5433</v>
      </c>
      <c r="E408" s="170">
        <v>543</v>
      </c>
    </row>
    <row r="409" spans="1:5" s="170" customFormat="1" x14ac:dyDescent="0.25">
      <c r="A409" s="170" t="s">
        <v>761</v>
      </c>
      <c r="B409" s="170" t="s">
        <v>1286</v>
      </c>
      <c r="C409" s="199">
        <v>3205</v>
      </c>
      <c r="D409" s="199">
        <v>4892</v>
      </c>
      <c r="E409" s="170">
        <v>508</v>
      </c>
    </row>
    <row r="410" spans="1:5" s="170" customFormat="1" x14ac:dyDescent="0.25">
      <c r="A410" s="170" t="s">
        <v>761</v>
      </c>
      <c r="B410" s="170" t="s">
        <v>1287</v>
      </c>
      <c r="C410" s="199">
        <v>3182</v>
      </c>
      <c r="D410" s="199">
        <v>5577</v>
      </c>
      <c r="E410" s="170">
        <v>607</v>
      </c>
    </row>
    <row r="411" spans="1:5" s="170" customFormat="1" x14ac:dyDescent="0.25">
      <c r="A411" s="170" t="s">
        <v>761</v>
      </c>
      <c r="B411" s="170" t="s">
        <v>1288</v>
      </c>
      <c r="C411" s="199">
        <v>2341</v>
      </c>
      <c r="D411" s="199">
        <v>4893</v>
      </c>
      <c r="E411" s="170">
        <v>599</v>
      </c>
    </row>
    <row r="412" spans="1:5" s="170" customFormat="1" x14ac:dyDescent="0.25">
      <c r="A412" s="170" t="s">
        <v>761</v>
      </c>
      <c r="B412" s="170" t="s">
        <v>1289</v>
      </c>
      <c r="C412" s="199">
        <v>1661</v>
      </c>
      <c r="D412" s="199">
        <v>3306</v>
      </c>
      <c r="E412" s="170">
        <v>314</v>
      </c>
    </row>
    <row r="413" spans="1:5" s="170" customFormat="1" x14ac:dyDescent="0.25">
      <c r="A413" s="170" t="s">
        <v>761</v>
      </c>
      <c r="B413" s="170" t="s">
        <v>1290</v>
      </c>
      <c r="C413" s="199">
        <v>1539</v>
      </c>
      <c r="D413" s="199">
        <v>3366</v>
      </c>
      <c r="E413" s="170">
        <v>335</v>
      </c>
    </row>
    <row r="414" spans="1:5" s="170" customFormat="1" x14ac:dyDescent="0.25">
      <c r="A414" s="170" t="s">
        <v>761</v>
      </c>
      <c r="B414" s="170" t="s">
        <v>1291</v>
      </c>
      <c r="C414" s="199">
        <v>3961</v>
      </c>
      <c r="D414" s="199">
        <v>6750</v>
      </c>
      <c r="E414" s="170">
        <v>789</v>
      </c>
    </row>
    <row r="415" spans="1:5" s="170" customFormat="1" x14ac:dyDescent="0.25">
      <c r="A415" s="170" t="s">
        <v>761</v>
      </c>
      <c r="B415" s="170" t="s">
        <v>1292</v>
      </c>
      <c r="C415" s="199">
        <v>3972</v>
      </c>
      <c r="D415" s="199">
        <v>6237</v>
      </c>
      <c r="E415" s="170">
        <v>751</v>
      </c>
    </row>
    <row r="416" spans="1:5" s="170" customFormat="1" x14ac:dyDescent="0.25">
      <c r="A416" s="170" t="s">
        <v>761</v>
      </c>
      <c r="B416" s="170" t="s">
        <v>1293</v>
      </c>
      <c r="C416" s="199">
        <v>3942</v>
      </c>
      <c r="D416" s="199">
        <v>6576</v>
      </c>
      <c r="E416" s="170">
        <v>770</v>
      </c>
    </row>
    <row r="417" spans="1:5" s="170" customFormat="1" x14ac:dyDescent="0.25">
      <c r="A417" s="170" t="s">
        <v>761</v>
      </c>
      <c r="B417" s="170" t="s">
        <v>1294</v>
      </c>
      <c r="C417" s="199">
        <v>3676</v>
      </c>
      <c r="D417" s="199">
        <v>6968</v>
      </c>
      <c r="E417" s="170">
        <v>864</v>
      </c>
    </row>
    <row r="418" spans="1:5" s="170" customFormat="1" x14ac:dyDescent="0.25">
      <c r="A418" s="170" t="s">
        <v>761</v>
      </c>
      <c r="B418" s="170" t="s">
        <v>1356</v>
      </c>
      <c r="C418" s="199">
        <v>3340</v>
      </c>
      <c r="D418" s="199">
        <v>6355</v>
      </c>
      <c r="E418" s="170">
        <v>842</v>
      </c>
    </row>
    <row r="419" spans="1:5" s="170" customFormat="1" x14ac:dyDescent="0.25">
      <c r="A419" s="170" t="s">
        <v>761</v>
      </c>
      <c r="B419" s="170" t="s">
        <v>1370</v>
      </c>
      <c r="C419" s="199">
        <v>2255</v>
      </c>
      <c r="D419" s="199">
        <v>3743</v>
      </c>
      <c r="E419" s="170">
        <v>447</v>
      </c>
    </row>
    <row r="420" spans="1:5" s="170" customFormat="1" x14ac:dyDescent="0.25">
      <c r="A420" s="170" t="s">
        <v>761</v>
      </c>
      <c r="B420" s="170" t="s">
        <v>1357</v>
      </c>
      <c r="C420" s="199">
        <v>2151</v>
      </c>
      <c r="D420" s="199">
        <v>3569</v>
      </c>
      <c r="E420" s="170">
        <v>424</v>
      </c>
    </row>
    <row r="421" spans="1:5" s="170" customFormat="1" x14ac:dyDescent="0.25">
      <c r="A421" s="170" t="s">
        <v>761</v>
      </c>
      <c r="B421" s="170" t="s">
        <v>1358</v>
      </c>
      <c r="C421" s="199">
        <v>3274</v>
      </c>
      <c r="D421" s="199">
        <v>4628</v>
      </c>
      <c r="E421" s="170">
        <v>577</v>
      </c>
    </row>
    <row r="422" spans="1:5" s="170" customFormat="1" x14ac:dyDescent="0.25">
      <c r="A422" s="170" t="s">
        <v>761</v>
      </c>
      <c r="B422" s="170" t="s">
        <v>1359</v>
      </c>
      <c r="C422" s="199">
        <v>3082</v>
      </c>
      <c r="D422" s="199">
        <v>4965</v>
      </c>
      <c r="E422" s="170">
        <v>579</v>
      </c>
    </row>
    <row r="423" spans="1:5" s="170" customFormat="1" x14ac:dyDescent="0.25">
      <c r="A423" s="170" t="s">
        <v>761</v>
      </c>
      <c r="B423" s="170" t="s">
        <v>1360</v>
      </c>
      <c r="C423" s="199">
        <v>3214</v>
      </c>
      <c r="D423" s="199">
        <v>6227</v>
      </c>
      <c r="E423" s="199">
        <v>1232</v>
      </c>
    </row>
    <row r="424" spans="1:5" s="170" customFormat="1" x14ac:dyDescent="0.25">
      <c r="A424" s="170" t="s">
        <v>761</v>
      </c>
      <c r="B424" s="170" t="s">
        <v>1371</v>
      </c>
      <c r="C424" s="199">
        <v>2839</v>
      </c>
      <c r="D424" s="199">
        <v>8210</v>
      </c>
      <c r="E424" s="199">
        <v>1797</v>
      </c>
    </row>
    <row r="425" spans="1:5" s="170" customFormat="1" x14ac:dyDescent="0.25">
      <c r="A425" s="170" t="s">
        <v>761</v>
      </c>
      <c r="B425" s="170" t="s">
        <v>1361</v>
      </c>
      <c r="C425" s="199">
        <v>2107</v>
      </c>
      <c r="D425" s="199">
        <v>7621</v>
      </c>
      <c r="E425" s="199">
        <v>1702</v>
      </c>
    </row>
    <row r="426" spans="1:5" s="170" customFormat="1" x14ac:dyDescent="0.25">
      <c r="A426" s="170" t="s">
        <v>761</v>
      </c>
      <c r="B426" s="170" t="s">
        <v>1372</v>
      </c>
      <c r="C426" s="199">
        <v>1652</v>
      </c>
      <c r="D426" s="199">
        <v>5357</v>
      </c>
      <c r="E426" s="199">
        <v>1129</v>
      </c>
    </row>
    <row r="427" spans="1:5" s="170" customFormat="1" x14ac:dyDescent="0.25">
      <c r="A427" s="170" t="s">
        <v>761</v>
      </c>
      <c r="B427" s="170" t="s">
        <v>1362</v>
      </c>
      <c r="C427" s="199">
        <v>1930</v>
      </c>
      <c r="D427" s="199">
        <v>5405</v>
      </c>
      <c r="E427" s="199">
        <v>1044</v>
      </c>
    </row>
    <row r="428" spans="1:5" s="170" customFormat="1" x14ac:dyDescent="0.25">
      <c r="A428" s="170" t="s">
        <v>761</v>
      </c>
      <c r="B428" s="170" t="s">
        <v>1363</v>
      </c>
      <c r="C428" s="199">
        <v>3495</v>
      </c>
      <c r="D428" s="199">
        <v>8621</v>
      </c>
      <c r="E428" s="199">
        <v>1699</v>
      </c>
    </row>
    <row r="429" spans="1:5" s="170" customFormat="1" x14ac:dyDescent="0.25">
      <c r="A429" s="170" t="s">
        <v>761</v>
      </c>
      <c r="B429" s="170" t="s">
        <v>1364</v>
      </c>
      <c r="C429" s="199">
        <v>3435</v>
      </c>
      <c r="D429" s="199">
        <v>8117</v>
      </c>
      <c r="E429" s="199">
        <v>1738</v>
      </c>
    </row>
    <row r="430" spans="1:5" s="170" customFormat="1" x14ac:dyDescent="0.25">
      <c r="A430" s="170" t="s">
        <v>761</v>
      </c>
      <c r="B430" s="170" t="s">
        <v>1365</v>
      </c>
      <c r="C430" s="199">
        <v>3091</v>
      </c>
      <c r="D430" s="199">
        <v>7630</v>
      </c>
      <c r="E430" s="199">
        <v>1437</v>
      </c>
    </row>
    <row r="431" spans="1:5" s="170" customFormat="1" x14ac:dyDescent="0.25">
      <c r="A431" s="170" t="s">
        <v>761</v>
      </c>
      <c r="B431" s="170" t="s">
        <v>1366</v>
      </c>
      <c r="C431" s="199">
        <v>3076</v>
      </c>
      <c r="D431" s="199">
        <v>6987</v>
      </c>
      <c r="E431" s="199">
        <v>1419</v>
      </c>
    </row>
    <row r="432" spans="1:5" s="170" customFormat="1" x14ac:dyDescent="0.25">
      <c r="A432" s="170" t="s">
        <v>761</v>
      </c>
      <c r="B432" s="170" t="s">
        <v>1367</v>
      </c>
      <c r="C432" s="199">
        <v>1735</v>
      </c>
      <c r="D432" s="199">
        <v>4729</v>
      </c>
      <c r="E432" s="170">
        <v>883</v>
      </c>
    </row>
    <row r="433" spans="1:5" s="170" customFormat="1" x14ac:dyDescent="0.25">
      <c r="A433" s="170" t="s">
        <v>761</v>
      </c>
      <c r="B433" s="170" t="s">
        <v>1373</v>
      </c>
      <c r="C433" s="199">
        <v>1754</v>
      </c>
      <c r="D433" s="199">
        <v>4027</v>
      </c>
      <c r="E433" s="170">
        <v>733</v>
      </c>
    </row>
    <row r="434" spans="1:5" s="170" customFormat="1" x14ac:dyDescent="0.25">
      <c r="A434" s="170" t="s">
        <v>761</v>
      </c>
      <c r="B434" s="170" t="s">
        <v>1374</v>
      </c>
      <c r="C434" s="199">
        <v>2748</v>
      </c>
      <c r="D434" s="199">
        <v>5265</v>
      </c>
      <c r="E434" s="170">
        <v>730</v>
      </c>
    </row>
    <row r="435" spans="1:5" s="170" customFormat="1" x14ac:dyDescent="0.25">
      <c r="A435" s="170" t="s">
        <v>761</v>
      </c>
      <c r="B435" s="170" t="s">
        <v>1295</v>
      </c>
      <c r="C435" s="199">
        <v>3667</v>
      </c>
      <c r="D435" s="199">
        <v>7210</v>
      </c>
      <c r="E435" s="199">
        <v>1242</v>
      </c>
    </row>
    <row r="436" spans="1:5" s="170" customFormat="1" x14ac:dyDescent="0.25">
      <c r="A436" s="170" t="s">
        <v>761</v>
      </c>
      <c r="B436" s="170" t="s">
        <v>1296</v>
      </c>
      <c r="C436" s="199">
        <v>3819</v>
      </c>
      <c r="D436" s="199">
        <v>5003</v>
      </c>
      <c r="E436" s="170">
        <v>586</v>
      </c>
    </row>
    <row r="437" spans="1:5" s="170" customFormat="1" x14ac:dyDescent="0.25">
      <c r="A437" s="170" t="s">
        <v>761</v>
      </c>
      <c r="B437" s="170" t="s">
        <v>1297</v>
      </c>
      <c r="C437" s="199">
        <v>3570</v>
      </c>
      <c r="D437" s="199">
        <v>4862</v>
      </c>
      <c r="E437" s="170">
        <v>502</v>
      </c>
    </row>
    <row r="438" spans="1:5" s="170" customFormat="1" x14ac:dyDescent="0.25">
      <c r="A438" s="170" t="s">
        <v>761</v>
      </c>
      <c r="B438" s="170" t="s">
        <v>1298</v>
      </c>
      <c r="C438" s="199">
        <v>2880</v>
      </c>
      <c r="D438" s="199">
        <v>8850</v>
      </c>
      <c r="E438" s="199">
        <v>1918</v>
      </c>
    </row>
    <row r="439" spans="1:5" s="170" customFormat="1" x14ac:dyDescent="0.25">
      <c r="A439" s="170" t="s">
        <v>761</v>
      </c>
      <c r="B439" s="170" t="s">
        <v>1299</v>
      </c>
      <c r="C439" s="199">
        <v>2863</v>
      </c>
      <c r="D439" s="199">
        <v>8988</v>
      </c>
      <c r="E439" s="199">
        <v>1979</v>
      </c>
    </row>
    <row r="440" spans="1:5" s="170" customFormat="1" x14ac:dyDescent="0.25">
      <c r="A440" s="170" t="s">
        <v>761</v>
      </c>
      <c r="B440" s="170" t="s">
        <v>1300</v>
      </c>
      <c r="C440" s="199">
        <v>1727</v>
      </c>
      <c r="D440" s="199">
        <v>5901</v>
      </c>
      <c r="E440" s="199">
        <v>1172</v>
      </c>
    </row>
    <row r="441" spans="1:5" s="170" customFormat="1" x14ac:dyDescent="0.25">
      <c r="A441" s="170" t="s">
        <v>761</v>
      </c>
      <c r="B441" s="170" t="s">
        <v>1301</v>
      </c>
      <c r="C441" s="199">
        <v>3170</v>
      </c>
      <c r="D441" s="199">
        <v>7212</v>
      </c>
      <c r="E441" s="199">
        <v>1192</v>
      </c>
    </row>
    <row r="442" spans="1:5" s="201" customFormat="1" x14ac:dyDescent="0.25">
      <c r="A442" s="201" t="s">
        <v>761</v>
      </c>
      <c r="B442" s="201" t="s">
        <v>1302</v>
      </c>
      <c r="C442" s="202">
        <v>4128</v>
      </c>
      <c r="D442" s="202">
        <v>9347</v>
      </c>
      <c r="E442" s="202">
        <v>1895</v>
      </c>
    </row>
    <row r="443" spans="1:5" s="201" customFormat="1" x14ac:dyDescent="0.25">
      <c r="A443" s="201" t="s">
        <v>761</v>
      </c>
      <c r="B443" s="201" t="s">
        <v>1303</v>
      </c>
      <c r="C443" s="202">
        <v>4087</v>
      </c>
      <c r="D443" s="202">
        <v>9898</v>
      </c>
      <c r="E443" s="202">
        <v>1892</v>
      </c>
    </row>
    <row r="444" spans="1:5" s="201" customFormat="1" x14ac:dyDescent="0.25">
      <c r="A444" s="201" t="s">
        <v>761</v>
      </c>
      <c r="B444" s="201" t="s">
        <v>1304</v>
      </c>
      <c r="C444" s="202">
        <v>3605</v>
      </c>
      <c r="D444" s="202">
        <v>10079</v>
      </c>
      <c r="E444" s="202">
        <v>2151</v>
      </c>
    </row>
    <row r="445" spans="1:5" s="201" customFormat="1" x14ac:dyDescent="0.25">
      <c r="A445" s="201" t="s">
        <v>761</v>
      </c>
      <c r="B445" s="201" t="s">
        <v>1305</v>
      </c>
      <c r="C445" s="202">
        <v>3498</v>
      </c>
      <c r="D445" s="202">
        <v>8468</v>
      </c>
      <c r="E445" s="202">
        <v>1903</v>
      </c>
    </row>
    <row r="446" spans="1:5" s="201" customFormat="1" x14ac:dyDescent="0.25">
      <c r="A446" s="201" t="s">
        <v>761</v>
      </c>
      <c r="B446" s="201" t="s">
        <v>1306</v>
      </c>
      <c r="C446" s="202">
        <v>3567</v>
      </c>
      <c r="D446" s="202">
        <v>9848</v>
      </c>
      <c r="E446" s="202">
        <v>2389</v>
      </c>
    </row>
    <row r="447" spans="1:5" s="201" customFormat="1" x14ac:dyDescent="0.25">
      <c r="A447" s="201" t="s">
        <v>761</v>
      </c>
      <c r="B447" s="201" t="s">
        <v>1307</v>
      </c>
      <c r="C447" s="202">
        <v>1668</v>
      </c>
      <c r="D447" s="202">
        <v>5555</v>
      </c>
      <c r="E447" s="202">
        <v>1081</v>
      </c>
    </row>
  </sheetData>
  <autoFilter ref="A3:E447" xr:uid="{94F40BF4-B820-4421-8B85-FAF2E600C96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20BE-48BD-496B-99F0-8C0FDEEF727E}">
  <sheetPr>
    <pageSetUpPr fitToPage="1"/>
  </sheetPr>
  <dimension ref="A1:O5"/>
  <sheetViews>
    <sheetView showOutlineSymbols="0" workbookViewId="0">
      <pane xSplit="1" ySplit="2" topLeftCell="B3" activePane="bottomRight" state="frozen"/>
      <selection pane="topRight"/>
      <selection pane="bottomLeft"/>
      <selection pane="bottomRight" activeCell="I26" sqref="I26"/>
    </sheetView>
  </sheetViews>
  <sheetFormatPr defaultColWidth="9.140625" defaultRowHeight="12" x14ac:dyDescent="0.2"/>
  <cols>
    <col min="1" max="1" width="2.42578125" style="156" customWidth="1"/>
    <col min="2" max="2" width="12.7109375" style="156" customWidth="1"/>
    <col min="3" max="3" width="13.140625" style="156" customWidth="1"/>
    <col min="4" max="4" width="13.5703125" style="156" customWidth="1"/>
    <col min="5" max="5" width="16.85546875" style="156" customWidth="1"/>
    <col min="6" max="6" width="12.7109375" style="156" customWidth="1"/>
    <col min="7" max="7" width="8" style="156" customWidth="1"/>
    <col min="8" max="8" width="13.42578125" style="156" customWidth="1"/>
    <col min="9" max="9" width="13.85546875" style="156" customWidth="1"/>
    <col min="10" max="10" width="11" style="156" customWidth="1"/>
    <col min="11" max="12" width="14" style="156" customWidth="1"/>
    <col min="13" max="13" width="10.5703125" style="156" customWidth="1"/>
    <col min="14" max="14" width="9.42578125" style="156" customWidth="1"/>
    <col min="15" max="15" width="11.5703125" style="156" customWidth="1"/>
    <col min="16" max="16384" width="9.140625" style="156"/>
  </cols>
  <sheetData>
    <row r="1" spans="1:15" s="159" customFormat="1" ht="13.5" customHeight="1" x14ac:dyDescent="0.2">
      <c r="A1" s="157"/>
      <c r="B1" s="158" t="s">
        <v>371</v>
      </c>
      <c r="C1" s="158" t="s">
        <v>372</v>
      </c>
      <c r="D1" s="203" t="s">
        <v>373</v>
      </c>
      <c r="E1" s="203"/>
      <c r="F1" s="158" t="s">
        <v>374</v>
      </c>
      <c r="G1" s="158" t="s">
        <v>375</v>
      </c>
      <c r="H1" s="158" t="s">
        <v>376</v>
      </c>
      <c r="I1" s="158" t="s">
        <v>377</v>
      </c>
      <c r="J1" s="158" t="s">
        <v>378</v>
      </c>
      <c r="K1" s="158" t="s">
        <v>376</v>
      </c>
      <c r="L1" s="158" t="s">
        <v>379</v>
      </c>
      <c r="M1" s="158" t="s">
        <v>374</v>
      </c>
      <c r="N1" s="158" t="s">
        <v>380</v>
      </c>
      <c r="O1" s="158" t="s">
        <v>381</v>
      </c>
    </row>
    <row r="2" spans="1:15" s="159" customFormat="1" ht="13.5" customHeight="1" x14ac:dyDescent="0.2">
      <c r="A2" s="157"/>
      <c r="B2" s="157"/>
      <c r="C2" s="157"/>
      <c r="D2" s="158" t="s">
        <v>382</v>
      </c>
      <c r="E2" s="158" t="s">
        <v>383</v>
      </c>
      <c r="F2" s="158" t="s">
        <v>41</v>
      </c>
      <c r="G2" s="158" t="s">
        <v>382</v>
      </c>
      <c r="H2" s="158" t="s">
        <v>384</v>
      </c>
      <c r="I2" s="157"/>
      <c r="J2" s="157"/>
      <c r="K2" s="158" t="s">
        <v>385</v>
      </c>
      <c r="L2" s="158" t="s">
        <v>385</v>
      </c>
      <c r="M2" s="158" t="s">
        <v>275</v>
      </c>
      <c r="N2" s="158" t="s">
        <v>275</v>
      </c>
      <c r="O2" s="158" t="s">
        <v>386</v>
      </c>
    </row>
    <row r="3" spans="1:15" s="159" customFormat="1" ht="13.5" customHeight="1" x14ac:dyDescent="0.2">
      <c r="A3" s="160"/>
      <c r="B3" s="161" t="s">
        <v>387</v>
      </c>
      <c r="C3" s="161" t="s">
        <v>388</v>
      </c>
      <c r="D3" s="162">
        <v>20147</v>
      </c>
      <c r="E3" s="161" t="s">
        <v>389</v>
      </c>
      <c r="F3" s="163" t="s">
        <v>390</v>
      </c>
      <c r="G3" s="164"/>
      <c r="H3" s="161" t="s">
        <v>391</v>
      </c>
      <c r="I3" s="163" t="s">
        <v>392</v>
      </c>
      <c r="J3" s="164"/>
      <c r="K3" s="164"/>
      <c r="L3" s="163" t="s">
        <v>393</v>
      </c>
      <c r="M3" s="161" t="s">
        <v>394</v>
      </c>
      <c r="N3" s="164"/>
      <c r="O3" s="165">
        <v>13000</v>
      </c>
    </row>
    <row r="4" spans="1:15" s="159" customFormat="1" ht="13.5" customHeight="1" x14ac:dyDescent="0.2">
      <c r="A4" s="160"/>
      <c r="B4" s="161" t="s">
        <v>387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5">
        <v>13000</v>
      </c>
    </row>
    <row r="5" spans="1:15" s="159" customFormat="1" ht="13.5" customHeight="1" x14ac:dyDescent="0.2">
      <c r="A5" s="160"/>
      <c r="B5" s="161" t="s">
        <v>99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5">
        <v>13000</v>
      </c>
    </row>
  </sheetData>
  <mergeCells count="1">
    <mergeCell ref="D1:E1"/>
  </mergeCells>
  <pageMargins left="0.5" right="0.5" top="1" bottom="1" header="0.5" footer="0.5"/>
  <pageSetup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82EE-A9BA-4040-876E-106D4B0DC4DB}">
  <dimension ref="A1:L6"/>
  <sheetViews>
    <sheetView zoomScale="70" zoomScaleNormal="70" workbookViewId="0">
      <selection activeCell="L31" sqref="L31"/>
    </sheetView>
  </sheetViews>
  <sheetFormatPr defaultColWidth="9.140625" defaultRowHeight="15" x14ac:dyDescent="0.25"/>
  <cols>
    <col min="1" max="1" width="20" style="149" customWidth="1"/>
    <col min="2" max="3" width="30" style="149" customWidth="1"/>
    <col min="4" max="4" width="14" style="149" customWidth="1"/>
    <col min="5" max="5" width="25" style="149" customWidth="1"/>
    <col min="6" max="6" width="13" style="149" customWidth="1"/>
    <col min="7" max="7" width="19" style="149" customWidth="1"/>
    <col min="8" max="8" width="9" style="149" customWidth="1"/>
    <col min="9" max="9" width="16" style="149" customWidth="1"/>
    <col min="10" max="11" width="13" style="149" customWidth="1"/>
    <col min="12" max="12" width="11" style="149" customWidth="1"/>
    <col min="13" max="16384" width="9.140625" style="149"/>
  </cols>
  <sheetData>
    <row r="1" spans="1:12" ht="15.6" customHeight="1" x14ac:dyDescent="0.25">
      <c r="A1" s="148" t="s">
        <v>147</v>
      </c>
      <c r="B1" s="148" t="s">
        <v>148</v>
      </c>
      <c r="C1" s="148" t="s">
        <v>321</v>
      </c>
      <c r="D1" s="148" t="s">
        <v>322</v>
      </c>
      <c r="E1" s="148" t="s">
        <v>150</v>
      </c>
      <c r="F1" s="148" t="s">
        <v>183</v>
      </c>
      <c r="G1" s="148" t="s">
        <v>323</v>
      </c>
      <c r="H1" s="148" t="s">
        <v>324</v>
      </c>
      <c r="I1" s="148" t="s">
        <v>325</v>
      </c>
      <c r="J1" s="148" t="s">
        <v>362</v>
      </c>
      <c r="K1" s="148" t="s">
        <v>363</v>
      </c>
      <c r="L1" s="148" t="s">
        <v>326</v>
      </c>
    </row>
    <row r="2" spans="1:12" x14ac:dyDescent="0.25">
      <c r="A2" s="148" t="s">
        <v>327</v>
      </c>
      <c r="B2" s="148" t="s">
        <v>337</v>
      </c>
      <c r="C2" s="148" t="s">
        <v>311</v>
      </c>
      <c r="D2" s="148" t="s">
        <v>345</v>
      </c>
      <c r="E2" s="148" t="s">
        <v>339</v>
      </c>
      <c r="F2" s="148" t="s">
        <v>340</v>
      </c>
      <c r="G2" s="148" t="s">
        <v>364</v>
      </c>
      <c r="H2" s="148" t="s">
        <v>334</v>
      </c>
      <c r="I2" s="150">
        <v>32000</v>
      </c>
      <c r="J2" s="150">
        <v>2.37</v>
      </c>
      <c r="K2" s="150">
        <v>48.7</v>
      </c>
      <c r="L2" s="150">
        <v>1</v>
      </c>
    </row>
    <row r="3" spans="1:12" x14ac:dyDescent="0.25">
      <c r="A3" s="148" t="s">
        <v>327</v>
      </c>
      <c r="B3" s="148" t="s">
        <v>337</v>
      </c>
      <c r="C3" s="148" t="s">
        <v>311</v>
      </c>
      <c r="D3" s="148" t="s">
        <v>365</v>
      </c>
      <c r="E3" s="148" t="s">
        <v>339</v>
      </c>
      <c r="F3" s="148" t="s">
        <v>340</v>
      </c>
      <c r="G3" s="148" t="s">
        <v>364</v>
      </c>
      <c r="H3" s="148" t="s">
        <v>334</v>
      </c>
      <c r="I3" s="150">
        <v>32000</v>
      </c>
      <c r="J3" s="150">
        <v>3.57</v>
      </c>
      <c r="K3" s="150">
        <v>45.8</v>
      </c>
      <c r="L3" s="150">
        <v>1</v>
      </c>
    </row>
    <row r="4" spans="1:12" x14ac:dyDescent="0.25">
      <c r="A4" s="148" t="s">
        <v>327</v>
      </c>
      <c r="B4" s="148" t="s">
        <v>337</v>
      </c>
      <c r="C4" s="148" t="s">
        <v>313</v>
      </c>
      <c r="D4" s="148" t="s">
        <v>350</v>
      </c>
      <c r="E4" s="148" t="s">
        <v>347</v>
      </c>
      <c r="F4" s="148" t="s">
        <v>366</v>
      </c>
      <c r="G4" s="148" t="s">
        <v>364</v>
      </c>
      <c r="H4" s="148" t="s">
        <v>334</v>
      </c>
      <c r="I4" s="150">
        <v>21560</v>
      </c>
      <c r="J4" s="150">
        <v>0</v>
      </c>
      <c r="K4" s="150">
        <v>0</v>
      </c>
      <c r="L4" s="150">
        <v>1</v>
      </c>
    </row>
    <row r="5" spans="1:12" x14ac:dyDescent="0.25">
      <c r="A5" s="148" t="s">
        <v>327</v>
      </c>
      <c r="B5" s="148" t="s">
        <v>337</v>
      </c>
      <c r="C5" s="148" t="s">
        <v>316</v>
      </c>
      <c r="D5" s="148" t="s">
        <v>329</v>
      </c>
      <c r="E5" s="148" t="s">
        <v>356</v>
      </c>
      <c r="F5" s="148" t="s">
        <v>357</v>
      </c>
      <c r="G5" s="148" t="s">
        <v>364</v>
      </c>
      <c r="H5" s="148" t="s">
        <v>334</v>
      </c>
      <c r="I5" s="150">
        <v>32000</v>
      </c>
      <c r="J5" s="150">
        <v>0</v>
      </c>
      <c r="K5" s="150">
        <v>0</v>
      </c>
      <c r="L5" s="150">
        <v>1</v>
      </c>
    </row>
    <row r="6" spans="1:12" x14ac:dyDescent="0.25">
      <c r="A6" s="148" t="s">
        <v>327</v>
      </c>
      <c r="B6" s="148" t="s">
        <v>337</v>
      </c>
      <c r="C6" s="148" t="s">
        <v>317</v>
      </c>
      <c r="D6" s="148" t="s">
        <v>367</v>
      </c>
      <c r="E6" s="148" t="s">
        <v>368</v>
      </c>
      <c r="F6" s="148" t="s">
        <v>369</v>
      </c>
      <c r="G6" s="148" t="s">
        <v>364</v>
      </c>
      <c r="H6" s="148" t="s">
        <v>334</v>
      </c>
      <c r="I6" s="150">
        <v>30000</v>
      </c>
      <c r="J6" s="150">
        <v>0</v>
      </c>
      <c r="K6" s="150">
        <v>0</v>
      </c>
      <c r="L6" s="15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162E-E467-4465-B27D-43DA83D1C249}">
  <dimension ref="A1:J99"/>
  <sheetViews>
    <sheetView zoomScale="70" zoomScaleNormal="70" workbookViewId="0">
      <selection activeCell="L48" sqref="L48"/>
    </sheetView>
  </sheetViews>
  <sheetFormatPr defaultColWidth="9.140625" defaultRowHeight="15" x14ac:dyDescent="0.25"/>
  <cols>
    <col min="1" max="1" width="20" style="149" customWidth="1"/>
    <col min="2" max="2" width="24" style="149" customWidth="1"/>
    <col min="3" max="3" width="30" style="149" customWidth="1"/>
    <col min="4" max="5" width="14" style="149" customWidth="1"/>
    <col min="6" max="6" width="13" style="149" customWidth="1"/>
    <col min="7" max="7" width="33" style="149" customWidth="1"/>
    <col min="8" max="8" width="9" style="149" customWidth="1"/>
    <col min="9" max="9" width="16" style="149" customWidth="1"/>
    <col min="10" max="10" width="11" style="149" customWidth="1"/>
    <col min="11" max="16384" width="9.140625" style="149"/>
  </cols>
  <sheetData>
    <row r="1" spans="1:10" x14ac:dyDescent="0.25">
      <c r="A1" s="148" t="s">
        <v>147</v>
      </c>
      <c r="B1" s="148" t="s">
        <v>148</v>
      </c>
      <c r="C1" s="148" t="s">
        <v>321</v>
      </c>
      <c r="D1" s="148" t="s">
        <v>322</v>
      </c>
      <c r="E1" s="148" t="s">
        <v>150</v>
      </c>
      <c r="F1" s="148" t="s">
        <v>183</v>
      </c>
      <c r="G1" s="148" t="s">
        <v>323</v>
      </c>
      <c r="H1" s="148" t="s">
        <v>324</v>
      </c>
      <c r="I1" s="148" t="s">
        <v>325</v>
      </c>
      <c r="J1" s="148" t="s">
        <v>326</v>
      </c>
    </row>
    <row r="2" spans="1:10" x14ac:dyDescent="0.25">
      <c r="A2" s="148" t="s">
        <v>327</v>
      </c>
      <c r="B2" s="148" t="s">
        <v>328</v>
      </c>
      <c r="C2" s="148" t="s">
        <v>308</v>
      </c>
      <c r="D2" s="148" t="s">
        <v>329</v>
      </c>
      <c r="E2" s="148" t="s">
        <v>330</v>
      </c>
      <c r="F2" s="148" t="s">
        <v>331</v>
      </c>
      <c r="G2" s="148" t="s">
        <v>332</v>
      </c>
      <c r="H2" s="148">
        <v>10</v>
      </c>
      <c r="I2" s="150">
        <v>840</v>
      </c>
      <c r="J2" s="150">
        <v>1</v>
      </c>
    </row>
    <row r="3" spans="1:10" x14ac:dyDescent="0.25">
      <c r="A3" s="148" t="s">
        <v>327</v>
      </c>
      <c r="B3" s="148" t="s">
        <v>328</v>
      </c>
      <c r="C3" s="148" t="s">
        <v>308</v>
      </c>
      <c r="D3" s="148" t="s">
        <v>329</v>
      </c>
      <c r="E3" s="148" t="s">
        <v>330</v>
      </c>
      <c r="F3" s="148" t="s">
        <v>331</v>
      </c>
      <c r="G3" s="148" t="s">
        <v>332</v>
      </c>
      <c r="H3" s="148" t="s">
        <v>333</v>
      </c>
      <c r="I3" s="150">
        <v>1400</v>
      </c>
      <c r="J3" s="150">
        <v>28</v>
      </c>
    </row>
    <row r="4" spans="1:10" x14ac:dyDescent="0.25">
      <c r="A4" s="148" t="s">
        <v>327</v>
      </c>
      <c r="B4" s="148" t="s">
        <v>328</v>
      </c>
      <c r="C4" s="148" t="s">
        <v>308</v>
      </c>
      <c r="D4" s="148" t="s">
        <v>329</v>
      </c>
      <c r="E4" s="148" t="s">
        <v>330</v>
      </c>
      <c r="F4" s="148" t="s">
        <v>331</v>
      </c>
      <c r="G4" s="148" t="s">
        <v>332</v>
      </c>
      <c r="H4" s="148" t="s">
        <v>334</v>
      </c>
      <c r="I4" s="150">
        <v>2800</v>
      </c>
      <c r="J4" s="150">
        <v>40</v>
      </c>
    </row>
    <row r="5" spans="1:10" x14ac:dyDescent="0.25">
      <c r="A5" s="148" t="s">
        <v>327</v>
      </c>
      <c r="B5" s="148" t="s">
        <v>328</v>
      </c>
      <c r="C5" s="148" t="s">
        <v>308</v>
      </c>
      <c r="D5" s="148" t="s">
        <v>329</v>
      </c>
      <c r="E5" s="148" t="s">
        <v>330</v>
      </c>
      <c r="F5" s="148" t="s">
        <v>331</v>
      </c>
      <c r="G5" s="148" t="s">
        <v>335</v>
      </c>
      <c r="H5" s="148">
        <v>10</v>
      </c>
      <c r="I5" s="150">
        <v>1400</v>
      </c>
      <c r="J5" s="150">
        <v>1</v>
      </c>
    </row>
    <row r="6" spans="1:10" x14ac:dyDescent="0.25">
      <c r="A6" s="148" t="s">
        <v>327</v>
      </c>
      <c r="B6" s="148" t="s">
        <v>328</v>
      </c>
      <c r="C6" s="148" t="s">
        <v>308</v>
      </c>
      <c r="D6" s="148" t="s">
        <v>329</v>
      </c>
      <c r="E6" s="148" t="s">
        <v>330</v>
      </c>
      <c r="F6" s="148" t="s">
        <v>331</v>
      </c>
      <c r="G6" s="148" t="s">
        <v>335</v>
      </c>
      <c r="H6" s="148" t="s">
        <v>333</v>
      </c>
      <c r="I6" s="150">
        <v>1960</v>
      </c>
      <c r="J6" s="150">
        <v>28</v>
      </c>
    </row>
    <row r="7" spans="1:10" x14ac:dyDescent="0.25">
      <c r="A7" s="148" t="s">
        <v>327</v>
      </c>
      <c r="B7" s="148" t="s">
        <v>328</v>
      </c>
      <c r="C7" s="148" t="s">
        <v>308</v>
      </c>
      <c r="D7" s="148" t="s">
        <v>329</v>
      </c>
      <c r="E7" s="148" t="s">
        <v>330</v>
      </c>
      <c r="F7" s="148" t="s">
        <v>331</v>
      </c>
      <c r="G7" s="148" t="s">
        <v>335</v>
      </c>
      <c r="H7" s="148" t="s">
        <v>334</v>
      </c>
      <c r="I7" s="150">
        <v>4160</v>
      </c>
      <c r="J7" s="150">
        <v>40</v>
      </c>
    </row>
    <row r="8" spans="1:10" x14ac:dyDescent="0.25">
      <c r="A8" s="148" t="s">
        <v>327</v>
      </c>
      <c r="B8" s="148" t="s">
        <v>328</v>
      </c>
      <c r="C8" s="148" t="s">
        <v>308</v>
      </c>
      <c r="D8" s="148" t="s">
        <v>336</v>
      </c>
      <c r="E8" s="148" t="s">
        <v>330</v>
      </c>
      <c r="F8" s="148" t="s">
        <v>331</v>
      </c>
      <c r="G8" s="148" t="s">
        <v>332</v>
      </c>
      <c r="H8" s="148">
        <v>10</v>
      </c>
      <c r="I8" s="150">
        <v>840</v>
      </c>
      <c r="J8" s="150">
        <v>1</v>
      </c>
    </row>
    <row r="9" spans="1:10" x14ac:dyDescent="0.25">
      <c r="A9" s="148" t="s">
        <v>327</v>
      </c>
      <c r="B9" s="148" t="s">
        <v>328</v>
      </c>
      <c r="C9" s="148" t="s">
        <v>308</v>
      </c>
      <c r="D9" s="148" t="s">
        <v>336</v>
      </c>
      <c r="E9" s="148" t="s">
        <v>330</v>
      </c>
      <c r="F9" s="148" t="s">
        <v>331</v>
      </c>
      <c r="G9" s="148" t="s">
        <v>332</v>
      </c>
      <c r="H9" s="148" t="s">
        <v>333</v>
      </c>
      <c r="I9" s="150">
        <v>1400</v>
      </c>
      <c r="J9" s="150">
        <v>28</v>
      </c>
    </row>
    <row r="10" spans="1:10" x14ac:dyDescent="0.25">
      <c r="A10" s="148" t="s">
        <v>327</v>
      </c>
      <c r="B10" s="148" t="s">
        <v>328</v>
      </c>
      <c r="C10" s="148" t="s">
        <v>308</v>
      </c>
      <c r="D10" s="148" t="s">
        <v>336</v>
      </c>
      <c r="E10" s="148" t="s">
        <v>330</v>
      </c>
      <c r="F10" s="148" t="s">
        <v>331</v>
      </c>
      <c r="G10" s="148" t="s">
        <v>332</v>
      </c>
      <c r="H10" s="148" t="s">
        <v>334</v>
      </c>
      <c r="I10" s="150">
        <v>2800</v>
      </c>
      <c r="J10" s="150">
        <v>40</v>
      </c>
    </row>
    <row r="11" spans="1:10" x14ac:dyDescent="0.25">
      <c r="A11" s="148" t="s">
        <v>327</v>
      </c>
      <c r="B11" s="148" t="s">
        <v>328</v>
      </c>
      <c r="C11" s="148" t="s">
        <v>308</v>
      </c>
      <c r="D11" s="148" t="s">
        <v>336</v>
      </c>
      <c r="E11" s="148" t="s">
        <v>330</v>
      </c>
      <c r="F11" s="148" t="s">
        <v>331</v>
      </c>
      <c r="G11" s="148" t="s">
        <v>335</v>
      </c>
      <c r="H11" s="148">
        <v>10</v>
      </c>
      <c r="I11" s="150">
        <v>1400</v>
      </c>
      <c r="J11" s="150">
        <v>1</v>
      </c>
    </row>
    <row r="12" spans="1:10" x14ac:dyDescent="0.25">
      <c r="A12" s="148" t="s">
        <v>327</v>
      </c>
      <c r="B12" s="148" t="s">
        <v>328</v>
      </c>
      <c r="C12" s="148" t="s">
        <v>308</v>
      </c>
      <c r="D12" s="148" t="s">
        <v>336</v>
      </c>
      <c r="E12" s="148" t="s">
        <v>330</v>
      </c>
      <c r="F12" s="148" t="s">
        <v>331</v>
      </c>
      <c r="G12" s="148" t="s">
        <v>335</v>
      </c>
      <c r="H12" s="148" t="s">
        <v>333</v>
      </c>
      <c r="I12" s="150">
        <v>1960</v>
      </c>
      <c r="J12" s="150">
        <v>28</v>
      </c>
    </row>
    <row r="13" spans="1:10" x14ac:dyDescent="0.25">
      <c r="A13" s="148" t="s">
        <v>327</v>
      </c>
      <c r="B13" s="148" t="s">
        <v>328</v>
      </c>
      <c r="C13" s="148" t="s">
        <v>308</v>
      </c>
      <c r="D13" s="148" t="s">
        <v>336</v>
      </c>
      <c r="E13" s="148" t="s">
        <v>330</v>
      </c>
      <c r="F13" s="148" t="s">
        <v>331</v>
      </c>
      <c r="G13" s="148" t="s">
        <v>335</v>
      </c>
      <c r="H13" s="148" t="s">
        <v>334</v>
      </c>
      <c r="I13" s="150">
        <v>4160</v>
      </c>
      <c r="J13" s="150">
        <v>40</v>
      </c>
    </row>
    <row r="14" spans="1:10" x14ac:dyDescent="0.25">
      <c r="A14" s="148" t="s">
        <v>327</v>
      </c>
      <c r="B14" s="148" t="s">
        <v>337</v>
      </c>
      <c r="C14" s="148" t="s">
        <v>309</v>
      </c>
      <c r="D14" s="148" t="s">
        <v>338</v>
      </c>
      <c r="E14" s="148" t="s">
        <v>339</v>
      </c>
      <c r="F14" s="148" t="s">
        <v>340</v>
      </c>
      <c r="G14" s="148" t="s">
        <v>341</v>
      </c>
      <c r="H14" s="148" t="s">
        <v>334</v>
      </c>
      <c r="I14" s="150">
        <v>4200</v>
      </c>
      <c r="J14" s="150">
        <v>2</v>
      </c>
    </row>
    <row r="15" spans="1:10" x14ac:dyDescent="0.25">
      <c r="A15" s="148" t="s">
        <v>327</v>
      </c>
      <c r="B15" s="148" t="s">
        <v>337</v>
      </c>
      <c r="C15" s="148" t="s">
        <v>309</v>
      </c>
      <c r="D15" s="148" t="s">
        <v>338</v>
      </c>
      <c r="E15" s="148" t="s">
        <v>339</v>
      </c>
      <c r="F15" s="148" t="s">
        <v>340</v>
      </c>
      <c r="G15" s="148" t="s">
        <v>342</v>
      </c>
      <c r="H15" s="148" t="s">
        <v>334</v>
      </c>
      <c r="I15" s="150">
        <v>11200</v>
      </c>
      <c r="J15" s="150">
        <v>1</v>
      </c>
    </row>
    <row r="16" spans="1:10" x14ac:dyDescent="0.25">
      <c r="A16" s="148" t="s">
        <v>327</v>
      </c>
      <c r="B16" s="148" t="s">
        <v>337</v>
      </c>
      <c r="C16" s="148" t="s">
        <v>309</v>
      </c>
      <c r="D16" s="148" t="s">
        <v>338</v>
      </c>
      <c r="E16" s="148" t="s">
        <v>339</v>
      </c>
      <c r="F16" s="148" t="s">
        <v>340</v>
      </c>
      <c r="G16" s="148" t="s">
        <v>342</v>
      </c>
      <c r="H16" s="148" t="s">
        <v>343</v>
      </c>
      <c r="I16" s="150">
        <v>4760</v>
      </c>
      <c r="J16" s="150">
        <v>1</v>
      </c>
    </row>
    <row r="17" spans="1:10" x14ac:dyDescent="0.25">
      <c r="A17" s="148" t="s">
        <v>327</v>
      </c>
      <c r="B17" s="148" t="s">
        <v>337</v>
      </c>
      <c r="C17" s="148" t="s">
        <v>309</v>
      </c>
      <c r="D17" s="148" t="s">
        <v>338</v>
      </c>
      <c r="E17" s="148" t="s">
        <v>339</v>
      </c>
      <c r="F17" s="148" t="s">
        <v>340</v>
      </c>
      <c r="G17" s="148" t="s">
        <v>332</v>
      </c>
      <c r="H17" s="148" t="s">
        <v>334</v>
      </c>
      <c r="I17" s="150">
        <v>4480</v>
      </c>
      <c r="J17" s="150">
        <v>2</v>
      </c>
    </row>
    <row r="18" spans="1:10" x14ac:dyDescent="0.25">
      <c r="A18" s="148" t="s">
        <v>327</v>
      </c>
      <c r="B18" s="148" t="s">
        <v>337</v>
      </c>
      <c r="C18" s="148" t="s">
        <v>309</v>
      </c>
      <c r="D18" s="148" t="s">
        <v>338</v>
      </c>
      <c r="E18" s="148" t="s">
        <v>339</v>
      </c>
      <c r="F18" s="148" t="s">
        <v>340</v>
      </c>
      <c r="G18" s="148" t="s">
        <v>344</v>
      </c>
      <c r="H18" s="148" t="s">
        <v>334</v>
      </c>
      <c r="I18" s="150">
        <v>5600</v>
      </c>
      <c r="J18" s="150">
        <v>2</v>
      </c>
    </row>
    <row r="19" spans="1:10" x14ac:dyDescent="0.25">
      <c r="A19" s="148" t="s">
        <v>327</v>
      </c>
      <c r="B19" s="148" t="s">
        <v>337</v>
      </c>
      <c r="C19" s="148" t="s">
        <v>309</v>
      </c>
      <c r="D19" s="148" t="s">
        <v>338</v>
      </c>
      <c r="E19" s="148" t="s">
        <v>339</v>
      </c>
      <c r="F19" s="148" t="s">
        <v>340</v>
      </c>
      <c r="G19" s="148" t="s">
        <v>335</v>
      </c>
      <c r="H19" s="148" t="s">
        <v>334</v>
      </c>
      <c r="I19" s="150">
        <v>4760</v>
      </c>
      <c r="J19" s="150">
        <v>2</v>
      </c>
    </row>
    <row r="20" spans="1:10" x14ac:dyDescent="0.25">
      <c r="A20" s="148" t="s">
        <v>327</v>
      </c>
      <c r="B20" s="148" t="s">
        <v>337</v>
      </c>
      <c r="C20" s="148" t="s">
        <v>309</v>
      </c>
      <c r="D20" s="148" t="s">
        <v>345</v>
      </c>
      <c r="E20" s="148" t="s">
        <v>339</v>
      </c>
      <c r="F20" s="148" t="s">
        <v>340</v>
      </c>
      <c r="G20" s="148" t="s">
        <v>341</v>
      </c>
      <c r="H20" s="148" t="s">
        <v>334</v>
      </c>
      <c r="I20" s="150">
        <v>4200</v>
      </c>
      <c r="J20" s="150">
        <v>2</v>
      </c>
    </row>
    <row r="21" spans="1:10" x14ac:dyDescent="0.25">
      <c r="A21" s="148" t="s">
        <v>327</v>
      </c>
      <c r="B21" s="148" t="s">
        <v>337</v>
      </c>
      <c r="C21" s="148" t="s">
        <v>309</v>
      </c>
      <c r="D21" s="148" t="s">
        <v>345</v>
      </c>
      <c r="E21" s="148" t="s">
        <v>339</v>
      </c>
      <c r="F21" s="148" t="s">
        <v>340</v>
      </c>
      <c r="G21" s="148" t="s">
        <v>342</v>
      </c>
      <c r="H21" s="148" t="s">
        <v>334</v>
      </c>
      <c r="I21" s="150">
        <v>11200</v>
      </c>
      <c r="J21" s="150">
        <v>1</v>
      </c>
    </row>
    <row r="22" spans="1:10" x14ac:dyDescent="0.25">
      <c r="A22" s="148" t="s">
        <v>327</v>
      </c>
      <c r="B22" s="148" t="s">
        <v>337</v>
      </c>
      <c r="C22" s="148" t="s">
        <v>309</v>
      </c>
      <c r="D22" s="148" t="s">
        <v>345</v>
      </c>
      <c r="E22" s="148" t="s">
        <v>339</v>
      </c>
      <c r="F22" s="148" t="s">
        <v>340</v>
      </c>
      <c r="G22" s="148" t="s">
        <v>342</v>
      </c>
      <c r="H22" s="148" t="s">
        <v>343</v>
      </c>
      <c r="I22" s="150">
        <v>4760</v>
      </c>
      <c r="J22" s="150">
        <v>1</v>
      </c>
    </row>
    <row r="23" spans="1:10" x14ac:dyDescent="0.25">
      <c r="A23" s="148" t="s">
        <v>327</v>
      </c>
      <c r="B23" s="148" t="s">
        <v>337</v>
      </c>
      <c r="C23" s="148" t="s">
        <v>309</v>
      </c>
      <c r="D23" s="148" t="s">
        <v>345</v>
      </c>
      <c r="E23" s="148" t="s">
        <v>339</v>
      </c>
      <c r="F23" s="148" t="s">
        <v>340</v>
      </c>
      <c r="G23" s="148" t="s">
        <v>332</v>
      </c>
      <c r="H23" s="148" t="s">
        <v>334</v>
      </c>
      <c r="I23" s="150">
        <v>4480</v>
      </c>
      <c r="J23" s="150">
        <v>2</v>
      </c>
    </row>
    <row r="24" spans="1:10" x14ac:dyDescent="0.25">
      <c r="A24" s="148" t="s">
        <v>327</v>
      </c>
      <c r="B24" s="148" t="s">
        <v>337</v>
      </c>
      <c r="C24" s="148" t="s">
        <v>309</v>
      </c>
      <c r="D24" s="148" t="s">
        <v>345</v>
      </c>
      <c r="E24" s="148" t="s">
        <v>339</v>
      </c>
      <c r="F24" s="148" t="s">
        <v>340</v>
      </c>
      <c r="G24" s="148" t="s">
        <v>344</v>
      </c>
      <c r="H24" s="148" t="s">
        <v>334</v>
      </c>
      <c r="I24" s="150">
        <v>5600</v>
      </c>
      <c r="J24" s="150">
        <v>2</v>
      </c>
    </row>
    <row r="25" spans="1:10" x14ac:dyDescent="0.25">
      <c r="A25" s="148" t="s">
        <v>327</v>
      </c>
      <c r="B25" s="148" t="s">
        <v>337</v>
      </c>
      <c r="C25" s="148" t="s">
        <v>309</v>
      </c>
      <c r="D25" s="148" t="s">
        <v>345</v>
      </c>
      <c r="E25" s="148" t="s">
        <v>339</v>
      </c>
      <c r="F25" s="148" t="s">
        <v>340</v>
      </c>
      <c r="G25" s="148" t="s">
        <v>335</v>
      </c>
      <c r="H25" s="148" t="s">
        <v>334</v>
      </c>
      <c r="I25" s="150">
        <v>4760</v>
      </c>
      <c r="J25" s="150">
        <v>2</v>
      </c>
    </row>
    <row r="26" spans="1:10" x14ac:dyDescent="0.25">
      <c r="A26" s="148" t="s">
        <v>327</v>
      </c>
      <c r="B26" s="148" t="s">
        <v>337</v>
      </c>
      <c r="C26" s="148" t="s">
        <v>310</v>
      </c>
      <c r="D26" s="148" t="s">
        <v>346</v>
      </c>
      <c r="E26" s="148" t="s">
        <v>347</v>
      </c>
      <c r="F26" s="148" t="s">
        <v>348</v>
      </c>
      <c r="G26" s="148" t="s">
        <v>341</v>
      </c>
      <c r="H26" s="148" t="s">
        <v>334</v>
      </c>
      <c r="I26" s="150">
        <v>1642</v>
      </c>
      <c r="J26" s="150">
        <v>2</v>
      </c>
    </row>
    <row r="27" spans="1:10" x14ac:dyDescent="0.25">
      <c r="A27" s="148" t="s">
        <v>327</v>
      </c>
      <c r="B27" s="148" t="s">
        <v>337</v>
      </c>
      <c r="C27" s="148" t="s">
        <v>310</v>
      </c>
      <c r="D27" s="148" t="s">
        <v>346</v>
      </c>
      <c r="E27" s="148" t="s">
        <v>347</v>
      </c>
      <c r="F27" s="148" t="s">
        <v>348</v>
      </c>
      <c r="G27" s="148" t="s">
        <v>342</v>
      </c>
      <c r="H27" s="148" t="s">
        <v>334</v>
      </c>
      <c r="I27" s="150">
        <v>6064</v>
      </c>
      <c r="J27" s="150">
        <v>2</v>
      </c>
    </row>
    <row r="28" spans="1:10" x14ac:dyDescent="0.25">
      <c r="A28" s="148" t="s">
        <v>327</v>
      </c>
      <c r="B28" s="148" t="s">
        <v>337</v>
      </c>
      <c r="C28" s="148" t="s">
        <v>310</v>
      </c>
      <c r="D28" s="148" t="s">
        <v>346</v>
      </c>
      <c r="E28" s="148" t="s">
        <v>347</v>
      </c>
      <c r="F28" s="148" t="s">
        <v>348</v>
      </c>
      <c r="G28" s="148" t="s">
        <v>349</v>
      </c>
      <c r="H28" s="148" t="s">
        <v>334</v>
      </c>
      <c r="I28" s="150">
        <v>1870</v>
      </c>
      <c r="J28" s="150">
        <v>2</v>
      </c>
    </row>
    <row r="29" spans="1:10" x14ac:dyDescent="0.25">
      <c r="A29" s="148" t="s">
        <v>327</v>
      </c>
      <c r="B29" s="148" t="s">
        <v>337</v>
      </c>
      <c r="C29" s="148" t="s">
        <v>310</v>
      </c>
      <c r="D29" s="148" t="s">
        <v>346</v>
      </c>
      <c r="E29" s="148" t="s">
        <v>347</v>
      </c>
      <c r="F29" s="148" t="s">
        <v>348</v>
      </c>
      <c r="G29" s="148" t="s">
        <v>332</v>
      </c>
      <c r="H29" s="148" t="s">
        <v>334</v>
      </c>
      <c r="I29" s="150">
        <v>1740</v>
      </c>
      <c r="J29" s="150">
        <v>2</v>
      </c>
    </row>
    <row r="30" spans="1:10" x14ac:dyDescent="0.25">
      <c r="A30" s="148" t="s">
        <v>327</v>
      </c>
      <c r="B30" s="148" t="s">
        <v>337</v>
      </c>
      <c r="C30" s="148" t="s">
        <v>310</v>
      </c>
      <c r="D30" s="148" t="s">
        <v>346</v>
      </c>
      <c r="E30" s="148" t="s">
        <v>347</v>
      </c>
      <c r="F30" s="148" t="s">
        <v>348</v>
      </c>
      <c r="G30" s="148" t="s">
        <v>344</v>
      </c>
      <c r="H30" s="148" t="s">
        <v>334</v>
      </c>
      <c r="I30" s="150">
        <v>2160</v>
      </c>
      <c r="J30" s="150">
        <v>2</v>
      </c>
    </row>
    <row r="31" spans="1:10" x14ac:dyDescent="0.25">
      <c r="A31" s="148" t="s">
        <v>327</v>
      </c>
      <c r="B31" s="148" t="s">
        <v>337</v>
      </c>
      <c r="C31" s="148" t="s">
        <v>310</v>
      </c>
      <c r="D31" s="148" t="s">
        <v>346</v>
      </c>
      <c r="E31" s="148" t="s">
        <v>347</v>
      </c>
      <c r="F31" s="148" t="s">
        <v>348</v>
      </c>
      <c r="G31" s="148" t="s">
        <v>335</v>
      </c>
      <c r="H31" s="148" t="s">
        <v>334</v>
      </c>
      <c r="I31" s="150">
        <v>1886</v>
      </c>
      <c r="J31" s="150">
        <v>2</v>
      </c>
    </row>
    <row r="32" spans="1:10" x14ac:dyDescent="0.25">
      <c r="A32" s="148" t="s">
        <v>327</v>
      </c>
      <c r="B32" s="148" t="s">
        <v>337</v>
      </c>
      <c r="C32" s="148" t="s">
        <v>310</v>
      </c>
      <c r="D32" s="148" t="s">
        <v>350</v>
      </c>
      <c r="E32" s="148" t="s">
        <v>347</v>
      </c>
      <c r="F32" s="148" t="s">
        <v>348</v>
      </c>
      <c r="G32" s="148" t="s">
        <v>341</v>
      </c>
      <c r="H32" s="148" t="s">
        <v>334</v>
      </c>
      <c r="I32" s="150">
        <v>4926</v>
      </c>
      <c r="J32" s="150">
        <v>2</v>
      </c>
    </row>
    <row r="33" spans="1:10" x14ac:dyDescent="0.25">
      <c r="A33" s="148" t="s">
        <v>327</v>
      </c>
      <c r="B33" s="148" t="s">
        <v>337</v>
      </c>
      <c r="C33" s="148" t="s">
        <v>310</v>
      </c>
      <c r="D33" s="148" t="s">
        <v>350</v>
      </c>
      <c r="E33" s="148" t="s">
        <v>347</v>
      </c>
      <c r="F33" s="148" t="s">
        <v>348</v>
      </c>
      <c r="G33" s="148" t="s">
        <v>349</v>
      </c>
      <c r="H33" s="148" t="s">
        <v>334</v>
      </c>
      <c r="I33" s="150">
        <v>5610</v>
      </c>
      <c r="J33" s="150">
        <v>2</v>
      </c>
    </row>
    <row r="34" spans="1:10" x14ac:dyDescent="0.25">
      <c r="A34" s="148" t="s">
        <v>327</v>
      </c>
      <c r="B34" s="148" t="s">
        <v>337</v>
      </c>
      <c r="C34" s="148" t="s">
        <v>310</v>
      </c>
      <c r="D34" s="148" t="s">
        <v>350</v>
      </c>
      <c r="E34" s="148" t="s">
        <v>347</v>
      </c>
      <c r="F34" s="148" t="s">
        <v>348</v>
      </c>
      <c r="G34" s="148" t="s">
        <v>332</v>
      </c>
      <c r="H34" s="148" t="s">
        <v>334</v>
      </c>
      <c r="I34" s="150">
        <v>5220</v>
      </c>
      <c r="J34" s="150">
        <v>2</v>
      </c>
    </row>
    <row r="35" spans="1:10" x14ac:dyDescent="0.25">
      <c r="A35" s="148" t="s">
        <v>327</v>
      </c>
      <c r="B35" s="148" t="s">
        <v>337</v>
      </c>
      <c r="C35" s="148" t="s">
        <v>310</v>
      </c>
      <c r="D35" s="148" t="s">
        <v>350</v>
      </c>
      <c r="E35" s="148" t="s">
        <v>347</v>
      </c>
      <c r="F35" s="148" t="s">
        <v>348</v>
      </c>
      <c r="G35" s="148" t="s">
        <v>344</v>
      </c>
      <c r="H35" s="148" t="s">
        <v>334</v>
      </c>
      <c r="I35" s="150">
        <v>6480</v>
      </c>
      <c r="J35" s="150">
        <v>2</v>
      </c>
    </row>
    <row r="36" spans="1:10" x14ac:dyDescent="0.25">
      <c r="A36" s="148" t="s">
        <v>327</v>
      </c>
      <c r="B36" s="148" t="s">
        <v>337</v>
      </c>
      <c r="C36" s="148" t="s">
        <v>310</v>
      </c>
      <c r="D36" s="148" t="s">
        <v>351</v>
      </c>
      <c r="E36" s="148" t="s">
        <v>347</v>
      </c>
      <c r="F36" s="148" t="s">
        <v>348</v>
      </c>
      <c r="G36" s="148" t="s">
        <v>342</v>
      </c>
      <c r="H36" s="148" t="s">
        <v>334</v>
      </c>
      <c r="I36" s="150">
        <v>18192</v>
      </c>
      <c r="J36" s="150">
        <v>2</v>
      </c>
    </row>
    <row r="37" spans="1:10" x14ac:dyDescent="0.25">
      <c r="A37" s="148" t="s">
        <v>327</v>
      </c>
      <c r="B37" s="148" t="s">
        <v>337</v>
      </c>
      <c r="C37" s="148" t="s">
        <v>310</v>
      </c>
      <c r="D37" s="148" t="s">
        <v>351</v>
      </c>
      <c r="E37" s="148" t="s">
        <v>347</v>
      </c>
      <c r="F37" s="148" t="s">
        <v>348</v>
      </c>
      <c r="G37" s="148" t="s">
        <v>335</v>
      </c>
      <c r="H37" s="148" t="s">
        <v>334</v>
      </c>
      <c r="I37" s="150">
        <v>5658</v>
      </c>
      <c r="J37" s="150">
        <v>2</v>
      </c>
    </row>
    <row r="38" spans="1:10" x14ac:dyDescent="0.25">
      <c r="A38" s="148" t="s">
        <v>327</v>
      </c>
      <c r="B38" s="148" t="s">
        <v>337</v>
      </c>
      <c r="C38" s="148" t="s">
        <v>314</v>
      </c>
      <c r="D38" s="148" t="s">
        <v>329</v>
      </c>
      <c r="E38" s="148" t="s">
        <v>352</v>
      </c>
      <c r="F38" s="148" t="s">
        <v>353</v>
      </c>
      <c r="G38" s="148" t="s">
        <v>342</v>
      </c>
      <c r="H38" s="148" t="s">
        <v>354</v>
      </c>
      <c r="I38" s="150">
        <v>0</v>
      </c>
      <c r="J38" s="150">
        <v>40</v>
      </c>
    </row>
    <row r="39" spans="1:10" x14ac:dyDescent="0.25">
      <c r="A39" s="148" t="s">
        <v>327</v>
      </c>
      <c r="B39" s="148" t="s">
        <v>337</v>
      </c>
      <c r="C39" s="148" t="s">
        <v>314</v>
      </c>
      <c r="D39" s="148" t="s">
        <v>329</v>
      </c>
      <c r="E39" s="148" t="s">
        <v>352</v>
      </c>
      <c r="F39" s="148" t="s">
        <v>353</v>
      </c>
      <c r="G39" s="148" t="s">
        <v>342</v>
      </c>
      <c r="H39" s="148" t="s">
        <v>333</v>
      </c>
      <c r="I39" s="150">
        <v>5920</v>
      </c>
      <c r="J39" s="150">
        <v>37</v>
      </c>
    </row>
    <row r="40" spans="1:10" x14ac:dyDescent="0.25">
      <c r="A40" s="148" t="s">
        <v>327</v>
      </c>
      <c r="B40" s="148" t="s">
        <v>337</v>
      </c>
      <c r="C40" s="148" t="s">
        <v>314</v>
      </c>
      <c r="D40" s="148" t="s">
        <v>329</v>
      </c>
      <c r="E40" s="148" t="s">
        <v>352</v>
      </c>
      <c r="F40" s="148" t="s">
        <v>353</v>
      </c>
      <c r="G40" s="148" t="s">
        <v>342</v>
      </c>
      <c r="H40" s="148" t="s">
        <v>334</v>
      </c>
      <c r="I40" s="150">
        <v>8000</v>
      </c>
      <c r="J40" s="150">
        <v>40</v>
      </c>
    </row>
    <row r="41" spans="1:10" x14ac:dyDescent="0.25">
      <c r="A41" s="148" t="s">
        <v>327</v>
      </c>
      <c r="B41" s="148" t="s">
        <v>337</v>
      </c>
      <c r="C41" s="148" t="s">
        <v>314</v>
      </c>
      <c r="D41" s="148" t="s">
        <v>336</v>
      </c>
      <c r="E41" s="148" t="s">
        <v>352</v>
      </c>
      <c r="F41" s="148" t="s">
        <v>353</v>
      </c>
      <c r="G41" s="148" t="s">
        <v>342</v>
      </c>
      <c r="H41" s="148" t="s">
        <v>354</v>
      </c>
      <c r="I41" s="150">
        <v>0</v>
      </c>
      <c r="J41" s="150">
        <v>40</v>
      </c>
    </row>
    <row r="42" spans="1:10" x14ac:dyDescent="0.25">
      <c r="A42" s="148" t="s">
        <v>327</v>
      </c>
      <c r="B42" s="148" t="s">
        <v>337</v>
      </c>
      <c r="C42" s="148" t="s">
        <v>314</v>
      </c>
      <c r="D42" s="148" t="s">
        <v>336</v>
      </c>
      <c r="E42" s="148" t="s">
        <v>352</v>
      </c>
      <c r="F42" s="148" t="s">
        <v>353</v>
      </c>
      <c r="G42" s="148" t="s">
        <v>342</v>
      </c>
      <c r="H42" s="148" t="s">
        <v>333</v>
      </c>
      <c r="I42" s="150">
        <v>6240</v>
      </c>
      <c r="J42" s="150">
        <v>39</v>
      </c>
    </row>
    <row r="43" spans="1:10" x14ac:dyDescent="0.25">
      <c r="A43" s="148" t="s">
        <v>327</v>
      </c>
      <c r="B43" s="148" t="s">
        <v>337</v>
      </c>
      <c r="C43" s="148" t="s">
        <v>314</v>
      </c>
      <c r="D43" s="148" t="s">
        <v>336</v>
      </c>
      <c r="E43" s="148" t="s">
        <v>352</v>
      </c>
      <c r="F43" s="148" t="s">
        <v>353</v>
      </c>
      <c r="G43" s="148" t="s">
        <v>342</v>
      </c>
      <c r="H43" s="148" t="s">
        <v>334</v>
      </c>
      <c r="I43" s="150">
        <v>8000</v>
      </c>
      <c r="J43" s="150">
        <v>40</v>
      </c>
    </row>
    <row r="44" spans="1:10" x14ac:dyDescent="0.25">
      <c r="A44" s="148" t="s">
        <v>327</v>
      </c>
      <c r="B44" s="148" t="s">
        <v>337</v>
      </c>
      <c r="C44" s="148" t="s">
        <v>312</v>
      </c>
      <c r="D44" s="148" t="s">
        <v>355</v>
      </c>
      <c r="E44" s="148" t="s">
        <v>356</v>
      </c>
      <c r="F44" s="148" t="s">
        <v>357</v>
      </c>
      <c r="G44" s="148" t="s">
        <v>358</v>
      </c>
      <c r="H44" s="148" t="s">
        <v>334</v>
      </c>
      <c r="I44" s="150">
        <v>910</v>
      </c>
      <c r="J44" s="150">
        <v>40</v>
      </c>
    </row>
    <row r="45" spans="1:10" x14ac:dyDescent="0.25">
      <c r="A45" s="148" t="s">
        <v>327</v>
      </c>
      <c r="B45" s="148" t="s">
        <v>337</v>
      </c>
      <c r="C45" s="148" t="s">
        <v>312</v>
      </c>
      <c r="D45" s="148" t="s">
        <v>355</v>
      </c>
      <c r="E45" s="148" t="s">
        <v>356</v>
      </c>
      <c r="F45" s="148" t="s">
        <v>357</v>
      </c>
      <c r="G45" s="148" t="s">
        <v>359</v>
      </c>
      <c r="H45" s="148" t="s">
        <v>334</v>
      </c>
      <c r="I45" s="150">
        <v>1120</v>
      </c>
      <c r="J45" s="150">
        <v>35</v>
      </c>
    </row>
    <row r="46" spans="1:10" x14ac:dyDescent="0.25">
      <c r="A46" s="148" t="s">
        <v>327</v>
      </c>
      <c r="B46" s="148" t="s">
        <v>337</v>
      </c>
      <c r="C46" s="148" t="s">
        <v>312</v>
      </c>
      <c r="D46" s="148" t="s">
        <v>355</v>
      </c>
      <c r="E46" s="148" t="s">
        <v>356</v>
      </c>
      <c r="F46" s="148" t="s">
        <v>357</v>
      </c>
      <c r="G46" s="148" t="s">
        <v>341</v>
      </c>
      <c r="H46" s="148" t="s">
        <v>334</v>
      </c>
      <c r="I46" s="150">
        <v>1120</v>
      </c>
      <c r="J46" s="150">
        <v>35</v>
      </c>
    </row>
    <row r="47" spans="1:10" x14ac:dyDescent="0.25">
      <c r="A47" s="148" t="s">
        <v>327</v>
      </c>
      <c r="B47" s="148" t="s">
        <v>337</v>
      </c>
      <c r="C47" s="148" t="s">
        <v>312</v>
      </c>
      <c r="D47" s="148" t="s">
        <v>355</v>
      </c>
      <c r="E47" s="148" t="s">
        <v>356</v>
      </c>
      <c r="F47" s="148" t="s">
        <v>357</v>
      </c>
      <c r="G47" s="148" t="s">
        <v>342</v>
      </c>
      <c r="H47" s="148" t="s">
        <v>334</v>
      </c>
      <c r="I47" s="150">
        <v>10220</v>
      </c>
      <c r="J47" s="150">
        <v>85</v>
      </c>
    </row>
    <row r="48" spans="1:10" x14ac:dyDescent="0.25">
      <c r="A48" s="148" t="s">
        <v>327</v>
      </c>
      <c r="B48" s="148" t="s">
        <v>337</v>
      </c>
      <c r="C48" s="148" t="s">
        <v>312</v>
      </c>
      <c r="D48" s="148" t="s">
        <v>355</v>
      </c>
      <c r="E48" s="148" t="s">
        <v>356</v>
      </c>
      <c r="F48" s="148" t="s">
        <v>357</v>
      </c>
      <c r="G48" s="148" t="s">
        <v>349</v>
      </c>
      <c r="H48" s="148" t="s">
        <v>334</v>
      </c>
      <c r="I48" s="150">
        <v>1080</v>
      </c>
      <c r="J48" s="150">
        <v>34</v>
      </c>
    </row>
    <row r="49" spans="1:10" x14ac:dyDescent="0.25">
      <c r="A49" s="148" t="s">
        <v>327</v>
      </c>
      <c r="B49" s="148" t="s">
        <v>337</v>
      </c>
      <c r="C49" s="148" t="s">
        <v>312</v>
      </c>
      <c r="D49" s="148" t="s">
        <v>355</v>
      </c>
      <c r="E49" s="148" t="s">
        <v>356</v>
      </c>
      <c r="F49" s="148" t="s">
        <v>357</v>
      </c>
      <c r="G49" s="148" t="s">
        <v>332</v>
      </c>
      <c r="H49" s="148" t="s">
        <v>334</v>
      </c>
      <c r="I49" s="150">
        <v>1600</v>
      </c>
      <c r="J49" s="150">
        <v>50</v>
      </c>
    </row>
    <row r="50" spans="1:10" x14ac:dyDescent="0.25">
      <c r="A50" s="148" t="s">
        <v>327</v>
      </c>
      <c r="B50" s="148" t="s">
        <v>337</v>
      </c>
      <c r="C50" s="148" t="s">
        <v>312</v>
      </c>
      <c r="D50" s="148" t="s">
        <v>355</v>
      </c>
      <c r="E50" s="148" t="s">
        <v>356</v>
      </c>
      <c r="F50" s="148" t="s">
        <v>357</v>
      </c>
      <c r="G50" s="148" t="s">
        <v>344</v>
      </c>
      <c r="H50" s="148" t="s">
        <v>334</v>
      </c>
      <c r="I50" s="150">
        <v>2660</v>
      </c>
      <c r="J50" s="150">
        <v>35</v>
      </c>
    </row>
    <row r="51" spans="1:10" x14ac:dyDescent="0.25">
      <c r="A51" s="148" t="s">
        <v>327</v>
      </c>
      <c r="B51" s="148" t="s">
        <v>337</v>
      </c>
      <c r="C51" s="148" t="s">
        <v>312</v>
      </c>
      <c r="D51" s="148" t="s">
        <v>355</v>
      </c>
      <c r="E51" s="148" t="s">
        <v>356</v>
      </c>
      <c r="F51" s="148" t="s">
        <v>357</v>
      </c>
      <c r="G51" s="148" t="s">
        <v>335</v>
      </c>
      <c r="H51" s="148" t="s">
        <v>334</v>
      </c>
      <c r="I51" s="150">
        <v>3600</v>
      </c>
      <c r="J51" s="150">
        <v>86</v>
      </c>
    </row>
    <row r="52" spans="1:10" x14ac:dyDescent="0.25">
      <c r="A52" s="148" t="s">
        <v>327</v>
      </c>
      <c r="B52" s="148" t="s">
        <v>337</v>
      </c>
      <c r="C52" s="148" t="s">
        <v>312</v>
      </c>
      <c r="D52" s="148" t="s">
        <v>329</v>
      </c>
      <c r="E52" s="148" t="s">
        <v>356</v>
      </c>
      <c r="F52" s="148" t="s">
        <v>357</v>
      </c>
      <c r="G52" s="148" t="s">
        <v>358</v>
      </c>
      <c r="H52" s="148" t="s">
        <v>334</v>
      </c>
      <c r="I52" s="150">
        <v>980</v>
      </c>
      <c r="J52" s="150">
        <v>42</v>
      </c>
    </row>
    <row r="53" spans="1:10" x14ac:dyDescent="0.25">
      <c r="A53" s="148" t="s">
        <v>327</v>
      </c>
      <c r="B53" s="148" t="s">
        <v>337</v>
      </c>
      <c r="C53" s="148" t="s">
        <v>312</v>
      </c>
      <c r="D53" s="148" t="s">
        <v>329</v>
      </c>
      <c r="E53" s="148" t="s">
        <v>356</v>
      </c>
      <c r="F53" s="148" t="s">
        <v>357</v>
      </c>
      <c r="G53" s="148" t="s">
        <v>359</v>
      </c>
      <c r="H53" s="148" t="s">
        <v>334</v>
      </c>
      <c r="I53" s="150">
        <v>1120</v>
      </c>
      <c r="J53" s="150">
        <v>35</v>
      </c>
    </row>
    <row r="54" spans="1:10" x14ac:dyDescent="0.25">
      <c r="A54" s="148" t="s">
        <v>327</v>
      </c>
      <c r="B54" s="148" t="s">
        <v>337</v>
      </c>
      <c r="C54" s="148" t="s">
        <v>312</v>
      </c>
      <c r="D54" s="148" t="s">
        <v>329</v>
      </c>
      <c r="E54" s="148" t="s">
        <v>356</v>
      </c>
      <c r="F54" s="148" t="s">
        <v>357</v>
      </c>
      <c r="G54" s="148" t="s">
        <v>341</v>
      </c>
      <c r="H54" s="148" t="s">
        <v>334</v>
      </c>
      <c r="I54" s="150">
        <v>1080</v>
      </c>
      <c r="J54" s="150">
        <v>34</v>
      </c>
    </row>
    <row r="55" spans="1:10" x14ac:dyDescent="0.25">
      <c r="A55" s="148" t="s">
        <v>327</v>
      </c>
      <c r="B55" s="148" t="s">
        <v>337</v>
      </c>
      <c r="C55" s="148" t="s">
        <v>312</v>
      </c>
      <c r="D55" s="148" t="s">
        <v>329</v>
      </c>
      <c r="E55" s="148" t="s">
        <v>356</v>
      </c>
      <c r="F55" s="148" t="s">
        <v>357</v>
      </c>
      <c r="G55" s="148" t="s">
        <v>342</v>
      </c>
      <c r="H55" s="148" t="s">
        <v>334</v>
      </c>
      <c r="I55" s="150">
        <v>10220</v>
      </c>
      <c r="J55" s="150">
        <v>92</v>
      </c>
    </row>
    <row r="56" spans="1:10" x14ac:dyDescent="0.25">
      <c r="A56" s="148" t="s">
        <v>327</v>
      </c>
      <c r="B56" s="148" t="s">
        <v>337</v>
      </c>
      <c r="C56" s="148" t="s">
        <v>312</v>
      </c>
      <c r="D56" s="148" t="s">
        <v>329</v>
      </c>
      <c r="E56" s="148" t="s">
        <v>356</v>
      </c>
      <c r="F56" s="148" t="s">
        <v>357</v>
      </c>
      <c r="G56" s="148" t="s">
        <v>349</v>
      </c>
      <c r="H56" s="148" t="s">
        <v>334</v>
      </c>
      <c r="I56" s="150">
        <v>1160</v>
      </c>
      <c r="J56" s="150">
        <v>36</v>
      </c>
    </row>
    <row r="57" spans="1:10" x14ac:dyDescent="0.25">
      <c r="A57" s="148" t="s">
        <v>327</v>
      </c>
      <c r="B57" s="148" t="s">
        <v>337</v>
      </c>
      <c r="C57" s="148" t="s">
        <v>312</v>
      </c>
      <c r="D57" s="148" t="s">
        <v>329</v>
      </c>
      <c r="E57" s="148" t="s">
        <v>356</v>
      </c>
      <c r="F57" s="148" t="s">
        <v>357</v>
      </c>
      <c r="G57" s="148" t="s">
        <v>332</v>
      </c>
      <c r="H57" s="148" t="s">
        <v>334</v>
      </c>
      <c r="I57" s="150">
        <v>1600</v>
      </c>
      <c r="J57" s="150">
        <v>50</v>
      </c>
    </row>
    <row r="58" spans="1:10" x14ac:dyDescent="0.25">
      <c r="A58" s="148" t="s">
        <v>327</v>
      </c>
      <c r="B58" s="148" t="s">
        <v>337</v>
      </c>
      <c r="C58" s="148" t="s">
        <v>312</v>
      </c>
      <c r="D58" s="148" t="s">
        <v>329</v>
      </c>
      <c r="E58" s="148" t="s">
        <v>356</v>
      </c>
      <c r="F58" s="148" t="s">
        <v>357</v>
      </c>
      <c r="G58" s="148" t="s">
        <v>344</v>
      </c>
      <c r="H58" s="148" t="s">
        <v>334</v>
      </c>
      <c r="I58" s="150">
        <v>2660</v>
      </c>
      <c r="J58" s="150">
        <v>35</v>
      </c>
    </row>
    <row r="59" spans="1:10" x14ac:dyDescent="0.25">
      <c r="A59" s="148" t="s">
        <v>327</v>
      </c>
      <c r="B59" s="148" t="s">
        <v>337</v>
      </c>
      <c r="C59" s="148" t="s">
        <v>312</v>
      </c>
      <c r="D59" s="148" t="s">
        <v>329</v>
      </c>
      <c r="E59" s="148" t="s">
        <v>356</v>
      </c>
      <c r="F59" s="148" t="s">
        <v>357</v>
      </c>
      <c r="G59" s="148" t="s">
        <v>335</v>
      </c>
      <c r="H59" s="148" t="s">
        <v>334</v>
      </c>
      <c r="I59" s="150">
        <v>3200</v>
      </c>
      <c r="J59" s="150">
        <v>78</v>
      </c>
    </row>
    <row r="60" spans="1:10" x14ac:dyDescent="0.25">
      <c r="A60" s="148" t="s">
        <v>327</v>
      </c>
      <c r="B60" s="148" t="s">
        <v>337</v>
      </c>
      <c r="C60" s="148" t="s">
        <v>312</v>
      </c>
      <c r="D60" s="148" t="s">
        <v>336</v>
      </c>
      <c r="E60" s="148" t="s">
        <v>356</v>
      </c>
      <c r="F60" s="148" t="s">
        <v>357</v>
      </c>
      <c r="G60" s="148" t="s">
        <v>358</v>
      </c>
      <c r="H60" s="148" t="s">
        <v>334</v>
      </c>
      <c r="I60" s="150">
        <v>980</v>
      </c>
      <c r="J60" s="150">
        <v>42</v>
      </c>
    </row>
    <row r="61" spans="1:10" x14ac:dyDescent="0.25">
      <c r="A61" s="148" t="s">
        <v>327</v>
      </c>
      <c r="B61" s="148" t="s">
        <v>337</v>
      </c>
      <c r="C61" s="148" t="s">
        <v>312</v>
      </c>
      <c r="D61" s="148" t="s">
        <v>336</v>
      </c>
      <c r="E61" s="148" t="s">
        <v>356</v>
      </c>
      <c r="F61" s="148" t="s">
        <v>357</v>
      </c>
      <c r="G61" s="148" t="s">
        <v>359</v>
      </c>
      <c r="H61" s="148" t="s">
        <v>334</v>
      </c>
      <c r="I61" s="150">
        <v>1120</v>
      </c>
      <c r="J61" s="150">
        <v>35</v>
      </c>
    </row>
    <row r="62" spans="1:10" x14ac:dyDescent="0.25">
      <c r="A62" s="148" t="s">
        <v>327</v>
      </c>
      <c r="B62" s="148" t="s">
        <v>337</v>
      </c>
      <c r="C62" s="148" t="s">
        <v>312</v>
      </c>
      <c r="D62" s="148" t="s">
        <v>336</v>
      </c>
      <c r="E62" s="148" t="s">
        <v>356</v>
      </c>
      <c r="F62" s="148" t="s">
        <v>357</v>
      </c>
      <c r="G62" s="148" t="s">
        <v>341</v>
      </c>
      <c r="H62" s="148" t="s">
        <v>334</v>
      </c>
      <c r="I62" s="150">
        <v>1160</v>
      </c>
      <c r="J62" s="150">
        <v>36</v>
      </c>
    </row>
    <row r="63" spans="1:10" x14ac:dyDescent="0.25">
      <c r="A63" s="148" t="s">
        <v>327</v>
      </c>
      <c r="B63" s="148" t="s">
        <v>337</v>
      </c>
      <c r="C63" s="148" t="s">
        <v>312</v>
      </c>
      <c r="D63" s="148" t="s">
        <v>336</v>
      </c>
      <c r="E63" s="148" t="s">
        <v>356</v>
      </c>
      <c r="F63" s="148" t="s">
        <v>357</v>
      </c>
      <c r="G63" s="148" t="s">
        <v>342</v>
      </c>
      <c r="H63" s="148" t="s">
        <v>334</v>
      </c>
      <c r="I63" s="150">
        <v>10080</v>
      </c>
      <c r="J63" s="150">
        <v>80</v>
      </c>
    </row>
    <row r="64" spans="1:10" x14ac:dyDescent="0.25">
      <c r="A64" s="148" t="s">
        <v>327</v>
      </c>
      <c r="B64" s="148" t="s">
        <v>337</v>
      </c>
      <c r="C64" s="148" t="s">
        <v>312</v>
      </c>
      <c r="D64" s="148" t="s">
        <v>336</v>
      </c>
      <c r="E64" s="148" t="s">
        <v>356</v>
      </c>
      <c r="F64" s="148" t="s">
        <v>357</v>
      </c>
      <c r="G64" s="148" t="s">
        <v>349</v>
      </c>
      <c r="H64" s="148" t="s">
        <v>334</v>
      </c>
      <c r="I64" s="150">
        <v>1120</v>
      </c>
      <c r="J64" s="150">
        <v>35</v>
      </c>
    </row>
    <row r="65" spans="1:10" x14ac:dyDescent="0.25">
      <c r="A65" s="148" t="s">
        <v>327</v>
      </c>
      <c r="B65" s="148" t="s">
        <v>337</v>
      </c>
      <c r="C65" s="148" t="s">
        <v>312</v>
      </c>
      <c r="D65" s="148" t="s">
        <v>336</v>
      </c>
      <c r="E65" s="148" t="s">
        <v>356</v>
      </c>
      <c r="F65" s="148" t="s">
        <v>357</v>
      </c>
      <c r="G65" s="148" t="s">
        <v>332</v>
      </c>
      <c r="H65" s="148" t="s">
        <v>334</v>
      </c>
      <c r="I65" s="150">
        <v>1600</v>
      </c>
      <c r="J65" s="150">
        <v>50</v>
      </c>
    </row>
    <row r="66" spans="1:10" x14ac:dyDescent="0.25">
      <c r="A66" s="148" t="s">
        <v>327</v>
      </c>
      <c r="B66" s="148" t="s">
        <v>337</v>
      </c>
      <c r="C66" s="148" t="s">
        <v>312</v>
      </c>
      <c r="D66" s="148" t="s">
        <v>336</v>
      </c>
      <c r="E66" s="148" t="s">
        <v>356</v>
      </c>
      <c r="F66" s="148" t="s">
        <v>357</v>
      </c>
      <c r="G66" s="148" t="s">
        <v>344</v>
      </c>
      <c r="H66" s="148" t="s">
        <v>334</v>
      </c>
      <c r="I66" s="150">
        <v>2660</v>
      </c>
      <c r="J66" s="150">
        <v>35</v>
      </c>
    </row>
    <row r="67" spans="1:10" x14ac:dyDescent="0.25">
      <c r="A67" s="148" t="s">
        <v>327</v>
      </c>
      <c r="B67" s="148" t="s">
        <v>337</v>
      </c>
      <c r="C67" s="148" t="s">
        <v>312</v>
      </c>
      <c r="D67" s="148" t="s">
        <v>336</v>
      </c>
      <c r="E67" s="148" t="s">
        <v>356</v>
      </c>
      <c r="F67" s="148" t="s">
        <v>357</v>
      </c>
      <c r="G67" s="148" t="s">
        <v>335</v>
      </c>
      <c r="H67" s="148" t="s">
        <v>334</v>
      </c>
      <c r="I67" s="150">
        <v>1400</v>
      </c>
      <c r="J67" s="150">
        <v>42</v>
      </c>
    </row>
    <row r="68" spans="1:10" x14ac:dyDescent="0.25">
      <c r="A68" s="148" t="s">
        <v>327</v>
      </c>
      <c r="B68" s="148" t="s">
        <v>337</v>
      </c>
      <c r="C68" s="148" t="s">
        <v>312</v>
      </c>
      <c r="D68" s="148" t="s">
        <v>360</v>
      </c>
      <c r="E68" s="148" t="s">
        <v>356</v>
      </c>
      <c r="F68" s="148" t="s">
        <v>357</v>
      </c>
      <c r="G68" s="148" t="s">
        <v>358</v>
      </c>
      <c r="H68" s="148" t="s">
        <v>334</v>
      </c>
      <c r="I68" s="150">
        <v>980</v>
      </c>
      <c r="J68" s="150">
        <v>42</v>
      </c>
    </row>
    <row r="69" spans="1:10" x14ac:dyDescent="0.25">
      <c r="A69" s="148" t="s">
        <v>327</v>
      </c>
      <c r="B69" s="148" t="s">
        <v>337</v>
      </c>
      <c r="C69" s="148" t="s">
        <v>312</v>
      </c>
      <c r="D69" s="148" t="s">
        <v>360</v>
      </c>
      <c r="E69" s="148" t="s">
        <v>356</v>
      </c>
      <c r="F69" s="148" t="s">
        <v>357</v>
      </c>
      <c r="G69" s="148" t="s">
        <v>359</v>
      </c>
      <c r="H69" s="148" t="s">
        <v>334</v>
      </c>
      <c r="I69" s="150">
        <v>1120</v>
      </c>
      <c r="J69" s="150">
        <v>35</v>
      </c>
    </row>
    <row r="70" spans="1:10" x14ac:dyDescent="0.25">
      <c r="A70" s="148" t="s">
        <v>327</v>
      </c>
      <c r="B70" s="148" t="s">
        <v>337</v>
      </c>
      <c r="C70" s="148" t="s">
        <v>312</v>
      </c>
      <c r="D70" s="148" t="s">
        <v>360</v>
      </c>
      <c r="E70" s="148" t="s">
        <v>356</v>
      </c>
      <c r="F70" s="148" t="s">
        <v>357</v>
      </c>
      <c r="G70" s="148" t="s">
        <v>341</v>
      </c>
      <c r="H70" s="148" t="s">
        <v>334</v>
      </c>
      <c r="I70" s="150">
        <v>1120</v>
      </c>
      <c r="J70" s="150">
        <v>35</v>
      </c>
    </row>
    <row r="71" spans="1:10" x14ac:dyDescent="0.25">
      <c r="A71" s="148" t="s">
        <v>327</v>
      </c>
      <c r="B71" s="148" t="s">
        <v>337</v>
      </c>
      <c r="C71" s="148" t="s">
        <v>312</v>
      </c>
      <c r="D71" s="148" t="s">
        <v>360</v>
      </c>
      <c r="E71" s="148" t="s">
        <v>356</v>
      </c>
      <c r="F71" s="148" t="s">
        <v>357</v>
      </c>
      <c r="G71" s="148" t="s">
        <v>342</v>
      </c>
      <c r="H71" s="148" t="s">
        <v>334</v>
      </c>
      <c r="I71" s="150">
        <v>10360</v>
      </c>
      <c r="J71" s="150">
        <v>86</v>
      </c>
    </row>
    <row r="72" spans="1:10" x14ac:dyDescent="0.25">
      <c r="A72" s="148" t="s">
        <v>327</v>
      </c>
      <c r="B72" s="148" t="s">
        <v>337</v>
      </c>
      <c r="C72" s="148" t="s">
        <v>312</v>
      </c>
      <c r="D72" s="148" t="s">
        <v>360</v>
      </c>
      <c r="E72" s="148" t="s">
        <v>356</v>
      </c>
      <c r="F72" s="148" t="s">
        <v>357</v>
      </c>
      <c r="G72" s="148" t="s">
        <v>349</v>
      </c>
      <c r="H72" s="148" t="s">
        <v>334</v>
      </c>
      <c r="I72" s="150">
        <v>1120</v>
      </c>
      <c r="J72" s="150">
        <v>35</v>
      </c>
    </row>
    <row r="73" spans="1:10" x14ac:dyDescent="0.25">
      <c r="A73" s="148" t="s">
        <v>327</v>
      </c>
      <c r="B73" s="148" t="s">
        <v>337</v>
      </c>
      <c r="C73" s="148" t="s">
        <v>312</v>
      </c>
      <c r="D73" s="148" t="s">
        <v>360</v>
      </c>
      <c r="E73" s="148" t="s">
        <v>356</v>
      </c>
      <c r="F73" s="148" t="s">
        <v>357</v>
      </c>
      <c r="G73" s="148" t="s">
        <v>332</v>
      </c>
      <c r="H73" s="148" t="s">
        <v>334</v>
      </c>
      <c r="I73" s="150">
        <v>1600</v>
      </c>
      <c r="J73" s="150">
        <v>50</v>
      </c>
    </row>
    <row r="74" spans="1:10" x14ac:dyDescent="0.25">
      <c r="A74" s="148" t="s">
        <v>327</v>
      </c>
      <c r="B74" s="148" t="s">
        <v>337</v>
      </c>
      <c r="C74" s="148" t="s">
        <v>312</v>
      </c>
      <c r="D74" s="148" t="s">
        <v>360</v>
      </c>
      <c r="E74" s="148" t="s">
        <v>356</v>
      </c>
      <c r="F74" s="148" t="s">
        <v>357</v>
      </c>
      <c r="G74" s="148" t="s">
        <v>344</v>
      </c>
      <c r="H74" s="148" t="s">
        <v>334</v>
      </c>
      <c r="I74" s="150">
        <v>2660</v>
      </c>
      <c r="J74" s="150">
        <v>35</v>
      </c>
    </row>
    <row r="75" spans="1:10" x14ac:dyDescent="0.25">
      <c r="A75" s="148" t="s">
        <v>327</v>
      </c>
      <c r="B75" s="148" t="s">
        <v>337</v>
      </c>
      <c r="C75" s="148" t="s">
        <v>312</v>
      </c>
      <c r="D75" s="148" t="s">
        <v>360</v>
      </c>
      <c r="E75" s="148" t="s">
        <v>356</v>
      </c>
      <c r="F75" s="148" t="s">
        <v>357</v>
      </c>
      <c r="G75" s="148" t="s">
        <v>335</v>
      </c>
      <c r="H75" s="148" t="s">
        <v>334</v>
      </c>
      <c r="I75" s="150">
        <v>3000</v>
      </c>
      <c r="J75" s="150">
        <v>74</v>
      </c>
    </row>
    <row r="76" spans="1:10" x14ac:dyDescent="0.25">
      <c r="A76" s="148" t="s">
        <v>327</v>
      </c>
      <c r="B76" s="148" t="s">
        <v>337</v>
      </c>
      <c r="C76" s="148" t="s">
        <v>315</v>
      </c>
      <c r="D76" s="148" t="s">
        <v>355</v>
      </c>
      <c r="E76" s="148" t="s">
        <v>356</v>
      </c>
      <c r="F76" s="148" t="s">
        <v>357</v>
      </c>
      <c r="G76" s="148" t="s">
        <v>341</v>
      </c>
      <c r="H76" s="148" t="s">
        <v>334</v>
      </c>
      <c r="I76" s="150">
        <v>1494</v>
      </c>
      <c r="J76" s="150">
        <v>42</v>
      </c>
    </row>
    <row r="77" spans="1:10" x14ac:dyDescent="0.25">
      <c r="A77" s="148" t="s">
        <v>327</v>
      </c>
      <c r="B77" s="148" t="s">
        <v>337</v>
      </c>
      <c r="C77" s="148" t="s">
        <v>315</v>
      </c>
      <c r="D77" s="148" t="s">
        <v>355</v>
      </c>
      <c r="E77" s="148" t="s">
        <v>356</v>
      </c>
      <c r="F77" s="148" t="s">
        <v>357</v>
      </c>
      <c r="G77" s="148" t="s">
        <v>342</v>
      </c>
      <c r="H77" s="148" t="s">
        <v>334</v>
      </c>
      <c r="I77" s="150">
        <v>5321</v>
      </c>
      <c r="J77" s="150">
        <v>38</v>
      </c>
    </row>
    <row r="78" spans="1:10" x14ac:dyDescent="0.25">
      <c r="A78" s="148" t="s">
        <v>327</v>
      </c>
      <c r="B78" s="148" t="s">
        <v>337</v>
      </c>
      <c r="C78" s="148" t="s">
        <v>315</v>
      </c>
      <c r="D78" s="148" t="s">
        <v>355</v>
      </c>
      <c r="E78" s="148" t="s">
        <v>356</v>
      </c>
      <c r="F78" s="148" t="s">
        <v>357</v>
      </c>
      <c r="G78" s="148" t="s">
        <v>349</v>
      </c>
      <c r="H78" s="148" t="s">
        <v>334</v>
      </c>
      <c r="I78" s="150">
        <v>1700</v>
      </c>
      <c r="J78" s="150">
        <v>34</v>
      </c>
    </row>
    <row r="79" spans="1:10" x14ac:dyDescent="0.25">
      <c r="A79" s="148" t="s">
        <v>327</v>
      </c>
      <c r="B79" s="148" t="s">
        <v>337</v>
      </c>
      <c r="C79" s="148" t="s">
        <v>315</v>
      </c>
      <c r="D79" s="148" t="s">
        <v>355</v>
      </c>
      <c r="E79" s="148" t="s">
        <v>356</v>
      </c>
      <c r="F79" s="148" t="s">
        <v>357</v>
      </c>
      <c r="G79" s="148" t="s">
        <v>332</v>
      </c>
      <c r="H79" s="148" t="s">
        <v>334</v>
      </c>
      <c r="I79" s="150">
        <v>1570</v>
      </c>
      <c r="J79" s="150">
        <v>38</v>
      </c>
    </row>
    <row r="80" spans="1:10" x14ac:dyDescent="0.25">
      <c r="A80" s="148" t="s">
        <v>327</v>
      </c>
      <c r="B80" s="148" t="s">
        <v>337</v>
      </c>
      <c r="C80" s="148" t="s">
        <v>315</v>
      </c>
      <c r="D80" s="148" t="s">
        <v>355</v>
      </c>
      <c r="E80" s="148" t="s">
        <v>356</v>
      </c>
      <c r="F80" s="148" t="s">
        <v>357</v>
      </c>
      <c r="G80" s="148" t="s">
        <v>344</v>
      </c>
      <c r="H80" s="148" t="s">
        <v>334</v>
      </c>
      <c r="I80" s="150">
        <v>1940</v>
      </c>
      <c r="J80" s="150">
        <v>34</v>
      </c>
    </row>
    <row r="81" spans="1:10" x14ac:dyDescent="0.25">
      <c r="A81" s="148" t="s">
        <v>327</v>
      </c>
      <c r="B81" s="148" t="s">
        <v>337</v>
      </c>
      <c r="C81" s="148" t="s">
        <v>315</v>
      </c>
      <c r="D81" s="148" t="s">
        <v>355</v>
      </c>
      <c r="E81" s="148" t="s">
        <v>356</v>
      </c>
      <c r="F81" s="148" t="s">
        <v>357</v>
      </c>
      <c r="G81" s="148" t="s">
        <v>335</v>
      </c>
      <c r="H81" s="148" t="s">
        <v>334</v>
      </c>
      <c r="I81" s="150">
        <v>1724</v>
      </c>
      <c r="J81" s="150">
        <v>26</v>
      </c>
    </row>
    <row r="82" spans="1:10" x14ac:dyDescent="0.25">
      <c r="A82" s="148" t="s">
        <v>327</v>
      </c>
      <c r="B82" s="148" t="s">
        <v>337</v>
      </c>
      <c r="C82" s="148" t="s">
        <v>315</v>
      </c>
      <c r="D82" s="148" t="s">
        <v>329</v>
      </c>
      <c r="E82" s="148" t="s">
        <v>356</v>
      </c>
      <c r="F82" s="148" t="s">
        <v>357</v>
      </c>
      <c r="G82" s="148" t="s">
        <v>341</v>
      </c>
      <c r="H82" s="148" t="s">
        <v>334</v>
      </c>
      <c r="I82" s="150">
        <v>1494</v>
      </c>
      <c r="J82" s="150">
        <v>42</v>
      </c>
    </row>
    <row r="83" spans="1:10" x14ac:dyDescent="0.25">
      <c r="A83" s="148" t="s">
        <v>327</v>
      </c>
      <c r="B83" s="148" t="s">
        <v>337</v>
      </c>
      <c r="C83" s="148" t="s">
        <v>315</v>
      </c>
      <c r="D83" s="148" t="s">
        <v>329</v>
      </c>
      <c r="E83" s="148" t="s">
        <v>356</v>
      </c>
      <c r="F83" s="148" t="s">
        <v>357</v>
      </c>
      <c r="G83" s="148" t="s">
        <v>342</v>
      </c>
      <c r="H83" s="148" t="s">
        <v>334</v>
      </c>
      <c r="I83" s="150">
        <v>5321</v>
      </c>
      <c r="J83" s="150">
        <v>46</v>
      </c>
    </row>
    <row r="84" spans="1:10" x14ac:dyDescent="0.25">
      <c r="A84" s="148" t="s">
        <v>327</v>
      </c>
      <c r="B84" s="148" t="s">
        <v>337</v>
      </c>
      <c r="C84" s="148" t="s">
        <v>315</v>
      </c>
      <c r="D84" s="148" t="s">
        <v>329</v>
      </c>
      <c r="E84" s="148" t="s">
        <v>356</v>
      </c>
      <c r="F84" s="148" t="s">
        <v>357</v>
      </c>
      <c r="G84" s="148" t="s">
        <v>349</v>
      </c>
      <c r="H84" s="148" t="s">
        <v>334</v>
      </c>
      <c r="I84" s="150">
        <v>1700</v>
      </c>
      <c r="J84" s="150">
        <v>42</v>
      </c>
    </row>
    <row r="85" spans="1:10" x14ac:dyDescent="0.25">
      <c r="A85" s="148" t="s">
        <v>327</v>
      </c>
      <c r="B85" s="148" t="s">
        <v>337</v>
      </c>
      <c r="C85" s="148" t="s">
        <v>315</v>
      </c>
      <c r="D85" s="148" t="s">
        <v>329</v>
      </c>
      <c r="E85" s="148" t="s">
        <v>356</v>
      </c>
      <c r="F85" s="148" t="s">
        <v>357</v>
      </c>
      <c r="G85" s="148" t="s">
        <v>332</v>
      </c>
      <c r="H85" s="148" t="s">
        <v>334</v>
      </c>
      <c r="I85" s="150">
        <v>1570</v>
      </c>
      <c r="J85" s="150">
        <v>42</v>
      </c>
    </row>
    <row r="86" spans="1:10" x14ac:dyDescent="0.25">
      <c r="A86" s="148" t="s">
        <v>327</v>
      </c>
      <c r="B86" s="148" t="s">
        <v>337</v>
      </c>
      <c r="C86" s="148" t="s">
        <v>315</v>
      </c>
      <c r="D86" s="148" t="s">
        <v>329</v>
      </c>
      <c r="E86" s="148" t="s">
        <v>356</v>
      </c>
      <c r="F86" s="148" t="s">
        <v>357</v>
      </c>
      <c r="G86" s="148" t="s">
        <v>344</v>
      </c>
      <c r="H86" s="148" t="s">
        <v>334</v>
      </c>
      <c r="I86" s="150">
        <v>1940</v>
      </c>
      <c r="J86" s="150">
        <v>42</v>
      </c>
    </row>
    <row r="87" spans="1:10" x14ac:dyDescent="0.25">
      <c r="A87" s="148" t="s">
        <v>327</v>
      </c>
      <c r="B87" s="148" t="s">
        <v>337</v>
      </c>
      <c r="C87" s="148" t="s">
        <v>315</v>
      </c>
      <c r="D87" s="148" t="s">
        <v>329</v>
      </c>
      <c r="E87" s="148" t="s">
        <v>356</v>
      </c>
      <c r="F87" s="148" t="s">
        <v>357</v>
      </c>
      <c r="G87" s="148" t="s">
        <v>335</v>
      </c>
      <c r="H87" s="148" t="s">
        <v>334</v>
      </c>
      <c r="I87" s="150">
        <v>1724</v>
      </c>
      <c r="J87" s="150">
        <v>26</v>
      </c>
    </row>
    <row r="88" spans="1:10" x14ac:dyDescent="0.25">
      <c r="A88" s="148" t="s">
        <v>327</v>
      </c>
      <c r="B88" s="148" t="s">
        <v>337</v>
      </c>
      <c r="C88" s="148" t="s">
        <v>315</v>
      </c>
      <c r="D88" s="148" t="s">
        <v>336</v>
      </c>
      <c r="E88" s="148" t="s">
        <v>356</v>
      </c>
      <c r="F88" s="148" t="s">
        <v>357</v>
      </c>
      <c r="G88" s="148" t="s">
        <v>341</v>
      </c>
      <c r="H88" s="148" t="s">
        <v>334</v>
      </c>
      <c r="I88" s="150">
        <v>1494</v>
      </c>
      <c r="J88" s="150">
        <v>42</v>
      </c>
    </row>
    <row r="89" spans="1:10" x14ac:dyDescent="0.25">
      <c r="A89" s="148" t="s">
        <v>327</v>
      </c>
      <c r="B89" s="148" t="s">
        <v>337</v>
      </c>
      <c r="C89" s="148" t="s">
        <v>315</v>
      </c>
      <c r="D89" s="148" t="s">
        <v>336</v>
      </c>
      <c r="E89" s="148" t="s">
        <v>356</v>
      </c>
      <c r="F89" s="148" t="s">
        <v>357</v>
      </c>
      <c r="G89" s="148" t="s">
        <v>342</v>
      </c>
      <c r="H89" s="148" t="s">
        <v>334</v>
      </c>
      <c r="I89" s="150">
        <v>5321</v>
      </c>
      <c r="J89" s="150">
        <v>42</v>
      </c>
    </row>
    <row r="90" spans="1:10" x14ac:dyDescent="0.25">
      <c r="A90" s="148" t="s">
        <v>327</v>
      </c>
      <c r="B90" s="148" t="s">
        <v>337</v>
      </c>
      <c r="C90" s="148" t="s">
        <v>315</v>
      </c>
      <c r="D90" s="148" t="s">
        <v>336</v>
      </c>
      <c r="E90" s="148" t="s">
        <v>356</v>
      </c>
      <c r="F90" s="148" t="s">
        <v>357</v>
      </c>
      <c r="G90" s="148" t="s">
        <v>349</v>
      </c>
      <c r="H90" s="148" t="s">
        <v>334</v>
      </c>
      <c r="I90" s="150">
        <v>1700</v>
      </c>
      <c r="J90" s="150">
        <v>42</v>
      </c>
    </row>
    <row r="91" spans="1:10" x14ac:dyDescent="0.25">
      <c r="A91" s="148" t="s">
        <v>327</v>
      </c>
      <c r="B91" s="148" t="s">
        <v>337</v>
      </c>
      <c r="C91" s="148" t="s">
        <v>315</v>
      </c>
      <c r="D91" s="148" t="s">
        <v>336</v>
      </c>
      <c r="E91" s="148" t="s">
        <v>356</v>
      </c>
      <c r="F91" s="148" t="s">
        <v>357</v>
      </c>
      <c r="G91" s="148" t="s">
        <v>332</v>
      </c>
      <c r="H91" s="148" t="s">
        <v>334</v>
      </c>
      <c r="I91" s="150">
        <v>1570</v>
      </c>
      <c r="J91" s="150">
        <v>42</v>
      </c>
    </row>
    <row r="92" spans="1:10" x14ac:dyDescent="0.25">
      <c r="A92" s="148" t="s">
        <v>327</v>
      </c>
      <c r="B92" s="148" t="s">
        <v>337</v>
      </c>
      <c r="C92" s="148" t="s">
        <v>315</v>
      </c>
      <c r="D92" s="148" t="s">
        <v>336</v>
      </c>
      <c r="E92" s="148" t="s">
        <v>356</v>
      </c>
      <c r="F92" s="148" t="s">
        <v>357</v>
      </c>
      <c r="G92" s="148" t="s">
        <v>344</v>
      </c>
      <c r="H92" s="148" t="s">
        <v>334</v>
      </c>
      <c r="I92" s="150">
        <v>1905</v>
      </c>
      <c r="J92" s="150">
        <v>41</v>
      </c>
    </row>
    <row r="93" spans="1:10" x14ac:dyDescent="0.25">
      <c r="A93" s="148" t="s">
        <v>327</v>
      </c>
      <c r="B93" s="148" t="s">
        <v>337</v>
      </c>
      <c r="C93" s="148" t="s">
        <v>315</v>
      </c>
      <c r="D93" s="148" t="s">
        <v>336</v>
      </c>
      <c r="E93" s="148" t="s">
        <v>356</v>
      </c>
      <c r="F93" s="148" t="s">
        <v>357</v>
      </c>
      <c r="G93" s="148" t="s">
        <v>335</v>
      </c>
      <c r="H93" s="148" t="s">
        <v>334</v>
      </c>
      <c r="I93" s="150">
        <v>1724</v>
      </c>
      <c r="J93" s="150">
        <v>26</v>
      </c>
    </row>
    <row r="94" spans="1:10" x14ac:dyDescent="0.25">
      <c r="A94" s="148" t="s">
        <v>327</v>
      </c>
      <c r="B94" s="148" t="s">
        <v>337</v>
      </c>
      <c r="C94" s="148" t="s">
        <v>315</v>
      </c>
      <c r="D94" s="148" t="s">
        <v>360</v>
      </c>
      <c r="E94" s="148" t="s">
        <v>356</v>
      </c>
      <c r="F94" s="148" t="s">
        <v>357</v>
      </c>
      <c r="G94" s="148" t="s">
        <v>341</v>
      </c>
      <c r="H94" s="148" t="s">
        <v>334</v>
      </c>
      <c r="I94" s="150">
        <v>1494</v>
      </c>
      <c r="J94" s="150">
        <v>42</v>
      </c>
    </row>
    <row r="95" spans="1:10" x14ac:dyDescent="0.25">
      <c r="A95" s="148" t="s">
        <v>327</v>
      </c>
      <c r="B95" s="148" t="s">
        <v>337</v>
      </c>
      <c r="C95" s="148" t="s">
        <v>315</v>
      </c>
      <c r="D95" s="148" t="s">
        <v>360</v>
      </c>
      <c r="E95" s="148" t="s">
        <v>356</v>
      </c>
      <c r="F95" s="148" t="s">
        <v>357</v>
      </c>
      <c r="G95" s="148" t="s">
        <v>342</v>
      </c>
      <c r="H95" s="148" t="s">
        <v>334</v>
      </c>
      <c r="I95" s="150">
        <v>5321</v>
      </c>
      <c r="J95" s="150">
        <v>42</v>
      </c>
    </row>
    <row r="96" spans="1:10" x14ac:dyDescent="0.25">
      <c r="A96" s="148" t="s">
        <v>327</v>
      </c>
      <c r="B96" s="148" t="s">
        <v>337</v>
      </c>
      <c r="C96" s="148" t="s">
        <v>315</v>
      </c>
      <c r="D96" s="148" t="s">
        <v>360</v>
      </c>
      <c r="E96" s="148" t="s">
        <v>356</v>
      </c>
      <c r="F96" s="148" t="s">
        <v>357</v>
      </c>
      <c r="G96" s="148" t="s">
        <v>349</v>
      </c>
      <c r="H96" s="148" t="s">
        <v>334</v>
      </c>
      <c r="I96" s="150">
        <v>1700</v>
      </c>
      <c r="J96" s="150">
        <v>42</v>
      </c>
    </row>
    <row r="97" spans="1:10" x14ac:dyDescent="0.25">
      <c r="A97" s="148" t="s">
        <v>327</v>
      </c>
      <c r="B97" s="148" t="s">
        <v>337</v>
      </c>
      <c r="C97" s="148" t="s">
        <v>315</v>
      </c>
      <c r="D97" s="148" t="s">
        <v>360</v>
      </c>
      <c r="E97" s="148" t="s">
        <v>356</v>
      </c>
      <c r="F97" s="148" t="s">
        <v>357</v>
      </c>
      <c r="G97" s="148" t="s">
        <v>332</v>
      </c>
      <c r="H97" s="148" t="s">
        <v>334</v>
      </c>
      <c r="I97" s="150">
        <v>1570</v>
      </c>
      <c r="J97" s="150">
        <v>42</v>
      </c>
    </row>
    <row r="98" spans="1:10" x14ac:dyDescent="0.25">
      <c r="A98" s="148" t="s">
        <v>327</v>
      </c>
      <c r="B98" s="148" t="s">
        <v>337</v>
      </c>
      <c r="C98" s="148" t="s">
        <v>315</v>
      </c>
      <c r="D98" s="148" t="s">
        <v>360</v>
      </c>
      <c r="E98" s="148" t="s">
        <v>356</v>
      </c>
      <c r="F98" s="148" t="s">
        <v>357</v>
      </c>
      <c r="G98" s="148" t="s">
        <v>344</v>
      </c>
      <c r="H98" s="148" t="s">
        <v>334</v>
      </c>
      <c r="I98" s="150">
        <v>1975</v>
      </c>
      <c r="J98" s="150">
        <v>43</v>
      </c>
    </row>
    <row r="99" spans="1:10" x14ac:dyDescent="0.25">
      <c r="A99" s="148" t="s">
        <v>327</v>
      </c>
      <c r="B99" s="148" t="s">
        <v>337</v>
      </c>
      <c r="C99" s="148" t="s">
        <v>315</v>
      </c>
      <c r="D99" s="148" t="s">
        <v>360</v>
      </c>
      <c r="E99" s="148" t="s">
        <v>356</v>
      </c>
      <c r="F99" s="148" t="s">
        <v>357</v>
      </c>
      <c r="G99" s="148" t="s">
        <v>335</v>
      </c>
      <c r="H99" s="148" t="s">
        <v>334</v>
      </c>
      <c r="I99" s="150">
        <v>1724</v>
      </c>
      <c r="J99" s="150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C3F9-736C-4879-AA6F-9450DFFE617B}">
  <dimension ref="A1:N77"/>
  <sheetViews>
    <sheetView showGridLines="0" zoomScaleNormal="100" workbookViewId="0">
      <pane ySplit="3570" activePane="bottomLeft"/>
      <selection activeCell="C7" sqref="C7"/>
      <selection pane="bottomLeft" activeCell="A6" sqref="A6"/>
    </sheetView>
  </sheetViews>
  <sheetFormatPr defaultRowHeight="15" x14ac:dyDescent="0.25"/>
  <cols>
    <col min="1" max="1" width="89.42578125" customWidth="1"/>
    <col min="2" max="2" width="47.42578125" customWidth="1"/>
    <col min="3" max="3" width="26.7109375" bestFit="1" customWidth="1"/>
    <col min="9" max="12" width="11.7109375" customWidth="1"/>
  </cols>
  <sheetData>
    <row r="1" spans="1:13" ht="19.5" x14ac:dyDescent="0.3">
      <c r="A1" s="39" t="s">
        <v>37</v>
      </c>
    </row>
    <row r="2" spans="1:13" ht="19.5" x14ac:dyDescent="0.3">
      <c r="A2" s="40" t="s">
        <v>38</v>
      </c>
    </row>
    <row r="3" spans="1:13" ht="19.5" x14ac:dyDescent="0.3">
      <c r="A3" s="40" t="s">
        <v>270</v>
      </c>
    </row>
    <row r="4" spans="1:13" x14ac:dyDescent="0.25">
      <c r="A4" s="170" t="s">
        <v>453</v>
      </c>
    </row>
    <row r="6" spans="1:13" x14ac:dyDescent="0.25">
      <c r="D6" s="204" t="s">
        <v>39</v>
      </c>
      <c r="E6" s="204"/>
      <c r="F6" s="204"/>
      <c r="G6" s="204"/>
      <c r="H6" s="204"/>
      <c r="I6" s="204"/>
      <c r="J6" s="116"/>
      <c r="K6" s="116"/>
      <c r="L6" s="116"/>
    </row>
    <row r="7" spans="1:13" ht="45" x14ac:dyDescent="0.25">
      <c r="A7" s="1" t="s">
        <v>40</v>
      </c>
      <c r="B7" s="1" t="s">
        <v>41</v>
      </c>
      <c r="C7" s="184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28</v>
      </c>
      <c r="I7" s="41" t="s">
        <v>47</v>
      </c>
      <c r="J7" s="41" t="s">
        <v>97</v>
      </c>
      <c r="K7" s="41" t="s">
        <v>98</v>
      </c>
      <c r="L7" s="41" t="s">
        <v>95</v>
      </c>
    </row>
    <row r="8" spans="1:13" x14ac:dyDescent="0.25">
      <c r="A8" s="205" t="s">
        <v>48</v>
      </c>
      <c r="B8" s="205"/>
      <c r="C8" s="205"/>
      <c r="D8" s="205"/>
      <c r="E8" s="205"/>
      <c r="F8" s="205"/>
      <c r="G8" s="205"/>
      <c r="H8" s="205"/>
      <c r="I8" s="205"/>
      <c r="J8" s="134"/>
      <c r="K8" s="134"/>
      <c r="L8" s="134"/>
    </row>
    <row r="9" spans="1:13" x14ac:dyDescent="0.25">
      <c r="A9" s="4" t="s">
        <v>49</v>
      </c>
      <c r="B9" s="4" t="s">
        <v>50</v>
      </c>
      <c r="C9" s="4"/>
      <c r="D9" s="5" t="s">
        <v>51</v>
      </c>
      <c r="E9" s="5" t="s">
        <v>51</v>
      </c>
      <c r="F9" s="5"/>
      <c r="G9" s="5"/>
      <c r="H9" s="5"/>
      <c r="I9" s="5"/>
      <c r="J9" s="135"/>
      <c r="K9" s="135"/>
      <c r="L9" s="135"/>
      <c r="M9" t="s">
        <v>307</v>
      </c>
    </row>
    <row r="10" spans="1:13" x14ac:dyDescent="0.25">
      <c r="A10" s="4" t="s">
        <v>52</v>
      </c>
      <c r="B10" s="4" t="s">
        <v>53</v>
      </c>
      <c r="C10" s="4"/>
      <c r="D10" s="5" t="s">
        <v>51</v>
      </c>
      <c r="E10" s="5" t="s">
        <v>51</v>
      </c>
      <c r="F10" s="5"/>
      <c r="G10" s="5"/>
      <c r="H10" s="5"/>
      <c r="I10" s="5" t="s">
        <v>51</v>
      </c>
      <c r="J10" s="5"/>
      <c r="K10" s="5"/>
      <c r="L10" s="5"/>
      <c r="M10" t="s">
        <v>307</v>
      </c>
    </row>
    <row r="11" spans="1:13" x14ac:dyDescent="0.25">
      <c r="A11" s="4" t="s">
        <v>54</v>
      </c>
      <c r="B11" s="4" t="s">
        <v>55</v>
      </c>
      <c r="C11" s="4"/>
      <c r="D11" s="5" t="s">
        <v>51</v>
      </c>
      <c r="E11" s="5" t="s">
        <v>51</v>
      </c>
      <c r="F11" s="5"/>
      <c r="G11" s="5"/>
      <c r="H11" s="5"/>
      <c r="I11" s="5"/>
      <c r="J11" s="5"/>
      <c r="K11" s="5"/>
      <c r="L11" s="5"/>
      <c r="M11" t="s">
        <v>307</v>
      </c>
    </row>
    <row r="12" spans="1:13" x14ac:dyDescent="0.25">
      <c r="A12" s="4" t="s">
        <v>56</v>
      </c>
      <c r="B12" s="4" t="s">
        <v>57</v>
      </c>
      <c r="C12" s="4"/>
      <c r="D12" s="5" t="s">
        <v>51</v>
      </c>
      <c r="E12" s="5" t="s">
        <v>51</v>
      </c>
      <c r="F12" s="4"/>
      <c r="G12" s="4"/>
      <c r="H12" s="4"/>
      <c r="I12" s="4"/>
      <c r="J12" s="4"/>
      <c r="K12" s="4"/>
      <c r="L12" s="4"/>
      <c r="M12" t="s">
        <v>307</v>
      </c>
    </row>
    <row r="13" spans="1:13" x14ac:dyDescent="0.25">
      <c r="A13" s="4" t="s">
        <v>58</v>
      </c>
      <c r="B13" s="4" t="s">
        <v>59</v>
      </c>
      <c r="C13" s="4"/>
      <c r="D13" s="4"/>
      <c r="E13" s="5" t="s">
        <v>51</v>
      </c>
      <c r="F13" s="5" t="s">
        <v>51</v>
      </c>
      <c r="G13" s="4"/>
      <c r="H13" s="4"/>
      <c r="I13" s="5" t="s">
        <v>51</v>
      </c>
      <c r="J13" s="5"/>
      <c r="K13" s="5"/>
      <c r="L13" s="5"/>
      <c r="M13" s="172" t="s">
        <v>307</v>
      </c>
    </row>
    <row r="14" spans="1:13" x14ac:dyDescent="0.25">
      <c r="A14" s="44" t="s">
        <v>60</v>
      </c>
      <c r="B14" s="44" t="s">
        <v>61</v>
      </c>
      <c r="C14" s="44"/>
      <c r="D14" s="44"/>
      <c r="E14" s="45" t="s">
        <v>51</v>
      </c>
      <c r="F14" s="44"/>
      <c r="G14" s="44"/>
      <c r="H14" s="44"/>
      <c r="I14" s="45"/>
      <c r="J14" s="45"/>
      <c r="K14" s="45"/>
      <c r="L14" s="45"/>
      <c r="M14" t="s">
        <v>307</v>
      </c>
    </row>
    <row r="15" spans="1:13" x14ac:dyDescent="0.25">
      <c r="A15" s="4" t="s">
        <v>62</v>
      </c>
      <c r="B15" s="4" t="s">
        <v>63</v>
      </c>
      <c r="C15" s="4"/>
      <c r="D15" s="4"/>
      <c r="E15" s="7"/>
      <c r="F15" s="4"/>
      <c r="G15" s="4"/>
      <c r="H15" s="4"/>
      <c r="I15" s="7" t="s">
        <v>51</v>
      </c>
      <c r="J15" s="7"/>
      <c r="K15" s="7"/>
      <c r="L15" s="7"/>
      <c r="M15" t="s">
        <v>307</v>
      </c>
    </row>
    <row r="16" spans="1:13" x14ac:dyDescent="0.25">
      <c r="A16" s="42" t="s">
        <v>64</v>
      </c>
      <c r="B16" s="42" t="s">
        <v>65</v>
      </c>
      <c r="C16" s="42"/>
      <c r="D16" s="42"/>
      <c r="E16" s="42"/>
      <c r="F16" s="43" t="s">
        <v>51</v>
      </c>
      <c r="G16" s="42"/>
      <c r="H16" s="42"/>
      <c r="I16" s="42"/>
      <c r="J16" s="42"/>
      <c r="K16" s="42"/>
      <c r="L16" s="42"/>
      <c r="M16" t="s">
        <v>307</v>
      </c>
    </row>
    <row r="17" spans="1:14" x14ac:dyDescent="0.25">
      <c r="A17" s="42" t="s">
        <v>66</v>
      </c>
      <c r="B17" s="42" t="s">
        <v>67</v>
      </c>
      <c r="C17" s="42"/>
      <c r="D17" s="42"/>
      <c r="E17" s="42"/>
      <c r="F17" s="43" t="s">
        <v>51</v>
      </c>
      <c r="G17" s="42"/>
      <c r="H17" s="42"/>
      <c r="I17" s="42"/>
      <c r="J17" s="42"/>
      <c r="K17" s="42"/>
      <c r="L17" s="42"/>
      <c r="M17" t="s">
        <v>307</v>
      </c>
    </row>
    <row r="18" spans="1:14" s="48" customFormat="1" x14ac:dyDescent="0.25">
      <c r="A18" s="46" t="s">
        <v>68</v>
      </c>
      <c r="B18" s="46" t="s">
        <v>69</v>
      </c>
      <c r="C18" s="46" t="s">
        <v>70</v>
      </c>
      <c r="D18" s="47" t="s">
        <v>51</v>
      </c>
      <c r="E18" s="47" t="s">
        <v>51</v>
      </c>
      <c r="F18" s="47"/>
      <c r="G18" s="47"/>
      <c r="H18" s="47" t="s">
        <v>51</v>
      </c>
      <c r="I18" s="47" t="s">
        <v>51</v>
      </c>
      <c r="J18" s="47"/>
      <c r="K18" s="47"/>
      <c r="L18" s="47"/>
      <c r="M18" t="s">
        <v>307</v>
      </c>
    </row>
    <row r="19" spans="1:14" s="48" customFormat="1" x14ac:dyDescent="0.25">
      <c r="A19" s="108" t="s">
        <v>244</v>
      </c>
      <c r="B19" s="108" t="s">
        <v>246</v>
      </c>
      <c r="C19" s="115" t="s">
        <v>267</v>
      </c>
      <c r="D19" s="109" t="s">
        <v>51</v>
      </c>
      <c r="E19" s="47"/>
      <c r="F19" s="47"/>
      <c r="G19" s="47"/>
      <c r="H19" s="47"/>
      <c r="I19" s="47"/>
      <c r="J19" s="47"/>
      <c r="K19" s="47"/>
      <c r="L19" s="47"/>
      <c r="M19" t="s">
        <v>307</v>
      </c>
    </row>
    <row r="20" spans="1:14" s="48" customFormat="1" x14ac:dyDescent="0.25">
      <c r="A20" s="108" t="s">
        <v>245</v>
      </c>
      <c r="B20" s="108" t="s">
        <v>247</v>
      </c>
      <c r="C20" s="115" t="s">
        <v>267</v>
      </c>
      <c r="D20" s="109" t="s">
        <v>51</v>
      </c>
      <c r="E20" s="47"/>
      <c r="F20" s="47"/>
      <c r="G20" s="47"/>
      <c r="H20" s="47"/>
      <c r="I20" s="47"/>
      <c r="J20" s="47"/>
      <c r="K20" s="47"/>
      <c r="L20" s="47"/>
      <c r="M20" t="s">
        <v>307</v>
      </c>
    </row>
    <row r="21" spans="1:14" s="178" customFormat="1" x14ac:dyDescent="0.25">
      <c r="A21" s="173" t="s">
        <v>395</v>
      </c>
      <c r="B21" s="174" t="s">
        <v>422</v>
      </c>
      <c r="C21" s="175" t="s">
        <v>420</v>
      </c>
      <c r="D21" s="176"/>
      <c r="E21" s="177"/>
      <c r="F21" s="177"/>
      <c r="G21" s="177"/>
      <c r="H21" s="177"/>
      <c r="I21" s="179" t="s">
        <v>51</v>
      </c>
      <c r="J21" s="177"/>
      <c r="K21" s="177"/>
      <c r="L21" s="177"/>
      <c r="M21" s="170" t="s">
        <v>318</v>
      </c>
    </row>
    <row r="22" spans="1:14" s="178" customFormat="1" x14ac:dyDescent="0.25">
      <c r="A22" s="173" t="s">
        <v>396</v>
      </c>
      <c r="B22" s="174" t="s">
        <v>422</v>
      </c>
      <c r="C22" s="175" t="s">
        <v>420</v>
      </c>
      <c r="D22" s="176"/>
      <c r="E22" s="179" t="s">
        <v>51</v>
      </c>
      <c r="F22" s="177"/>
      <c r="G22" s="177"/>
      <c r="H22" s="177"/>
      <c r="I22" s="177"/>
      <c r="J22" s="177"/>
      <c r="K22" s="177"/>
      <c r="L22" s="177"/>
      <c r="M22" s="170" t="s">
        <v>318</v>
      </c>
    </row>
    <row r="23" spans="1:14" s="178" customFormat="1" x14ac:dyDescent="0.25">
      <c r="A23" s="173" t="s">
        <v>397</v>
      </c>
      <c r="B23" s="174" t="s">
        <v>423</v>
      </c>
      <c r="C23" s="175" t="s">
        <v>421</v>
      </c>
      <c r="D23" s="176" t="s">
        <v>51</v>
      </c>
      <c r="E23" s="177"/>
      <c r="F23" s="177"/>
      <c r="G23" s="177"/>
      <c r="H23" s="177"/>
      <c r="I23" s="177"/>
      <c r="J23" s="177"/>
      <c r="K23" s="177"/>
      <c r="L23" s="177"/>
      <c r="M23" s="170" t="s">
        <v>318</v>
      </c>
    </row>
    <row r="24" spans="1:14" ht="6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136"/>
      <c r="K24" s="136"/>
      <c r="L24" s="136"/>
    </row>
    <row r="25" spans="1:14" x14ac:dyDescent="0.25">
      <c r="A25" s="206" t="s">
        <v>71</v>
      </c>
      <c r="B25" s="206"/>
      <c r="C25" s="206"/>
      <c r="D25" s="206"/>
      <c r="E25" s="206"/>
      <c r="F25" s="206"/>
      <c r="G25" s="206"/>
      <c r="H25" s="206"/>
      <c r="I25" s="206"/>
      <c r="J25" s="134"/>
      <c r="K25" s="134"/>
      <c r="L25" s="134"/>
    </row>
    <row r="26" spans="1:14" s="137" customFormat="1" x14ac:dyDescent="0.25">
      <c r="A26" s="142" t="s">
        <v>72</v>
      </c>
      <c r="B26" s="142" t="s">
        <v>73</v>
      </c>
      <c r="C26" s="142"/>
      <c r="D26" s="142"/>
      <c r="E26" s="143" t="s">
        <v>51</v>
      </c>
      <c r="F26" s="143" t="s">
        <v>51</v>
      </c>
      <c r="G26" s="143" t="s">
        <v>51</v>
      </c>
      <c r="H26" s="143" t="s">
        <v>51</v>
      </c>
      <c r="I26" s="142"/>
      <c r="J26" s="142"/>
      <c r="K26" s="142"/>
      <c r="L26" s="142"/>
      <c r="M26" s="140" t="s">
        <v>307</v>
      </c>
      <c r="N26" s="142"/>
    </row>
    <row r="27" spans="1:14" s="137" customFormat="1" x14ac:dyDescent="0.25">
      <c r="A27" s="142" t="s">
        <v>74</v>
      </c>
      <c r="B27" s="142" t="s">
        <v>75</v>
      </c>
      <c r="C27" s="142"/>
      <c r="D27" s="142"/>
      <c r="E27" s="143" t="s">
        <v>51</v>
      </c>
      <c r="F27" s="142"/>
      <c r="G27" s="143" t="s">
        <v>51</v>
      </c>
      <c r="H27" s="142"/>
      <c r="I27" s="142"/>
      <c r="J27" s="142"/>
      <c r="K27" s="142"/>
      <c r="L27" s="142"/>
      <c r="M27" s="140" t="s">
        <v>307</v>
      </c>
      <c r="N27" s="142"/>
    </row>
    <row r="28" spans="1:14" s="137" customFormat="1" x14ac:dyDescent="0.25">
      <c r="A28" s="142" t="s">
        <v>76</v>
      </c>
      <c r="B28" s="166" t="s">
        <v>77</v>
      </c>
      <c r="C28" s="142"/>
      <c r="D28" s="142"/>
      <c r="E28" s="143"/>
      <c r="F28" s="143" t="s">
        <v>51</v>
      </c>
      <c r="G28" s="143"/>
      <c r="H28" s="142"/>
      <c r="I28" s="142"/>
      <c r="J28" s="142"/>
      <c r="K28" s="142"/>
      <c r="L28" s="142"/>
      <c r="M28" s="140" t="s">
        <v>307</v>
      </c>
      <c r="N28" s="142"/>
    </row>
    <row r="29" spans="1:14" s="137" customFormat="1" x14ac:dyDescent="0.25">
      <c r="A29" s="142" t="s">
        <v>32</v>
      </c>
      <c r="B29" s="142" t="s">
        <v>78</v>
      </c>
      <c r="C29" s="142"/>
      <c r="D29" s="142"/>
      <c r="E29" s="142"/>
      <c r="F29" s="143" t="s">
        <v>51</v>
      </c>
      <c r="G29" s="143" t="s">
        <v>51</v>
      </c>
      <c r="H29" s="142"/>
      <c r="I29" s="142"/>
      <c r="J29" s="142"/>
      <c r="K29" s="142"/>
      <c r="L29" s="142"/>
      <c r="M29" s="140" t="s">
        <v>307</v>
      </c>
      <c r="N29" s="142"/>
    </row>
    <row r="30" spans="1:14" s="137" customFormat="1" x14ac:dyDescent="0.25">
      <c r="A30" s="142" t="s">
        <v>79</v>
      </c>
      <c r="B30" s="142" t="s">
        <v>80</v>
      </c>
      <c r="C30" s="142"/>
      <c r="D30" s="142"/>
      <c r="E30" s="142"/>
      <c r="F30" s="143" t="s">
        <v>51</v>
      </c>
      <c r="G30" s="142"/>
      <c r="H30" s="142"/>
      <c r="I30" s="142"/>
      <c r="J30" s="142"/>
      <c r="K30" s="142"/>
      <c r="L30" s="142"/>
      <c r="M30" s="140" t="s">
        <v>307</v>
      </c>
      <c r="N30" s="142"/>
    </row>
    <row r="31" spans="1:14" s="137" customFormat="1" x14ac:dyDescent="0.25">
      <c r="A31" s="142" t="s">
        <v>81</v>
      </c>
      <c r="B31" s="142" t="s">
        <v>82</v>
      </c>
      <c r="C31" s="142"/>
      <c r="D31" s="142"/>
      <c r="E31" s="142"/>
      <c r="F31" s="142"/>
      <c r="G31" s="143" t="s">
        <v>51</v>
      </c>
      <c r="H31" s="142"/>
      <c r="I31" s="142"/>
      <c r="J31" s="142"/>
      <c r="K31" s="142"/>
      <c r="L31" s="142"/>
      <c r="M31" s="140" t="s">
        <v>307</v>
      </c>
      <c r="N31" s="142"/>
    </row>
    <row r="32" spans="1:14" s="137" customFormat="1" x14ac:dyDescent="0.25">
      <c r="A32" s="141" t="s">
        <v>163</v>
      </c>
      <c r="B32" s="181" t="s">
        <v>408</v>
      </c>
      <c r="C32" s="182" t="s">
        <v>409</v>
      </c>
      <c r="D32" s="143"/>
      <c r="E32" s="143"/>
      <c r="F32" s="143"/>
      <c r="G32" s="143"/>
      <c r="H32" s="143"/>
      <c r="I32" s="143"/>
      <c r="J32" s="143"/>
      <c r="K32" s="143"/>
      <c r="L32" s="143" t="s">
        <v>51</v>
      </c>
      <c r="M32" s="140" t="s">
        <v>307</v>
      </c>
      <c r="N32" s="142"/>
    </row>
    <row r="33" spans="1:14" s="170" customFormat="1" x14ac:dyDescent="0.25">
      <c r="A33" s="167" t="s">
        <v>239</v>
      </c>
      <c r="B33" s="167" t="s">
        <v>243</v>
      </c>
      <c r="C33" s="167" t="s">
        <v>241</v>
      </c>
      <c r="D33" s="167"/>
      <c r="E33" s="167"/>
      <c r="F33" s="168" t="s">
        <v>51</v>
      </c>
      <c r="G33" s="168"/>
      <c r="H33" s="167"/>
      <c r="I33" s="167"/>
      <c r="J33" s="167"/>
      <c r="K33" s="167"/>
      <c r="L33" s="167"/>
      <c r="M33" s="169" t="s">
        <v>318</v>
      </c>
      <c r="N33" s="167"/>
    </row>
    <row r="34" spans="1:14" s="170" customFormat="1" x14ac:dyDescent="0.25">
      <c r="A34" s="167" t="s">
        <v>240</v>
      </c>
      <c r="B34" s="167" t="s">
        <v>242</v>
      </c>
      <c r="C34" s="167" t="s">
        <v>241</v>
      </c>
      <c r="D34" s="167"/>
      <c r="E34" s="167"/>
      <c r="F34" s="168" t="s">
        <v>51</v>
      </c>
      <c r="G34" s="168"/>
      <c r="H34" s="167"/>
      <c r="I34" s="167"/>
      <c r="J34" s="167"/>
      <c r="K34" s="167"/>
      <c r="L34" s="167"/>
      <c r="M34" s="169" t="s">
        <v>318</v>
      </c>
      <c r="N34" s="167"/>
    </row>
    <row r="35" spans="1:14" s="170" customFormat="1" x14ac:dyDescent="0.25">
      <c r="A35" s="167" t="s">
        <v>418</v>
      </c>
      <c r="B35" s="167" t="s">
        <v>304</v>
      </c>
      <c r="C35" s="167" t="s">
        <v>269</v>
      </c>
      <c r="D35" s="167"/>
      <c r="E35" s="167"/>
      <c r="F35" s="168"/>
      <c r="G35" s="168" t="s">
        <v>51</v>
      </c>
      <c r="H35" s="167"/>
      <c r="I35" s="167"/>
      <c r="J35" s="167"/>
      <c r="K35" s="167"/>
      <c r="L35" s="167"/>
      <c r="M35" s="169" t="s">
        <v>318</v>
      </c>
      <c r="N35" s="167"/>
    </row>
    <row r="36" spans="1:14" s="170" customFormat="1" x14ac:dyDescent="0.25">
      <c r="A36" s="167" t="s">
        <v>419</v>
      </c>
      <c r="B36" s="167" t="s">
        <v>305</v>
      </c>
      <c r="C36" s="167" t="s">
        <v>269</v>
      </c>
      <c r="D36" s="167"/>
      <c r="E36" s="167"/>
      <c r="F36" s="168"/>
      <c r="G36" s="168" t="s">
        <v>51</v>
      </c>
      <c r="H36" s="167"/>
      <c r="I36" s="167"/>
      <c r="J36" s="167"/>
      <c r="K36" s="167"/>
      <c r="L36" s="167"/>
      <c r="M36" s="169" t="s">
        <v>318</v>
      </c>
      <c r="N36" s="167"/>
    </row>
    <row r="37" spans="1:14" s="170" customFormat="1" hidden="1" x14ac:dyDescent="0.25">
      <c r="A37" s="167" t="s">
        <v>268</v>
      </c>
      <c r="B37" s="167" t="s">
        <v>306</v>
      </c>
      <c r="C37" s="167" t="s">
        <v>269</v>
      </c>
      <c r="D37" s="167"/>
      <c r="E37" s="167"/>
      <c r="F37" s="167"/>
      <c r="G37" s="168" t="s">
        <v>51</v>
      </c>
      <c r="H37" s="167"/>
      <c r="I37" s="167"/>
      <c r="J37" s="167"/>
      <c r="K37" s="167"/>
      <c r="L37" s="167"/>
      <c r="M37" s="169" t="s">
        <v>318</v>
      </c>
      <c r="N37" s="167"/>
    </row>
    <row r="38" spans="1:14" s="170" customFormat="1" x14ac:dyDescent="0.25">
      <c r="A38" s="180" t="s">
        <v>398</v>
      </c>
      <c r="B38" s="167" t="s">
        <v>411</v>
      </c>
      <c r="C38" s="171" t="s">
        <v>319</v>
      </c>
      <c r="D38" s="168"/>
      <c r="E38" s="168"/>
      <c r="F38" s="168"/>
      <c r="G38" s="168"/>
      <c r="H38" s="168"/>
      <c r="I38" s="168"/>
      <c r="J38" s="168" t="s">
        <v>51</v>
      </c>
      <c r="K38" s="168"/>
      <c r="L38" s="168"/>
      <c r="M38" s="169" t="s">
        <v>318</v>
      </c>
      <c r="N38" s="167"/>
    </row>
    <row r="39" spans="1:14" s="170" customFormat="1" x14ac:dyDescent="0.25">
      <c r="A39" s="180" t="s">
        <v>399</v>
      </c>
      <c r="B39" s="167" t="s">
        <v>412</v>
      </c>
      <c r="C39" s="171" t="s">
        <v>319</v>
      </c>
      <c r="D39" s="168"/>
      <c r="E39" s="168"/>
      <c r="F39" s="168"/>
      <c r="G39" s="168"/>
      <c r="H39" s="168"/>
      <c r="I39" s="168"/>
      <c r="J39" s="168" t="s">
        <v>51</v>
      </c>
      <c r="K39" s="168"/>
      <c r="L39" s="168"/>
      <c r="M39" s="169" t="s">
        <v>318</v>
      </c>
      <c r="N39" s="167"/>
    </row>
    <row r="40" spans="1:14" s="170" customFormat="1" x14ac:dyDescent="0.25">
      <c r="A40" s="180" t="s">
        <v>404</v>
      </c>
      <c r="B40" s="167" t="s">
        <v>413</v>
      </c>
      <c r="C40" s="171" t="s">
        <v>319</v>
      </c>
      <c r="D40" s="168"/>
      <c r="E40" s="168"/>
      <c r="F40" s="168"/>
      <c r="G40" s="168"/>
      <c r="H40" s="168"/>
      <c r="I40" s="168"/>
      <c r="J40" s="168" t="s">
        <v>51</v>
      </c>
      <c r="K40" s="168"/>
      <c r="L40" s="168"/>
      <c r="M40" s="169" t="s">
        <v>318</v>
      </c>
      <c r="N40" s="167"/>
    </row>
    <row r="41" spans="1:14" s="170" customFormat="1" x14ac:dyDescent="0.25">
      <c r="A41" s="180" t="s">
        <v>403</v>
      </c>
      <c r="B41" s="167" t="s">
        <v>411</v>
      </c>
      <c r="C41" s="171" t="s">
        <v>320</v>
      </c>
      <c r="D41" s="168"/>
      <c r="E41" s="168"/>
      <c r="F41" s="168"/>
      <c r="G41" s="168"/>
      <c r="H41" s="168"/>
      <c r="I41" s="168"/>
      <c r="J41" s="168"/>
      <c r="K41" s="168" t="s">
        <v>51</v>
      </c>
      <c r="L41" s="168"/>
      <c r="M41" s="169" t="s">
        <v>318</v>
      </c>
      <c r="N41" s="167"/>
    </row>
    <row r="42" spans="1:14" s="170" customFormat="1" x14ac:dyDescent="0.25">
      <c r="A42" s="180" t="s">
        <v>402</v>
      </c>
      <c r="B42" s="167" t="s">
        <v>410</v>
      </c>
      <c r="C42" s="171" t="s">
        <v>319</v>
      </c>
      <c r="D42" s="168"/>
      <c r="E42" s="168"/>
      <c r="F42" s="168"/>
      <c r="G42" s="168"/>
      <c r="H42" s="168"/>
      <c r="I42" s="168"/>
      <c r="J42" s="168" t="s">
        <v>51</v>
      </c>
      <c r="K42" s="168"/>
      <c r="L42" s="168"/>
      <c r="M42" s="169" t="s">
        <v>318</v>
      </c>
      <c r="N42" s="167"/>
    </row>
    <row r="43" spans="1:14" s="170" customFormat="1" x14ac:dyDescent="0.25">
      <c r="A43" s="180" t="s">
        <v>400</v>
      </c>
      <c r="B43" s="167" t="s">
        <v>415</v>
      </c>
      <c r="C43" s="171" t="s">
        <v>320</v>
      </c>
      <c r="D43" s="168"/>
      <c r="E43" s="168"/>
      <c r="F43" s="168"/>
      <c r="G43" s="168"/>
      <c r="H43" s="168"/>
      <c r="I43" s="168"/>
      <c r="J43" s="168"/>
      <c r="K43" s="168" t="s">
        <v>51</v>
      </c>
      <c r="L43" s="168"/>
      <c r="M43" s="169" t="s">
        <v>318</v>
      </c>
      <c r="N43" s="167"/>
    </row>
    <row r="44" spans="1:14" s="170" customFormat="1" x14ac:dyDescent="0.25">
      <c r="A44" s="180" t="s">
        <v>401</v>
      </c>
      <c r="B44" s="167" t="s">
        <v>416</v>
      </c>
      <c r="C44" s="171" t="s">
        <v>319</v>
      </c>
      <c r="D44" s="168"/>
      <c r="E44" s="168"/>
      <c r="F44" s="168"/>
      <c r="G44" s="168"/>
      <c r="H44" s="168"/>
      <c r="I44" s="168"/>
      <c r="J44" s="168" t="s">
        <v>51</v>
      </c>
      <c r="K44" s="168"/>
      <c r="L44" s="168"/>
      <c r="M44" s="169" t="s">
        <v>318</v>
      </c>
      <c r="N44" s="167"/>
    </row>
    <row r="45" spans="1:14" s="170" customFormat="1" x14ac:dyDescent="0.25">
      <c r="A45" s="180" t="s">
        <v>405</v>
      </c>
      <c r="B45" s="167" t="s">
        <v>417</v>
      </c>
      <c r="C45" s="171" t="s">
        <v>320</v>
      </c>
      <c r="D45" s="168"/>
      <c r="E45" s="168"/>
      <c r="F45" s="168"/>
      <c r="G45" s="168"/>
      <c r="H45" s="168"/>
      <c r="I45" s="168"/>
      <c r="J45" s="168"/>
      <c r="K45" s="168" t="s">
        <v>51</v>
      </c>
      <c r="L45" s="168"/>
      <c r="M45" s="169" t="s">
        <v>318</v>
      </c>
      <c r="N45" s="167"/>
    </row>
    <row r="46" spans="1:14" s="170" customFormat="1" x14ac:dyDescent="0.25">
      <c r="A46" s="180" t="s">
        <v>406</v>
      </c>
      <c r="B46" s="183" t="s">
        <v>414</v>
      </c>
      <c r="C46" s="171" t="s">
        <v>320</v>
      </c>
      <c r="D46" s="168"/>
      <c r="E46" s="168"/>
      <c r="F46" s="168"/>
      <c r="G46" s="168"/>
      <c r="H46" s="168"/>
      <c r="I46" s="168"/>
      <c r="J46" s="168"/>
      <c r="K46" s="168" t="s">
        <v>51</v>
      </c>
      <c r="L46" s="168"/>
      <c r="M46" s="169" t="s">
        <v>318</v>
      </c>
      <c r="N46" s="167"/>
    </row>
    <row r="47" spans="1:14" s="170" customFormat="1" x14ac:dyDescent="0.25">
      <c r="A47" s="180" t="s">
        <v>407</v>
      </c>
      <c r="B47" s="167" t="s">
        <v>410</v>
      </c>
      <c r="C47" s="171" t="s">
        <v>319</v>
      </c>
      <c r="D47" s="168"/>
      <c r="E47" s="168"/>
      <c r="F47" s="168"/>
      <c r="G47" s="168"/>
      <c r="H47" s="168"/>
      <c r="I47" s="168"/>
      <c r="J47" s="168" t="s">
        <v>51</v>
      </c>
      <c r="K47" s="168"/>
      <c r="L47" s="168"/>
      <c r="M47" s="169" t="s">
        <v>318</v>
      </c>
      <c r="N47" s="167"/>
    </row>
    <row r="48" spans="1:14" s="137" customFormat="1" x14ac:dyDescent="0.25">
      <c r="A48" s="139"/>
      <c r="D48" s="138"/>
      <c r="E48" s="138"/>
      <c r="F48" s="138"/>
      <c r="G48" s="138"/>
      <c r="H48" s="138"/>
      <c r="I48" s="138"/>
      <c r="J48" s="138"/>
      <c r="K48" s="138"/>
      <c r="L48" s="138"/>
    </row>
    <row r="49" spans="1:12" s="137" customFormat="1" x14ac:dyDescent="0.25">
      <c r="A49" s="139"/>
      <c r="D49" s="138"/>
      <c r="E49" s="138"/>
      <c r="F49" s="138"/>
      <c r="G49" s="138"/>
      <c r="H49" s="138"/>
      <c r="I49" s="138"/>
      <c r="J49" s="138"/>
      <c r="K49" s="138"/>
      <c r="L49" s="138"/>
    </row>
    <row r="50" spans="1:12" s="137" customFormat="1" x14ac:dyDescent="0.25">
      <c r="A50" s="139"/>
      <c r="D50" s="138"/>
      <c r="E50" s="138"/>
      <c r="F50" s="138"/>
      <c r="G50" s="138"/>
      <c r="H50" s="138"/>
      <c r="I50" s="138"/>
      <c r="J50" s="138"/>
      <c r="K50" s="138"/>
      <c r="L50" s="138"/>
    </row>
    <row r="51" spans="1:12" s="137" customFormat="1" x14ac:dyDescent="0.25">
      <c r="A51" s="139"/>
      <c r="D51" s="138"/>
      <c r="E51" s="138"/>
      <c r="F51" s="138"/>
      <c r="G51" s="138"/>
      <c r="H51" s="138"/>
      <c r="I51" s="138"/>
      <c r="J51" s="138"/>
      <c r="K51" s="138"/>
      <c r="L51" s="138"/>
    </row>
    <row r="52" spans="1:12" s="137" customFormat="1" x14ac:dyDescent="0.25">
      <c r="A52" s="139"/>
      <c r="D52" s="138"/>
      <c r="E52" s="138"/>
      <c r="F52" s="138"/>
      <c r="G52" s="138"/>
      <c r="H52" s="138"/>
      <c r="I52" s="138"/>
      <c r="J52" s="138"/>
      <c r="K52" s="138"/>
      <c r="L52" s="138"/>
    </row>
    <row r="53" spans="1:12" s="137" customFormat="1" x14ac:dyDescent="0.25">
      <c r="A53" s="139"/>
      <c r="D53" s="138"/>
      <c r="E53" s="138"/>
      <c r="F53" s="138"/>
      <c r="G53" s="138"/>
      <c r="H53" s="138"/>
      <c r="I53" s="138"/>
      <c r="J53" s="138"/>
      <c r="K53" s="138"/>
      <c r="L53" s="138"/>
    </row>
    <row r="54" spans="1:12" s="137" customFormat="1" x14ac:dyDescent="0.25">
      <c r="A54" s="139"/>
      <c r="D54" s="138"/>
      <c r="E54" s="138"/>
      <c r="F54" s="138"/>
      <c r="G54" s="138"/>
      <c r="H54" s="138"/>
      <c r="I54" s="138"/>
      <c r="J54" s="138"/>
      <c r="K54" s="138"/>
      <c r="L54" s="138"/>
    </row>
    <row r="55" spans="1:12" s="137" customFormat="1" x14ac:dyDescent="0.25">
      <c r="A55" s="139"/>
      <c r="D55" s="138"/>
      <c r="E55" s="138"/>
      <c r="F55" s="138"/>
      <c r="G55" s="138"/>
      <c r="H55" s="138"/>
      <c r="I55" s="138"/>
      <c r="J55" s="138"/>
      <c r="K55" s="138"/>
      <c r="L55" s="138"/>
    </row>
    <row r="56" spans="1:12" s="137" customFormat="1" x14ac:dyDescent="0.25">
      <c r="A56" s="139"/>
      <c r="D56" s="138"/>
      <c r="E56" s="138"/>
      <c r="F56" s="138"/>
      <c r="G56" s="138"/>
      <c r="H56" s="138"/>
      <c r="I56" s="138"/>
      <c r="J56" s="138"/>
      <c r="K56" s="138"/>
      <c r="L56" s="138"/>
    </row>
    <row r="57" spans="1:12" s="137" customFormat="1" x14ac:dyDescent="0.25">
      <c r="A57" s="139"/>
      <c r="D57" s="138"/>
      <c r="E57" s="138"/>
      <c r="F57" s="138"/>
      <c r="G57" s="138"/>
      <c r="H57" s="138"/>
      <c r="I57" s="138"/>
      <c r="J57" s="138"/>
      <c r="K57" s="138"/>
      <c r="L57" s="138"/>
    </row>
    <row r="58" spans="1:12" s="137" customFormat="1" x14ac:dyDescent="0.25">
      <c r="A58" s="139"/>
      <c r="D58" s="138"/>
      <c r="E58" s="138"/>
      <c r="F58" s="138"/>
      <c r="G58" s="138"/>
      <c r="H58" s="138"/>
      <c r="I58" s="138"/>
      <c r="J58" s="138"/>
      <c r="K58" s="138"/>
      <c r="L58" s="138"/>
    </row>
    <row r="59" spans="1:12" s="137" customFormat="1" x14ac:dyDescent="0.25">
      <c r="A59" s="139"/>
      <c r="D59" s="138"/>
      <c r="E59" s="138"/>
      <c r="F59" s="138"/>
      <c r="G59" s="138"/>
      <c r="H59" s="138"/>
      <c r="I59" s="138"/>
      <c r="J59" s="138"/>
      <c r="K59" s="138"/>
      <c r="L59" s="138"/>
    </row>
    <row r="60" spans="1:12" s="137" customFormat="1" x14ac:dyDescent="0.25">
      <c r="A60" s="139"/>
      <c r="D60" s="138"/>
      <c r="E60" s="138"/>
      <c r="F60" s="138"/>
      <c r="G60" s="138"/>
      <c r="H60" s="138"/>
      <c r="I60" s="138"/>
      <c r="J60" s="138"/>
      <c r="K60" s="138"/>
      <c r="L60" s="138"/>
    </row>
    <row r="61" spans="1:12" s="137" customFormat="1" x14ac:dyDescent="0.25">
      <c r="A61" s="139"/>
    </row>
    <row r="62" spans="1:12" s="137" customFormat="1" x14ac:dyDescent="0.25">
      <c r="A62" s="139"/>
    </row>
    <row r="63" spans="1:12" s="137" customFormat="1" x14ac:dyDescent="0.25">
      <c r="A63" s="139"/>
    </row>
    <row r="64" spans="1:12" x14ac:dyDescent="0.25">
      <c r="A64" s="49" t="s">
        <v>83</v>
      </c>
      <c r="B64" s="49" t="s">
        <v>84</v>
      </c>
      <c r="C64" s="49" t="s">
        <v>85</v>
      </c>
    </row>
    <row r="65" spans="1:7" x14ac:dyDescent="0.25">
      <c r="A65" s="4" t="s">
        <v>49</v>
      </c>
      <c r="B65" s="50">
        <v>173924358</v>
      </c>
      <c r="C65" s="50">
        <v>227864</v>
      </c>
      <c r="D65" s="3"/>
    </row>
    <row r="66" spans="1:7" x14ac:dyDescent="0.25">
      <c r="A66" s="4" t="s">
        <v>52</v>
      </c>
      <c r="B66" s="50">
        <v>73604440</v>
      </c>
      <c r="C66" s="50">
        <v>58151</v>
      </c>
      <c r="D66" s="3"/>
      <c r="G66" s="83" t="s">
        <v>86</v>
      </c>
    </row>
    <row r="67" spans="1:7" x14ac:dyDescent="0.25">
      <c r="A67" s="4" t="s">
        <v>54</v>
      </c>
      <c r="B67" s="50">
        <v>65507944</v>
      </c>
      <c r="C67" s="50">
        <v>55881</v>
      </c>
      <c r="D67" s="3"/>
      <c r="G67" s="83" t="s">
        <v>87</v>
      </c>
    </row>
    <row r="68" spans="1:7" x14ac:dyDescent="0.25">
      <c r="A68" s="4" t="s">
        <v>25</v>
      </c>
      <c r="B68" s="50">
        <v>57367341</v>
      </c>
      <c r="C68" s="50">
        <v>154994</v>
      </c>
      <c r="D68" s="3"/>
      <c r="G68" s="83" t="s">
        <v>88</v>
      </c>
    </row>
    <row r="69" spans="1:7" x14ac:dyDescent="0.25">
      <c r="A69" s="4" t="s">
        <v>56</v>
      </c>
      <c r="B69" s="50">
        <v>38817934</v>
      </c>
      <c r="C69" s="50">
        <v>20569</v>
      </c>
      <c r="D69" s="3"/>
      <c r="G69" s="83" t="s">
        <v>89</v>
      </c>
    </row>
    <row r="70" spans="1:7" x14ac:dyDescent="0.25">
      <c r="A70" s="4" t="s">
        <v>74</v>
      </c>
      <c r="B70" s="50">
        <v>5969105</v>
      </c>
      <c r="C70" s="50">
        <v>9189</v>
      </c>
      <c r="D70" s="3"/>
      <c r="G70" s="85" t="s">
        <v>90</v>
      </c>
    </row>
    <row r="71" spans="1:7" x14ac:dyDescent="0.25">
      <c r="A71" s="4" t="s">
        <v>32</v>
      </c>
      <c r="B71" s="50">
        <v>3187196</v>
      </c>
      <c r="C71" s="50">
        <v>4432</v>
      </c>
      <c r="D71" s="3"/>
      <c r="G71" s="82" t="s">
        <v>32</v>
      </c>
    </row>
    <row r="72" spans="1:7" x14ac:dyDescent="0.25">
      <c r="A72" s="4" t="s">
        <v>34</v>
      </c>
      <c r="B72" s="50">
        <v>463654</v>
      </c>
      <c r="C72" s="4">
        <v>373</v>
      </c>
      <c r="D72" s="3"/>
      <c r="G72" s="84" t="s">
        <v>91</v>
      </c>
    </row>
    <row r="73" spans="1:7" x14ac:dyDescent="0.25">
      <c r="A73" s="4" t="s">
        <v>58</v>
      </c>
      <c r="B73" s="4">
        <v>878</v>
      </c>
      <c r="C73" s="4">
        <v>47</v>
      </c>
      <c r="D73" s="3"/>
      <c r="G73" s="84" t="s">
        <v>92</v>
      </c>
    </row>
    <row r="74" spans="1:7" x14ac:dyDescent="0.25">
      <c r="A74" s="4" t="s">
        <v>68</v>
      </c>
      <c r="B74" s="4">
        <v>1</v>
      </c>
      <c r="C74" s="4">
        <v>16</v>
      </c>
      <c r="D74" s="3"/>
    </row>
    <row r="75" spans="1:7" x14ac:dyDescent="0.25">
      <c r="A75" s="4" t="s">
        <v>93</v>
      </c>
      <c r="B75" s="4">
        <v>0</v>
      </c>
      <c r="C75" s="50">
        <v>371424</v>
      </c>
      <c r="D75" s="3"/>
    </row>
    <row r="76" spans="1:7" x14ac:dyDescent="0.25">
      <c r="A76" s="44" t="s">
        <v>239</v>
      </c>
      <c r="B76" s="114">
        <f>GETPIVOTDATA("Sum of Impressions",'ONLINE Detailed FY21 - FY22'!$K$7)</f>
        <v>2956</v>
      </c>
      <c r="C76" s="114">
        <f>GETPIVOTDATA("Sum of Clicks",'ONLINE Detailed FY21 - FY22'!$K$7)</f>
        <v>5</v>
      </c>
    </row>
    <row r="77" spans="1:7" x14ac:dyDescent="0.25">
      <c r="A77" s="44" t="s">
        <v>240</v>
      </c>
      <c r="B77" s="114">
        <f>GETPIVOTDATA("Sum of Impressions",'ONLINE Detailed FY21 - FY22'!$D$7)</f>
        <v>694992</v>
      </c>
      <c r="C77" s="114">
        <f>GETPIVOTDATA("Sum of Clicks",'ONLINE Detailed FY21 - FY22'!$D$7)</f>
        <v>6</v>
      </c>
    </row>
  </sheetData>
  <mergeCells count="3">
    <mergeCell ref="D6:I6"/>
    <mergeCell ref="A8:I8"/>
    <mergeCell ref="A25:I25"/>
  </mergeCells>
  <phoneticPr fontId="5" type="noConversion"/>
  <hyperlinks>
    <hyperlink ref="A16" r:id="rId1" location="/accounts/438603/campaigns/23382022/explorer?statuses=0%3B2" display="https://campaignmanager.google.com/trafficking/ - /accounts/438603/campaigns/23382022/explorer?statuses=0%3B2" xr:uid="{AA18B3E8-4BE1-456D-81E2-2E78833E9805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8684-C58D-467C-A55E-287F95DC3166}">
  <sheetPr>
    <tabColor theme="9"/>
  </sheetPr>
  <dimension ref="D3:AB70"/>
  <sheetViews>
    <sheetView showGridLines="0" workbookViewId="0">
      <selection activeCell="I27" sqref="I27"/>
    </sheetView>
  </sheetViews>
  <sheetFormatPr defaultRowHeight="15" x14ac:dyDescent="0.25"/>
  <cols>
    <col min="3" max="3" width="12.5703125" bestFit="1" customWidth="1"/>
    <col min="4" max="4" width="31" customWidth="1"/>
    <col min="5" max="5" width="19.140625" bestFit="1" customWidth="1"/>
    <col min="6" max="6" width="13.42578125" bestFit="1" customWidth="1"/>
    <col min="7" max="7" width="20.85546875" bestFit="1" customWidth="1"/>
    <col min="9" max="9" width="12.140625" customWidth="1"/>
    <col min="10" max="10" width="11.140625" bestFit="1" customWidth="1"/>
    <col min="11" max="13" width="15.85546875" customWidth="1"/>
  </cols>
  <sheetData>
    <row r="3" spans="4:15" x14ac:dyDescent="0.25">
      <c r="D3" s="207" t="s">
        <v>240</v>
      </c>
      <c r="E3" s="208"/>
      <c r="F3" s="208"/>
      <c r="G3" s="208"/>
      <c r="K3" s="207" t="s">
        <v>239</v>
      </c>
      <c r="L3" s="208"/>
      <c r="M3" s="208"/>
      <c r="N3" s="208"/>
    </row>
    <row r="4" spans="4:15" x14ac:dyDescent="0.25">
      <c r="D4" s="112" t="s">
        <v>242</v>
      </c>
      <c r="K4" s="207" t="s">
        <v>243</v>
      </c>
      <c r="L4" s="208"/>
      <c r="M4" s="208"/>
    </row>
    <row r="6" spans="4:15" x14ac:dyDescent="0.25">
      <c r="G6" t="s">
        <v>425</v>
      </c>
      <c r="N6" t="s">
        <v>426</v>
      </c>
    </row>
    <row r="7" spans="4:15" x14ac:dyDescent="0.25">
      <c r="D7" s="78" t="s">
        <v>94</v>
      </c>
      <c r="E7" s="111" t="s">
        <v>236</v>
      </c>
      <c r="F7" s="75" t="s">
        <v>237</v>
      </c>
      <c r="G7" t="s">
        <v>424</v>
      </c>
      <c r="H7" t="s">
        <v>435</v>
      </c>
      <c r="K7" s="78" t="s">
        <v>94</v>
      </c>
      <c r="L7" s="78" t="s">
        <v>236</v>
      </c>
      <c r="M7" t="s">
        <v>237</v>
      </c>
      <c r="N7" t="s">
        <v>424</v>
      </c>
      <c r="O7" t="s">
        <v>435</v>
      </c>
    </row>
    <row r="8" spans="4:15" x14ac:dyDescent="0.25">
      <c r="D8" s="104" t="s">
        <v>248</v>
      </c>
      <c r="E8" s="75">
        <v>172312</v>
      </c>
      <c r="F8" s="75">
        <v>2</v>
      </c>
      <c r="G8">
        <v>24500</v>
      </c>
      <c r="H8" s="195">
        <f>G8/SUM(E8:E12)*1000</f>
        <v>35.294812526921298</v>
      </c>
      <c r="K8" s="104" t="s">
        <v>264</v>
      </c>
      <c r="L8">
        <v>794</v>
      </c>
      <c r="M8">
        <v>3</v>
      </c>
      <c r="N8">
        <v>34000</v>
      </c>
      <c r="O8">
        <f>N8/L26*1000</f>
        <v>11502.029769959405</v>
      </c>
    </row>
    <row r="9" spans="4:15" x14ac:dyDescent="0.25">
      <c r="D9" s="104" t="s">
        <v>249</v>
      </c>
      <c r="E9" s="75">
        <v>187025</v>
      </c>
      <c r="F9" s="75">
        <v>1</v>
      </c>
      <c r="K9" s="110" t="s">
        <v>33</v>
      </c>
      <c r="L9">
        <v>794</v>
      </c>
      <c r="M9">
        <v>3</v>
      </c>
    </row>
    <row r="10" spans="4:15" x14ac:dyDescent="0.25">
      <c r="D10" s="104" t="s">
        <v>250</v>
      </c>
      <c r="E10" s="75">
        <v>173606</v>
      </c>
      <c r="F10" s="75">
        <v>0</v>
      </c>
      <c r="K10" s="113" t="s">
        <v>259</v>
      </c>
      <c r="L10">
        <v>223</v>
      </c>
      <c r="M10">
        <v>3</v>
      </c>
    </row>
    <row r="11" spans="4:15" x14ac:dyDescent="0.25">
      <c r="D11" s="104" t="s">
        <v>251</v>
      </c>
      <c r="E11" s="75">
        <v>146609</v>
      </c>
      <c r="F11" s="75">
        <v>0</v>
      </c>
      <c r="K11" s="113" t="s">
        <v>261</v>
      </c>
      <c r="L11">
        <v>22</v>
      </c>
      <c r="M11">
        <v>0</v>
      </c>
    </row>
    <row r="12" spans="4:15" x14ac:dyDescent="0.25">
      <c r="D12" s="104" t="s">
        <v>252</v>
      </c>
      <c r="E12" s="75">
        <v>14601</v>
      </c>
      <c r="F12" s="75">
        <v>0</v>
      </c>
      <c r="K12" s="113" t="s">
        <v>263</v>
      </c>
      <c r="L12">
        <v>458</v>
      </c>
      <c r="M12">
        <v>0</v>
      </c>
    </row>
    <row r="13" spans="4:15" x14ac:dyDescent="0.25">
      <c r="D13" s="104" t="s">
        <v>253</v>
      </c>
      <c r="E13" s="75">
        <v>314</v>
      </c>
      <c r="F13" s="75">
        <v>3</v>
      </c>
      <c r="K13" s="113" t="s">
        <v>262</v>
      </c>
      <c r="L13">
        <v>91</v>
      </c>
      <c r="M13">
        <v>0</v>
      </c>
    </row>
    <row r="14" spans="4:15" x14ac:dyDescent="0.25">
      <c r="D14" s="104" t="s">
        <v>254</v>
      </c>
      <c r="E14" s="75">
        <v>412</v>
      </c>
      <c r="F14" s="75">
        <v>0</v>
      </c>
      <c r="K14" s="104" t="s">
        <v>265</v>
      </c>
      <c r="L14">
        <v>1742</v>
      </c>
      <c r="M14">
        <v>2</v>
      </c>
    </row>
    <row r="15" spans="4:15" x14ac:dyDescent="0.25">
      <c r="D15" s="104" t="s">
        <v>255</v>
      </c>
      <c r="E15" s="75">
        <v>88</v>
      </c>
      <c r="F15" s="75">
        <v>0</v>
      </c>
      <c r="K15" s="110" t="s">
        <v>33</v>
      </c>
      <c r="L15">
        <v>1742</v>
      </c>
      <c r="M15">
        <v>2</v>
      </c>
    </row>
    <row r="16" spans="4:15" x14ac:dyDescent="0.25">
      <c r="D16" s="104" t="s">
        <v>256</v>
      </c>
      <c r="E16" s="75">
        <v>23</v>
      </c>
      <c r="F16" s="75">
        <v>0</v>
      </c>
      <c r="K16" s="113" t="s">
        <v>259</v>
      </c>
      <c r="L16">
        <v>424</v>
      </c>
      <c r="M16">
        <v>1</v>
      </c>
    </row>
    <row r="17" spans="4:13" x14ac:dyDescent="0.25">
      <c r="D17" s="104" t="s">
        <v>257</v>
      </c>
      <c r="E17" s="75">
        <v>2</v>
      </c>
      <c r="F17" s="75">
        <v>0</v>
      </c>
      <c r="K17" s="113" t="s">
        <v>261</v>
      </c>
      <c r="L17">
        <v>34</v>
      </c>
      <c r="M17">
        <v>0</v>
      </c>
    </row>
    <row r="18" spans="4:13" x14ac:dyDescent="0.25">
      <c r="D18" s="104" t="s">
        <v>99</v>
      </c>
      <c r="E18" s="75">
        <v>694992</v>
      </c>
      <c r="F18" s="75">
        <v>6</v>
      </c>
      <c r="K18" s="113" t="s">
        <v>263</v>
      </c>
      <c r="L18">
        <v>1114</v>
      </c>
      <c r="M18">
        <v>1</v>
      </c>
    </row>
    <row r="19" spans="4:13" x14ac:dyDescent="0.25">
      <c r="K19" s="113" t="s">
        <v>262</v>
      </c>
      <c r="L19">
        <v>170</v>
      </c>
      <c r="M19">
        <v>0</v>
      </c>
    </row>
    <row r="20" spans="4:13" x14ac:dyDescent="0.25">
      <c r="K20" s="104" t="s">
        <v>266</v>
      </c>
      <c r="L20">
        <v>420</v>
      </c>
      <c r="M20">
        <v>0</v>
      </c>
    </row>
    <row r="21" spans="4:13" x14ac:dyDescent="0.25">
      <c r="D21" s="78" t="s">
        <v>94</v>
      </c>
      <c r="E21" s="75" t="s">
        <v>236</v>
      </c>
      <c r="F21" s="75" t="s">
        <v>237</v>
      </c>
      <c r="K21" s="110" t="s">
        <v>33</v>
      </c>
      <c r="L21">
        <v>420</v>
      </c>
      <c r="M21">
        <v>0</v>
      </c>
    </row>
    <row r="22" spans="4:13" x14ac:dyDescent="0.25">
      <c r="D22" s="74" t="s">
        <v>33</v>
      </c>
      <c r="E22" s="75">
        <v>694992</v>
      </c>
      <c r="F22" s="75">
        <v>6</v>
      </c>
      <c r="K22" s="113" t="s">
        <v>259</v>
      </c>
      <c r="L22">
        <v>78</v>
      </c>
      <c r="M22">
        <v>0</v>
      </c>
    </row>
    <row r="23" spans="4:13" x14ac:dyDescent="0.25">
      <c r="D23" s="77" t="s">
        <v>248</v>
      </c>
      <c r="E23" s="75">
        <v>172312</v>
      </c>
      <c r="F23" s="75">
        <v>2</v>
      </c>
      <c r="K23" s="113" t="s">
        <v>261</v>
      </c>
      <c r="L23">
        <v>9</v>
      </c>
      <c r="M23">
        <v>0</v>
      </c>
    </row>
    <row r="24" spans="4:13" x14ac:dyDescent="0.25">
      <c r="D24" s="113" t="s">
        <v>258</v>
      </c>
      <c r="E24" s="75">
        <v>172217</v>
      </c>
      <c r="F24" s="75">
        <v>0</v>
      </c>
      <c r="K24" s="113" t="s">
        <v>263</v>
      </c>
      <c r="L24">
        <v>291</v>
      </c>
      <c r="M24">
        <v>0</v>
      </c>
    </row>
    <row r="25" spans="4:13" x14ac:dyDescent="0.25">
      <c r="D25" s="113" t="s">
        <v>259</v>
      </c>
      <c r="E25" s="75">
        <v>33</v>
      </c>
      <c r="F25" s="75">
        <v>1</v>
      </c>
      <c r="K25" s="113" t="s">
        <v>262</v>
      </c>
      <c r="L25">
        <v>42</v>
      </c>
      <c r="M25">
        <v>0</v>
      </c>
    </row>
    <row r="26" spans="4:13" x14ac:dyDescent="0.25">
      <c r="D26" s="113" t="s">
        <v>260</v>
      </c>
      <c r="E26" s="75">
        <v>31</v>
      </c>
      <c r="F26" s="75">
        <v>0</v>
      </c>
      <c r="K26" s="104" t="s">
        <v>99</v>
      </c>
      <c r="L26">
        <v>2956</v>
      </c>
      <c r="M26">
        <v>5</v>
      </c>
    </row>
    <row r="27" spans="4:13" x14ac:dyDescent="0.25">
      <c r="D27" s="113" t="s">
        <v>261</v>
      </c>
      <c r="E27" s="75">
        <v>6</v>
      </c>
      <c r="F27" s="75">
        <v>0</v>
      </c>
    </row>
    <row r="28" spans="4:13" x14ac:dyDescent="0.25">
      <c r="D28" s="113" t="s">
        <v>262</v>
      </c>
      <c r="E28" s="75">
        <v>25</v>
      </c>
      <c r="F28" s="75">
        <v>1</v>
      </c>
    </row>
    <row r="29" spans="4:13" x14ac:dyDescent="0.25">
      <c r="D29" s="77" t="s">
        <v>249</v>
      </c>
      <c r="E29" s="75">
        <v>187025</v>
      </c>
      <c r="F29" s="75">
        <v>1</v>
      </c>
    </row>
    <row r="30" spans="4:13" x14ac:dyDescent="0.25">
      <c r="D30" s="113" t="s">
        <v>258</v>
      </c>
      <c r="E30" s="75">
        <v>186762</v>
      </c>
      <c r="F30" s="75">
        <v>0</v>
      </c>
    </row>
    <row r="31" spans="4:13" x14ac:dyDescent="0.25">
      <c r="D31" s="113" t="s">
        <v>259</v>
      </c>
      <c r="E31" s="75">
        <v>69</v>
      </c>
      <c r="F31" s="75">
        <v>1</v>
      </c>
      <c r="K31" t="s">
        <v>436</v>
      </c>
    </row>
    <row r="32" spans="4:13" x14ac:dyDescent="0.25">
      <c r="D32" s="113" t="s">
        <v>260</v>
      </c>
      <c r="E32" s="75">
        <v>132</v>
      </c>
      <c r="F32" s="75">
        <v>0</v>
      </c>
      <c r="K32" t="s">
        <v>437</v>
      </c>
    </row>
    <row r="33" spans="4:28" ht="25.5" x14ac:dyDescent="0.25">
      <c r="D33" s="113" t="s">
        <v>261</v>
      </c>
      <c r="E33" s="75">
        <v>24</v>
      </c>
      <c r="F33" s="75">
        <v>0</v>
      </c>
      <c r="K33" s="185" t="s">
        <v>427</v>
      </c>
      <c r="L33" s="185" t="s">
        <v>428</v>
      </c>
      <c r="M33" s="185" t="s">
        <v>20</v>
      </c>
      <c r="N33" s="185" t="s">
        <v>429</v>
      </c>
      <c r="O33" s="191" t="s">
        <v>139</v>
      </c>
      <c r="P33" s="191" t="s">
        <v>435</v>
      </c>
    </row>
    <row r="34" spans="4:28" x14ac:dyDescent="0.25">
      <c r="D34" s="113" t="s">
        <v>262</v>
      </c>
      <c r="E34" s="75">
        <v>38</v>
      </c>
      <c r="F34" s="75">
        <v>0</v>
      </c>
      <c r="K34" s="101" t="s">
        <v>430</v>
      </c>
      <c r="L34" s="186">
        <v>400639</v>
      </c>
      <c r="M34" s="186">
        <v>321</v>
      </c>
      <c r="N34" s="187">
        <f>IFERROR(M34/L34, 0)</f>
        <v>8.0122005096857772E-4</v>
      </c>
      <c r="O34">
        <v>6970.5929999999998</v>
      </c>
      <c r="P34">
        <f>O34/L38*1000</f>
        <v>7.35</v>
      </c>
    </row>
    <row r="35" spans="4:28" x14ac:dyDescent="0.25">
      <c r="D35" s="77" t="s">
        <v>250</v>
      </c>
      <c r="E35" s="75">
        <v>173606</v>
      </c>
      <c r="F35" s="75">
        <v>0</v>
      </c>
      <c r="K35" s="101" t="s">
        <v>431</v>
      </c>
      <c r="L35" s="186">
        <v>253895</v>
      </c>
      <c r="M35" s="186">
        <v>231</v>
      </c>
      <c r="N35" s="187">
        <f>IFERROR(M35/L35, 0)</f>
        <v>9.098249276275626E-4</v>
      </c>
    </row>
    <row r="36" spans="4:28" x14ac:dyDescent="0.25">
      <c r="D36" s="113" t="s">
        <v>258</v>
      </c>
      <c r="E36" s="75">
        <v>173428</v>
      </c>
      <c r="F36" s="75">
        <v>0</v>
      </c>
      <c r="K36" s="101" t="s">
        <v>432</v>
      </c>
      <c r="L36" s="186">
        <v>257833</v>
      </c>
      <c r="M36" s="186">
        <v>232</v>
      </c>
      <c r="N36" s="187">
        <f>IFERROR(M36/L36, 0)</f>
        <v>8.9980723956979908E-4</v>
      </c>
    </row>
    <row r="37" spans="4:28" x14ac:dyDescent="0.25">
      <c r="D37" s="113" t="s">
        <v>259</v>
      </c>
      <c r="E37" s="75">
        <v>33</v>
      </c>
      <c r="F37" s="75">
        <v>0</v>
      </c>
      <c r="K37" s="101" t="s">
        <v>433</v>
      </c>
      <c r="L37" s="186">
        <v>36013</v>
      </c>
      <c r="M37" s="186">
        <v>8</v>
      </c>
      <c r="N37" s="187">
        <f>IFERROR(M37/L37, 0)</f>
        <v>2.2214200427623357E-4</v>
      </c>
    </row>
    <row r="38" spans="4:28" x14ac:dyDescent="0.25">
      <c r="D38" s="113" t="s">
        <v>260</v>
      </c>
      <c r="E38" s="75">
        <v>102</v>
      </c>
      <c r="F38" s="75">
        <v>0</v>
      </c>
      <c r="K38" s="188" t="s">
        <v>434</v>
      </c>
      <c r="L38" s="189">
        <f>SUM(L33:L37)</f>
        <v>948380</v>
      </c>
      <c r="M38" s="189">
        <f>SUM(M33:M37)</f>
        <v>792</v>
      </c>
      <c r="N38" s="190">
        <f>IFERROR(M38/L38, 0)</f>
        <v>8.3510828992597905E-4</v>
      </c>
    </row>
    <row r="39" spans="4:28" x14ac:dyDescent="0.25">
      <c r="D39" s="113" t="s">
        <v>261</v>
      </c>
      <c r="E39" s="75">
        <v>7</v>
      </c>
      <c r="F39" s="75">
        <v>0</v>
      </c>
    </row>
    <row r="40" spans="4:28" x14ac:dyDescent="0.25">
      <c r="D40" s="113" t="s">
        <v>262</v>
      </c>
      <c r="E40" s="75">
        <v>36</v>
      </c>
      <c r="F40" s="75">
        <v>0</v>
      </c>
    </row>
    <row r="41" spans="4:28" x14ac:dyDescent="0.25">
      <c r="D41" s="77" t="s">
        <v>251</v>
      </c>
      <c r="E41" s="75">
        <v>146609</v>
      </c>
      <c r="F41" s="75">
        <v>0</v>
      </c>
      <c r="K41" t="s">
        <v>436</v>
      </c>
    </row>
    <row r="42" spans="4:28" x14ac:dyDescent="0.25">
      <c r="D42" s="113" t="s">
        <v>258</v>
      </c>
      <c r="E42" s="75">
        <v>146418</v>
      </c>
      <c r="F42" s="75">
        <v>0</v>
      </c>
      <c r="K42" t="s">
        <v>452</v>
      </c>
    </row>
    <row r="43" spans="4:28" ht="51" x14ac:dyDescent="0.25">
      <c r="D43" s="113" t="s">
        <v>259</v>
      </c>
      <c r="E43" s="75">
        <v>36</v>
      </c>
      <c r="F43" s="75">
        <v>0</v>
      </c>
      <c r="K43" s="185" t="s">
        <v>427</v>
      </c>
      <c r="L43" s="185" t="s">
        <v>428</v>
      </c>
      <c r="M43" s="185" t="s">
        <v>208</v>
      </c>
      <c r="N43" s="185" t="s">
        <v>438</v>
      </c>
      <c r="O43" s="185" t="s">
        <v>439</v>
      </c>
      <c r="P43" s="185" t="s">
        <v>440</v>
      </c>
      <c r="Q43" s="185" t="s">
        <v>441</v>
      </c>
      <c r="R43" s="185" t="s">
        <v>442</v>
      </c>
      <c r="S43" s="185" t="s">
        <v>443</v>
      </c>
      <c r="T43" s="185" t="s">
        <v>444</v>
      </c>
      <c r="U43" s="185" t="s">
        <v>445</v>
      </c>
      <c r="V43" s="185" t="s">
        <v>446</v>
      </c>
      <c r="W43" s="185" t="s">
        <v>447</v>
      </c>
      <c r="X43" s="185" t="s">
        <v>448</v>
      </c>
      <c r="Y43" s="185" t="s">
        <v>449</v>
      </c>
      <c r="Z43" s="185" t="s">
        <v>450</v>
      </c>
      <c r="AA43" s="194" t="s">
        <v>139</v>
      </c>
      <c r="AB43" s="194" t="s">
        <v>435</v>
      </c>
    </row>
    <row r="44" spans="4:28" x14ac:dyDescent="0.25">
      <c r="D44" s="113" t="s">
        <v>260</v>
      </c>
      <c r="E44" s="75">
        <v>111</v>
      </c>
      <c r="F44" s="75">
        <v>0</v>
      </c>
      <c r="K44" s="192" t="s">
        <v>451</v>
      </c>
      <c r="L44" s="186">
        <v>64445</v>
      </c>
      <c r="M44" s="186">
        <v>471</v>
      </c>
      <c r="N44" s="187">
        <f>IFERROR(M44/L44, 0)</f>
        <v>7.3085576848475444E-3</v>
      </c>
      <c r="O44" s="186">
        <v>404</v>
      </c>
      <c r="P44" s="187">
        <f>IFERROR(O44/L44, 0)</f>
        <v>6.2689114749010788E-3</v>
      </c>
      <c r="Q44" s="186">
        <v>9754</v>
      </c>
      <c r="R44" s="187">
        <f>IFERROR(Q44/L44, 0)</f>
        <v>0.15135386763907208</v>
      </c>
      <c r="S44" s="186">
        <v>4</v>
      </c>
      <c r="T44" s="186">
        <v>15976</v>
      </c>
      <c r="U44" s="186">
        <v>62911</v>
      </c>
      <c r="V44" s="186">
        <v>9346</v>
      </c>
      <c r="W44" s="187">
        <f>IFERROR(V44/U44, 0)</f>
        <v>0.14855907551938452</v>
      </c>
      <c r="X44" s="186">
        <v>5017</v>
      </c>
      <c r="Y44" s="186">
        <v>2588</v>
      </c>
      <c r="Z44" s="187">
        <f>Y44/U44</f>
        <v>4.1137479931967383E-2</v>
      </c>
    </row>
    <row r="45" spans="4:28" x14ac:dyDescent="0.25">
      <c r="D45" s="113" t="s">
        <v>261</v>
      </c>
      <c r="E45" s="75">
        <v>10</v>
      </c>
      <c r="F45" s="75">
        <v>0</v>
      </c>
      <c r="K45" s="192" t="s">
        <v>430</v>
      </c>
      <c r="L45" s="186">
        <v>616557</v>
      </c>
      <c r="M45" s="186">
        <v>1165</v>
      </c>
      <c r="N45" s="187">
        <f>IFERROR(M45/L45, 0)</f>
        <v>1.8895252182685462E-3</v>
      </c>
      <c r="O45" s="186">
        <v>920</v>
      </c>
      <c r="P45" s="187">
        <f>IFERROR(O45/L45, 0)</f>
        <v>1.4921572539116415E-3</v>
      </c>
      <c r="Q45" s="186">
        <v>35415</v>
      </c>
      <c r="R45" s="187">
        <f>IFERROR(Q45/L45, 0)</f>
        <v>5.7439944725305205E-2</v>
      </c>
      <c r="S45" s="186">
        <v>30</v>
      </c>
      <c r="T45" s="186">
        <v>84042</v>
      </c>
      <c r="U45" s="186">
        <v>596959</v>
      </c>
      <c r="V45" s="186">
        <v>34465</v>
      </c>
      <c r="W45" s="187">
        <f>IFERROR(V45/U45, 0)</f>
        <v>5.7734283258984283E-2</v>
      </c>
      <c r="X45" s="186">
        <v>17484</v>
      </c>
      <c r="Y45" s="186">
        <v>8953</v>
      </c>
      <c r="Z45" s="187">
        <f>Y45/U45</f>
        <v>1.4997679907665351E-2</v>
      </c>
    </row>
    <row r="46" spans="4:28" x14ac:dyDescent="0.25">
      <c r="D46" s="113" t="s">
        <v>262</v>
      </c>
      <c r="E46" s="75">
        <v>34</v>
      </c>
      <c r="F46" s="75">
        <v>0</v>
      </c>
      <c r="K46" s="192" t="s">
        <v>431</v>
      </c>
      <c r="L46" s="186">
        <v>316727</v>
      </c>
      <c r="M46" s="186">
        <v>289</v>
      </c>
      <c r="N46" s="187">
        <f>IFERROR(M46/L46, 0)</f>
        <v>9.1245773173742682E-4</v>
      </c>
      <c r="O46" s="186">
        <v>182</v>
      </c>
      <c r="P46" s="187">
        <f>IFERROR(O46/L46, 0)</f>
        <v>5.7462736047132073E-4</v>
      </c>
      <c r="Q46" s="186">
        <v>12189</v>
      </c>
      <c r="R46" s="187">
        <f>IFERROR(Q46/L46, 0)</f>
        <v>3.8484246685631475E-2</v>
      </c>
      <c r="S46" s="186">
        <v>2</v>
      </c>
      <c r="T46" s="186">
        <v>293610</v>
      </c>
      <c r="U46" s="186">
        <v>306947</v>
      </c>
      <c r="V46" s="186">
        <v>12005</v>
      </c>
      <c r="W46" s="187">
        <f>IFERROR(V46/U46, 0)</f>
        <v>3.911098658726099E-2</v>
      </c>
      <c r="X46" s="186">
        <v>5743</v>
      </c>
      <c r="Y46" s="186">
        <v>2855</v>
      </c>
      <c r="Z46" s="187">
        <f>Y46/U46</f>
        <v>9.3012800255418693E-3</v>
      </c>
    </row>
    <row r="47" spans="4:28" x14ac:dyDescent="0.25">
      <c r="D47" s="77" t="s">
        <v>252</v>
      </c>
      <c r="E47" s="75">
        <v>14601</v>
      </c>
      <c r="F47" s="75">
        <v>0</v>
      </c>
      <c r="K47" s="188" t="s">
        <v>434</v>
      </c>
      <c r="L47" s="189">
        <f>SUM(L44:L46)</f>
        <v>997729</v>
      </c>
      <c r="M47" s="189">
        <f>SUM(M44:M46)</f>
        <v>1925</v>
      </c>
      <c r="N47" s="190">
        <f>IFERROR($D47/L47,0)</f>
        <v>4.4925024731164477E-2</v>
      </c>
      <c r="O47" s="189">
        <f>SUM(O44:O46)</f>
        <v>1506</v>
      </c>
      <c r="P47" s="190">
        <f>IFERROR($F47/L47,0)</f>
        <v>0</v>
      </c>
      <c r="Q47" s="189">
        <f>SUM(Q44:Q46)</f>
        <v>57358</v>
      </c>
      <c r="R47" s="190">
        <f>IFERROR($H47/L47,0)</f>
        <v>0</v>
      </c>
      <c r="S47" s="189">
        <f>SUM(S44:S46)</f>
        <v>36</v>
      </c>
      <c r="T47" s="193" t="s">
        <v>206</v>
      </c>
      <c r="U47" s="189">
        <f>SUM(U44:U46)</f>
        <v>966817</v>
      </c>
      <c r="V47" s="189">
        <f>SUM(V44:V46)</f>
        <v>55816</v>
      </c>
      <c r="W47" s="190">
        <f>IFERROR($M47/U47,0)</f>
        <v>1.991069664683182E-3</v>
      </c>
      <c r="X47" s="189">
        <f>SUM(X44:X46)</f>
        <v>28244</v>
      </c>
      <c r="Y47" s="189">
        <f>SUM(Y44:Y46)</f>
        <v>14396</v>
      </c>
      <c r="Z47" s="190">
        <f>IFERROR($P47/U47,0)</f>
        <v>0</v>
      </c>
      <c r="AA47">
        <v>10000</v>
      </c>
      <c r="AB47" s="58">
        <f>AA47/L47*1000</f>
        <v>10.022761691802083</v>
      </c>
    </row>
    <row r="48" spans="4:28" x14ac:dyDescent="0.25">
      <c r="D48" s="113" t="s">
        <v>258</v>
      </c>
      <c r="E48" s="75">
        <v>14597</v>
      </c>
      <c r="F48" s="75">
        <v>0</v>
      </c>
    </row>
    <row r="49" spans="4:6" x14ac:dyDescent="0.25">
      <c r="D49" s="113" t="s">
        <v>259</v>
      </c>
      <c r="E49" s="75">
        <v>1</v>
      </c>
      <c r="F49" s="75">
        <v>0</v>
      </c>
    </row>
    <row r="50" spans="4:6" x14ac:dyDescent="0.25">
      <c r="D50" s="113" t="s">
        <v>260</v>
      </c>
      <c r="E50" s="75">
        <v>2</v>
      </c>
      <c r="F50" s="75">
        <v>0</v>
      </c>
    </row>
    <row r="51" spans="4:6" x14ac:dyDescent="0.25">
      <c r="D51" s="113" t="s">
        <v>262</v>
      </c>
      <c r="E51" s="75">
        <v>1</v>
      </c>
      <c r="F51" s="75">
        <v>0</v>
      </c>
    </row>
    <row r="52" spans="4:6" x14ac:dyDescent="0.25">
      <c r="D52" s="77" t="s">
        <v>253</v>
      </c>
      <c r="E52" s="75">
        <v>314</v>
      </c>
      <c r="F52" s="75">
        <v>3</v>
      </c>
    </row>
    <row r="53" spans="4:6" x14ac:dyDescent="0.25">
      <c r="D53" s="113" t="s">
        <v>259</v>
      </c>
      <c r="E53" s="75">
        <v>38</v>
      </c>
      <c r="F53" s="75">
        <v>1</v>
      </c>
    </row>
    <row r="54" spans="4:6" x14ac:dyDescent="0.25">
      <c r="D54" s="113" t="s">
        <v>263</v>
      </c>
      <c r="E54" s="75">
        <v>209</v>
      </c>
      <c r="F54" s="75">
        <v>1</v>
      </c>
    </row>
    <row r="55" spans="4:6" x14ac:dyDescent="0.25">
      <c r="D55" s="113" t="s">
        <v>262</v>
      </c>
      <c r="E55" s="75">
        <v>67</v>
      </c>
      <c r="F55" s="75">
        <v>1</v>
      </c>
    </row>
    <row r="56" spans="4:6" x14ac:dyDescent="0.25">
      <c r="D56" s="77" t="s">
        <v>254</v>
      </c>
      <c r="E56" s="75">
        <v>412</v>
      </c>
      <c r="F56" s="75">
        <v>0</v>
      </c>
    </row>
    <row r="57" spans="4:6" x14ac:dyDescent="0.25">
      <c r="D57" s="113" t="s">
        <v>259</v>
      </c>
      <c r="E57" s="75">
        <v>147</v>
      </c>
      <c r="F57" s="75">
        <v>0</v>
      </c>
    </row>
    <row r="58" spans="4:6" x14ac:dyDescent="0.25">
      <c r="D58" s="113" t="s">
        <v>263</v>
      </c>
      <c r="E58" s="75">
        <v>119</v>
      </c>
      <c r="F58" s="75">
        <v>0</v>
      </c>
    </row>
    <row r="59" spans="4:6" x14ac:dyDescent="0.25">
      <c r="D59" s="113" t="s">
        <v>262</v>
      </c>
      <c r="E59" s="75">
        <v>146</v>
      </c>
      <c r="F59" s="75">
        <v>0</v>
      </c>
    </row>
    <row r="60" spans="4:6" x14ac:dyDescent="0.25">
      <c r="D60" s="77" t="s">
        <v>255</v>
      </c>
      <c r="E60" s="75">
        <v>88</v>
      </c>
      <c r="F60" s="75">
        <v>0</v>
      </c>
    </row>
    <row r="61" spans="4:6" x14ac:dyDescent="0.25">
      <c r="D61" s="113" t="s">
        <v>259</v>
      </c>
      <c r="E61" s="75">
        <v>20</v>
      </c>
      <c r="F61" s="75">
        <v>0</v>
      </c>
    </row>
    <row r="62" spans="4:6" x14ac:dyDescent="0.25">
      <c r="D62" s="113" t="s">
        <v>263</v>
      </c>
      <c r="E62" s="75">
        <v>26</v>
      </c>
      <c r="F62" s="75">
        <v>0</v>
      </c>
    </row>
    <row r="63" spans="4:6" x14ac:dyDescent="0.25">
      <c r="D63" s="113" t="s">
        <v>262</v>
      </c>
      <c r="E63" s="75">
        <v>42</v>
      </c>
      <c r="F63" s="75">
        <v>0</v>
      </c>
    </row>
    <row r="64" spans="4:6" x14ac:dyDescent="0.25">
      <c r="D64" s="77" t="s">
        <v>256</v>
      </c>
      <c r="E64" s="75">
        <v>23</v>
      </c>
      <c r="F64" s="75">
        <v>0</v>
      </c>
    </row>
    <row r="65" spans="4:6" x14ac:dyDescent="0.25">
      <c r="D65" s="113" t="s">
        <v>259</v>
      </c>
      <c r="E65" s="75">
        <v>2</v>
      </c>
      <c r="F65" s="75">
        <v>0</v>
      </c>
    </row>
    <row r="66" spans="4:6" x14ac:dyDescent="0.25">
      <c r="D66" s="113" t="s">
        <v>263</v>
      </c>
      <c r="E66" s="75">
        <v>18</v>
      </c>
      <c r="F66" s="75">
        <v>0</v>
      </c>
    </row>
    <row r="67" spans="4:6" x14ac:dyDescent="0.25">
      <c r="D67" s="113" t="s">
        <v>262</v>
      </c>
      <c r="E67" s="75">
        <v>3</v>
      </c>
      <c r="F67" s="75">
        <v>0</v>
      </c>
    </row>
    <row r="68" spans="4:6" x14ac:dyDescent="0.25">
      <c r="D68" s="77" t="s">
        <v>257</v>
      </c>
      <c r="E68" s="75">
        <v>2</v>
      </c>
      <c r="F68" s="75">
        <v>0</v>
      </c>
    </row>
    <row r="69" spans="4:6" x14ac:dyDescent="0.25">
      <c r="D69" s="113" t="s">
        <v>263</v>
      </c>
      <c r="E69" s="75">
        <v>2</v>
      </c>
      <c r="F69" s="75">
        <v>0</v>
      </c>
    </row>
    <row r="70" spans="4:6" x14ac:dyDescent="0.25">
      <c r="D70" s="74" t="s">
        <v>99</v>
      </c>
      <c r="E70" s="75">
        <v>694992</v>
      </c>
      <c r="F70" s="75">
        <v>6</v>
      </c>
    </row>
  </sheetData>
  <mergeCells count="3">
    <mergeCell ref="D3:G3"/>
    <mergeCell ref="K3:N3"/>
    <mergeCell ref="K4:M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7B83-074C-4960-AE7C-E9533BD49ACB}">
  <sheetPr>
    <tabColor rgb="FF92D050"/>
  </sheetPr>
  <dimension ref="A1:T26"/>
  <sheetViews>
    <sheetView tabSelected="1" workbookViewId="0">
      <selection activeCell="N9" sqref="N9"/>
    </sheetView>
  </sheetViews>
  <sheetFormatPr defaultRowHeight="15" x14ac:dyDescent="0.25"/>
  <cols>
    <col min="1" max="1" width="19" customWidth="1"/>
    <col min="2" max="2" width="11.85546875" customWidth="1"/>
    <col min="3" max="3" width="67.85546875" customWidth="1"/>
    <col min="4" max="4" width="14.28515625" bestFit="1" customWidth="1"/>
    <col min="5" max="5" width="8.85546875" customWidth="1"/>
    <col min="7" max="7" width="13.5703125" customWidth="1"/>
    <col min="9" max="9" width="20.42578125" customWidth="1"/>
    <col min="10" max="10" width="13.140625" customWidth="1"/>
    <col min="11" max="11" width="11.140625" customWidth="1"/>
    <col min="12" max="12" width="20.140625" customWidth="1"/>
    <col min="13" max="13" width="17.42578125" customWidth="1"/>
    <col min="14" max="14" width="13.28515625" customWidth="1"/>
    <col min="15" max="15" width="18.85546875" customWidth="1"/>
    <col min="17" max="17" width="13.140625" bestFit="1" customWidth="1"/>
    <col min="18" max="18" width="18.5703125" bestFit="1" customWidth="1"/>
    <col min="19" max="19" width="16.42578125" bestFit="1" customWidth="1"/>
    <col min="20" max="20" width="13.28515625" bestFit="1" customWidth="1"/>
    <col min="21" max="21" width="17.7109375" bestFit="1" customWidth="1"/>
    <col min="22" max="23" width="7.85546875" bestFit="1" customWidth="1"/>
    <col min="24" max="24" width="15.5703125" bestFit="1" customWidth="1"/>
    <col min="25" max="25" width="5.85546875" bestFit="1" customWidth="1"/>
    <col min="26" max="26" width="4.85546875" bestFit="1" customWidth="1"/>
    <col min="27" max="27" width="17.42578125" bestFit="1" customWidth="1"/>
    <col min="28" max="28" width="22.42578125" bestFit="1" customWidth="1"/>
    <col min="29" max="29" width="20.5703125" bestFit="1" customWidth="1"/>
  </cols>
  <sheetData>
    <row r="1" spans="1:20" x14ac:dyDescent="0.25">
      <c r="A1" s="80" t="s">
        <v>227</v>
      </c>
      <c r="B1" s="80" t="s">
        <v>271</v>
      </c>
      <c r="C1" s="80" t="s">
        <v>272</v>
      </c>
      <c r="D1" s="80" t="s">
        <v>273</v>
      </c>
      <c r="E1" s="80" t="s">
        <v>274</v>
      </c>
      <c r="F1" s="80" t="s">
        <v>275</v>
      </c>
      <c r="G1" s="80" t="s">
        <v>276</v>
      </c>
      <c r="H1" s="80" t="s">
        <v>139</v>
      </c>
      <c r="I1" s="80" t="s">
        <v>229</v>
      </c>
      <c r="J1" s="80" t="s">
        <v>19</v>
      </c>
      <c r="K1" s="80" t="s">
        <v>230</v>
      </c>
      <c r="L1" s="80" t="s">
        <v>231</v>
      </c>
      <c r="M1" s="80" t="s">
        <v>232</v>
      </c>
      <c r="N1" s="80" t="s">
        <v>233</v>
      </c>
      <c r="O1" s="80" t="s">
        <v>234</v>
      </c>
    </row>
    <row r="2" spans="1:20" x14ac:dyDescent="0.25">
      <c r="A2" s="119">
        <v>43586</v>
      </c>
      <c r="B2" s="120" t="s">
        <v>212</v>
      </c>
      <c r="C2" s="120" t="s">
        <v>283</v>
      </c>
      <c r="D2" s="120" t="s">
        <v>280</v>
      </c>
      <c r="E2" s="120" t="s">
        <v>284</v>
      </c>
      <c r="F2" s="120" t="s">
        <v>279</v>
      </c>
      <c r="G2" s="121">
        <v>2157.14</v>
      </c>
      <c r="H2" s="121">
        <v>2129.7061079999999</v>
      </c>
      <c r="I2" s="121">
        <v>163194</v>
      </c>
      <c r="J2" s="121">
        <v>321947</v>
      </c>
      <c r="K2" s="121">
        <v>18</v>
      </c>
      <c r="L2" s="121">
        <v>3624</v>
      </c>
      <c r="M2" s="121">
        <v>0</v>
      </c>
      <c r="N2" s="121">
        <v>0</v>
      </c>
      <c r="O2" s="121">
        <v>0</v>
      </c>
      <c r="Q2" s="78" t="s">
        <v>94</v>
      </c>
      <c r="R2" t="s">
        <v>236</v>
      </c>
      <c r="S2" t="s">
        <v>303</v>
      </c>
      <c r="T2" t="s">
        <v>302</v>
      </c>
    </row>
    <row r="3" spans="1:20" x14ac:dyDescent="0.25">
      <c r="A3" s="119">
        <v>43635</v>
      </c>
      <c r="B3" s="120" t="s">
        <v>212</v>
      </c>
      <c r="C3" s="120" t="s">
        <v>285</v>
      </c>
      <c r="D3" s="120" t="s">
        <v>280</v>
      </c>
      <c r="E3" s="120" t="s">
        <v>286</v>
      </c>
      <c r="F3" s="120" t="s">
        <v>279</v>
      </c>
      <c r="G3" s="121">
        <v>2157.14</v>
      </c>
      <c r="H3" s="121">
        <v>1050.938666</v>
      </c>
      <c r="I3" s="121">
        <v>97274</v>
      </c>
      <c r="J3" s="121">
        <v>125979</v>
      </c>
      <c r="K3" s="121">
        <v>5</v>
      </c>
      <c r="L3" s="121">
        <v>1389</v>
      </c>
      <c r="M3" s="121">
        <v>0</v>
      </c>
      <c r="N3" s="121">
        <v>0</v>
      </c>
      <c r="O3" s="121">
        <v>0</v>
      </c>
      <c r="Q3" s="74" t="s">
        <v>292</v>
      </c>
      <c r="R3" s="117">
        <v>1020298</v>
      </c>
      <c r="S3" s="117">
        <v>56</v>
      </c>
      <c r="T3" s="117">
        <v>8390.1442659999993</v>
      </c>
    </row>
    <row r="4" spans="1:20" x14ac:dyDescent="0.25">
      <c r="A4" s="119">
        <v>43642</v>
      </c>
      <c r="B4" s="120" t="s">
        <v>212</v>
      </c>
      <c r="C4" s="120" t="s">
        <v>285</v>
      </c>
      <c r="D4" s="120" t="s">
        <v>280</v>
      </c>
      <c r="E4" s="120" t="s">
        <v>286</v>
      </c>
      <c r="F4" s="120" t="s">
        <v>279</v>
      </c>
      <c r="G4" s="121">
        <v>2157.14</v>
      </c>
      <c r="H4" s="121">
        <v>1052.7956340000001</v>
      </c>
      <c r="I4" s="121">
        <v>95874</v>
      </c>
      <c r="J4" s="121">
        <v>123302</v>
      </c>
      <c r="K4" s="121">
        <v>3</v>
      </c>
      <c r="L4" s="121">
        <v>1401</v>
      </c>
      <c r="M4" s="121">
        <v>0</v>
      </c>
      <c r="N4" s="121">
        <v>0</v>
      </c>
      <c r="O4" s="121">
        <v>0</v>
      </c>
      <c r="Q4" s="118" t="s">
        <v>293</v>
      </c>
      <c r="R4" s="117">
        <v>321947</v>
      </c>
      <c r="S4" s="117">
        <v>18</v>
      </c>
      <c r="T4" s="117">
        <v>2129.7061079999999</v>
      </c>
    </row>
    <row r="5" spans="1:20" x14ac:dyDescent="0.25">
      <c r="A5" s="119">
        <v>43740</v>
      </c>
      <c r="B5" s="120" t="s">
        <v>212</v>
      </c>
      <c r="C5" s="120" t="s">
        <v>287</v>
      </c>
      <c r="D5" s="120" t="s">
        <v>280</v>
      </c>
      <c r="E5" s="120" t="s">
        <v>288</v>
      </c>
      <c r="F5" s="120" t="s">
        <v>279</v>
      </c>
      <c r="G5" s="121">
        <v>2157.14</v>
      </c>
      <c r="H5" s="121">
        <v>1059.938191</v>
      </c>
      <c r="I5" s="121">
        <v>94297</v>
      </c>
      <c r="J5" s="121">
        <v>137913</v>
      </c>
      <c r="K5" s="121">
        <v>7</v>
      </c>
      <c r="L5" s="121">
        <v>1716</v>
      </c>
      <c r="M5" s="121">
        <v>0</v>
      </c>
      <c r="N5" s="121">
        <v>0</v>
      </c>
      <c r="O5" s="121">
        <v>0</v>
      </c>
      <c r="Q5" s="118" t="s">
        <v>294</v>
      </c>
      <c r="R5" s="117">
        <v>249281</v>
      </c>
      <c r="S5" s="117">
        <v>8</v>
      </c>
      <c r="T5" s="117">
        <v>2103.7343000000001</v>
      </c>
    </row>
    <row r="6" spans="1:20" x14ac:dyDescent="0.25">
      <c r="A6" s="119">
        <v>43747</v>
      </c>
      <c r="B6" s="120" t="s">
        <v>212</v>
      </c>
      <c r="C6" s="120" t="s">
        <v>287</v>
      </c>
      <c r="D6" s="120" t="s">
        <v>280</v>
      </c>
      <c r="E6" s="120" t="s">
        <v>288</v>
      </c>
      <c r="F6" s="120" t="s">
        <v>279</v>
      </c>
      <c r="G6" s="121">
        <v>2157.14</v>
      </c>
      <c r="H6" s="121">
        <v>1010.382984</v>
      </c>
      <c r="I6" s="121">
        <v>99537</v>
      </c>
      <c r="J6" s="121">
        <v>132515</v>
      </c>
      <c r="K6" s="121">
        <v>13</v>
      </c>
      <c r="L6" s="121">
        <v>1884</v>
      </c>
      <c r="M6" s="121">
        <v>0</v>
      </c>
      <c r="N6" s="121">
        <v>0</v>
      </c>
      <c r="O6" s="121">
        <v>0</v>
      </c>
      <c r="Q6" s="118" t="s">
        <v>296</v>
      </c>
      <c r="R6" s="117">
        <v>270428</v>
      </c>
      <c r="S6" s="117">
        <v>20</v>
      </c>
      <c r="T6" s="117">
        <v>2070.321175</v>
      </c>
    </row>
    <row r="7" spans="1:20" x14ac:dyDescent="0.25">
      <c r="A7" s="119">
        <v>43782</v>
      </c>
      <c r="B7" s="120" t="s">
        <v>212</v>
      </c>
      <c r="C7" s="120" t="s">
        <v>88</v>
      </c>
      <c r="D7" s="120" t="s">
        <v>280</v>
      </c>
      <c r="E7" s="120" t="s">
        <v>289</v>
      </c>
      <c r="F7" s="120" t="s">
        <v>279</v>
      </c>
      <c r="G7" s="121">
        <v>2157.14</v>
      </c>
      <c r="H7" s="121">
        <v>1078.57</v>
      </c>
      <c r="I7" s="121">
        <v>64153</v>
      </c>
      <c r="J7" s="121">
        <v>91744</v>
      </c>
      <c r="K7" s="121">
        <v>1</v>
      </c>
      <c r="L7" s="121">
        <v>2223</v>
      </c>
      <c r="M7" s="121">
        <v>0</v>
      </c>
      <c r="N7" s="121">
        <v>0</v>
      </c>
      <c r="O7" s="121">
        <v>0</v>
      </c>
      <c r="Q7" s="118" t="s">
        <v>297</v>
      </c>
      <c r="R7" s="117">
        <v>178642</v>
      </c>
      <c r="S7" s="117">
        <v>10</v>
      </c>
      <c r="T7" s="117">
        <v>2086.3826829999998</v>
      </c>
    </row>
    <row r="8" spans="1:20" x14ac:dyDescent="0.25">
      <c r="A8" s="119">
        <v>43789</v>
      </c>
      <c r="B8" s="120" t="s">
        <v>212</v>
      </c>
      <c r="C8" s="120" t="s">
        <v>88</v>
      </c>
      <c r="D8" s="120" t="s">
        <v>280</v>
      </c>
      <c r="E8" s="120" t="s">
        <v>289</v>
      </c>
      <c r="F8" s="120" t="s">
        <v>279</v>
      </c>
      <c r="G8" s="121">
        <v>2157.14</v>
      </c>
      <c r="H8" s="121">
        <v>1007.812683</v>
      </c>
      <c r="I8" s="121">
        <v>69102</v>
      </c>
      <c r="J8" s="121">
        <v>86898</v>
      </c>
      <c r="K8" s="121">
        <v>9</v>
      </c>
      <c r="L8" s="121">
        <v>2495</v>
      </c>
      <c r="M8" s="121">
        <v>0</v>
      </c>
      <c r="N8" s="121">
        <v>0</v>
      </c>
      <c r="O8" s="121">
        <v>0</v>
      </c>
      <c r="Q8" s="74" t="s">
        <v>298</v>
      </c>
      <c r="R8" s="117">
        <v>9379166</v>
      </c>
      <c r="S8" s="117">
        <v>18622</v>
      </c>
      <c r="T8" s="117">
        <v>67130.166848000008</v>
      </c>
    </row>
    <row r="9" spans="1:20" x14ac:dyDescent="0.25">
      <c r="A9" s="122">
        <v>43866</v>
      </c>
      <c r="B9" s="123" t="s">
        <v>212</v>
      </c>
      <c r="C9" s="123" t="s">
        <v>32</v>
      </c>
      <c r="D9" s="123" t="s">
        <v>277</v>
      </c>
      <c r="E9" s="123" t="s">
        <v>282</v>
      </c>
      <c r="F9" s="123" t="s">
        <v>279</v>
      </c>
      <c r="G9" s="124">
        <v>14330.06</v>
      </c>
      <c r="H9" s="124">
        <v>3995.5513489999998</v>
      </c>
      <c r="I9" s="124">
        <v>247431</v>
      </c>
      <c r="J9" s="124">
        <v>608436</v>
      </c>
      <c r="K9" s="124">
        <v>1327</v>
      </c>
      <c r="L9" s="124">
        <v>5301</v>
      </c>
      <c r="M9" s="124">
        <v>142581</v>
      </c>
      <c r="N9" s="124">
        <v>42960</v>
      </c>
      <c r="O9" s="124">
        <v>13959</v>
      </c>
      <c r="Q9" s="118" t="s">
        <v>299</v>
      </c>
      <c r="R9" s="117">
        <v>2138439</v>
      </c>
      <c r="S9" s="117">
        <v>4545</v>
      </c>
      <c r="T9" s="117">
        <v>14293.633802</v>
      </c>
    </row>
    <row r="10" spans="1:20" x14ac:dyDescent="0.25">
      <c r="A10" s="122">
        <v>43873</v>
      </c>
      <c r="B10" s="123" t="s">
        <v>212</v>
      </c>
      <c r="C10" s="123" t="s">
        <v>32</v>
      </c>
      <c r="D10" s="123" t="s">
        <v>277</v>
      </c>
      <c r="E10" s="123" t="s">
        <v>282</v>
      </c>
      <c r="F10" s="123" t="s">
        <v>279</v>
      </c>
      <c r="G10" s="124">
        <v>14330.06</v>
      </c>
      <c r="H10" s="124">
        <v>4012.4</v>
      </c>
      <c r="I10" s="124">
        <v>234713</v>
      </c>
      <c r="J10" s="124">
        <v>568829</v>
      </c>
      <c r="K10" s="124">
        <v>1226</v>
      </c>
      <c r="L10" s="124">
        <v>4862</v>
      </c>
      <c r="M10" s="124">
        <v>111340</v>
      </c>
      <c r="N10" s="124">
        <v>31165</v>
      </c>
      <c r="O10" s="124">
        <v>9714</v>
      </c>
      <c r="Q10" s="118" t="s">
        <v>295</v>
      </c>
      <c r="R10" s="117">
        <v>1864408</v>
      </c>
      <c r="S10" s="117">
        <v>4089</v>
      </c>
      <c r="T10" s="117">
        <v>11659.305681</v>
      </c>
    </row>
    <row r="11" spans="1:20" x14ac:dyDescent="0.25">
      <c r="A11" s="122">
        <v>43880</v>
      </c>
      <c r="B11" s="123" t="s">
        <v>212</v>
      </c>
      <c r="C11" s="123" t="s">
        <v>32</v>
      </c>
      <c r="D11" s="123" t="s">
        <v>277</v>
      </c>
      <c r="E11" s="123" t="s">
        <v>282</v>
      </c>
      <c r="F11" s="123" t="s">
        <v>279</v>
      </c>
      <c r="G11" s="124">
        <v>14330.06</v>
      </c>
      <c r="H11" s="124">
        <v>4012.4</v>
      </c>
      <c r="I11" s="124">
        <v>257655</v>
      </c>
      <c r="J11" s="124">
        <v>616686</v>
      </c>
      <c r="K11" s="124">
        <v>1240</v>
      </c>
      <c r="L11" s="124">
        <v>5177</v>
      </c>
      <c r="M11" s="124">
        <v>178937</v>
      </c>
      <c r="N11" s="124">
        <v>52767</v>
      </c>
      <c r="O11" s="124">
        <v>17349</v>
      </c>
      <c r="Q11" s="118" t="s">
        <v>296</v>
      </c>
      <c r="R11" s="117">
        <v>4973873</v>
      </c>
      <c r="S11" s="117">
        <v>9987</v>
      </c>
      <c r="T11" s="117">
        <v>36177.334319000001</v>
      </c>
    </row>
    <row r="12" spans="1:20" x14ac:dyDescent="0.25">
      <c r="A12" s="122">
        <v>43887</v>
      </c>
      <c r="B12" s="123" t="s">
        <v>212</v>
      </c>
      <c r="C12" s="123" t="s">
        <v>32</v>
      </c>
      <c r="D12" s="123" t="s">
        <v>277</v>
      </c>
      <c r="E12" s="123" t="s">
        <v>282</v>
      </c>
      <c r="F12" s="123" t="s">
        <v>279</v>
      </c>
      <c r="G12" s="124">
        <v>14330.06</v>
      </c>
      <c r="H12" s="124">
        <v>2273.2824529999998</v>
      </c>
      <c r="I12" s="124">
        <v>169867</v>
      </c>
      <c r="J12" s="124">
        <v>344488</v>
      </c>
      <c r="K12" s="124">
        <v>752</v>
      </c>
      <c r="L12" s="124">
        <v>3061</v>
      </c>
      <c r="M12" s="124">
        <v>66421</v>
      </c>
      <c r="N12" s="124">
        <v>18094</v>
      </c>
      <c r="O12" s="124">
        <v>5706</v>
      </c>
      <c r="Q12" s="118" t="s">
        <v>297</v>
      </c>
      <c r="R12" s="117">
        <v>402446</v>
      </c>
      <c r="S12" s="117">
        <v>1</v>
      </c>
      <c r="T12" s="117">
        <v>4999.8930460000001</v>
      </c>
    </row>
    <row r="13" spans="1:20" x14ac:dyDescent="0.25">
      <c r="A13" s="125">
        <v>44097</v>
      </c>
      <c r="B13" s="126" t="s">
        <v>212</v>
      </c>
      <c r="C13" s="126" t="s">
        <v>90</v>
      </c>
      <c r="D13" s="126" t="s">
        <v>277</v>
      </c>
      <c r="E13" s="126" t="s">
        <v>278</v>
      </c>
      <c r="F13" s="126" t="s">
        <v>279</v>
      </c>
      <c r="G13" s="127">
        <v>42836.639999999999</v>
      </c>
      <c r="H13" s="127">
        <v>2589.9879799999999</v>
      </c>
      <c r="I13" s="127">
        <v>163434</v>
      </c>
      <c r="J13" s="127">
        <v>360982</v>
      </c>
      <c r="K13" s="127">
        <v>751</v>
      </c>
      <c r="L13" s="127">
        <v>2806</v>
      </c>
      <c r="M13" s="127">
        <v>0</v>
      </c>
      <c r="N13" s="127">
        <v>0</v>
      </c>
      <c r="O13" s="127">
        <v>0</v>
      </c>
      <c r="Q13" s="74" t="s">
        <v>300</v>
      </c>
      <c r="R13" s="117">
        <v>2532503</v>
      </c>
      <c r="S13" s="117">
        <v>0</v>
      </c>
      <c r="T13" s="117">
        <v>14331.122001</v>
      </c>
    </row>
    <row r="14" spans="1:20" x14ac:dyDescent="0.25">
      <c r="A14" s="125">
        <v>44104</v>
      </c>
      <c r="B14" s="126" t="s">
        <v>212</v>
      </c>
      <c r="C14" s="126" t="s">
        <v>90</v>
      </c>
      <c r="D14" s="126" t="s">
        <v>277</v>
      </c>
      <c r="E14" s="126" t="s">
        <v>278</v>
      </c>
      <c r="F14" s="126" t="s">
        <v>279</v>
      </c>
      <c r="G14" s="127">
        <v>42836.639999999999</v>
      </c>
      <c r="H14" s="127">
        <v>9069.3177009999999</v>
      </c>
      <c r="I14" s="127">
        <v>362448</v>
      </c>
      <c r="J14" s="127">
        <v>1503426</v>
      </c>
      <c r="K14" s="127">
        <v>3338</v>
      </c>
      <c r="L14" s="127">
        <v>12756</v>
      </c>
      <c r="M14" s="127">
        <v>0</v>
      </c>
      <c r="N14" s="127">
        <v>0</v>
      </c>
      <c r="O14" s="127">
        <v>0</v>
      </c>
      <c r="Q14" s="118" t="s">
        <v>301</v>
      </c>
      <c r="R14" s="117">
        <v>441488</v>
      </c>
      <c r="S14" s="117">
        <v>0</v>
      </c>
      <c r="T14" s="117">
        <v>2500</v>
      </c>
    </row>
    <row r="15" spans="1:20" x14ac:dyDescent="0.25">
      <c r="A15" s="125">
        <v>44111</v>
      </c>
      <c r="B15" s="126" t="s">
        <v>212</v>
      </c>
      <c r="C15" s="126" t="s">
        <v>90</v>
      </c>
      <c r="D15" s="126" t="s">
        <v>277</v>
      </c>
      <c r="E15" s="126" t="s">
        <v>278</v>
      </c>
      <c r="F15" s="126" t="s">
        <v>279</v>
      </c>
      <c r="G15" s="127">
        <v>42836.639999999999</v>
      </c>
      <c r="H15" s="127">
        <v>9100</v>
      </c>
      <c r="I15" s="127">
        <v>327126</v>
      </c>
      <c r="J15" s="127">
        <v>1363590</v>
      </c>
      <c r="K15" s="127">
        <v>2943</v>
      </c>
      <c r="L15" s="127">
        <v>11111</v>
      </c>
      <c r="M15" s="127">
        <v>0</v>
      </c>
      <c r="N15" s="127">
        <v>0</v>
      </c>
      <c r="O15" s="127">
        <v>0</v>
      </c>
      <c r="Q15" s="118" t="s">
        <v>293</v>
      </c>
      <c r="R15" s="117">
        <v>413379</v>
      </c>
      <c r="S15" s="117">
        <v>0</v>
      </c>
      <c r="T15" s="117">
        <v>2500</v>
      </c>
    </row>
    <row r="16" spans="1:20" x14ac:dyDescent="0.25">
      <c r="A16" s="128">
        <v>44111</v>
      </c>
      <c r="B16" s="129" t="s">
        <v>212</v>
      </c>
      <c r="C16" s="129" t="s">
        <v>89</v>
      </c>
      <c r="D16" s="129" t="s">
        <v>280</v>
      </c>
      <c r="E16" s="129" t="s">
        <v>281</v>
      </c>
      <c r="F16" s="129" t="s">
        <v>279</v>
      </c>
      <c r="G16" s="130">
        <v>10000</v>
      </c>
      <c r="H16" s="130">
        <v>4316.6283460000004</v>
      </c>
      <c r="I16" s="130">
        <v>292213</v>
      </c>
      <c r="J16" s="130">
        <v>345873</v>
      </c>
      <c r="K16" s="130">
        <v>0</v>
      </c>
      <c r="L16" s="130">
        <v>2633</v>
      </c>
      <c r="M16" s="130">
        <v>0</v>
      </c>
      <c r="N16" s="130">
        <v>0</v>
      </c>
      <c r="O16" s="130">
        <v>0</v>
      </c>
      <c r="Q16" s="118" t="s">
        <v>296</v>
      </c>
      <c r="R16" s="117">
        <v>905357</v>
      </c>
      <c r="S16" s="117">
        <v>0</v>
      </c>
      <c r="T16" s="117">
        <v>4712.3900000000003</v>
      </c>
    </row>
    <row r="17" spans="1:20" x14ac:dyDescent="0.25">
      <c r="A17" s="125">
        <v>44118</v>
      </c>
      <c r="B17" s="126" t="s">
        <v>212</v>
      </c>
      <c r="C17" s="126" t="s">
        <v>90</v>
      </c>
      <c r="D17" s="126" t="s">
        <v>277</v>
      </c>
      <c r="E17" s="126" t="s">
        <v>278</v>
      </c>
      <c r="F17" s="126" t="s">
        <v>279</v>
      </c>
      <c r="G17" s="127">
        <v>42836.639999999999</v>
      </c>
      <c r="H17" s="127">
        <v>9065.7436109999999</v>
      </c>
      <c r="I17" s="127">
        <v>314177</v>
      </c>
      <c r="J17" s="127">
        <v>1397218</v>
      </c>
      <c r="K17" s="127">
        <v>2990</v>
      </c>
      <c r="L17" s="127">
        <v>11043</v>
      </c>
      <c r="M17" s="127">
        <v>0</v>
      </c>
      <c r="N17" s="127">
        <v>0</v>
      </c>
      <c r="O17" s="127">
        <v>0</v>
      </c>
      <c r="Q17" s="118" t="s">
        <v>297</v>
      </c>
      <c r="R17" s="117">
        <v>772279</v>
      </c>
      <c r="S17" s="117">
        <v>0</v>
      </c>
      <c r="T17" s="117">
        <v>4618.7320010000003</v>
      </c>
    </row>
    <row r="18" spans="1:20" x14ac:dyDescent="0.25">
      <c r="A18" s="128">
        <v>44118</v>
      </c>
      <c r="B18" s="129" t="s">
        <v>212</v>
      </c>
      <c r="C18" s="129" t="s">
        <v>89</v>
      </c>
      <c r="D18" s="129" t="s">
        <v>280</v>
      </c>
      <c r="E18" s="129" t="s">
        <v>281</v>
      </c>
      <c r="F18" s="129" t="s">
        <v>279</v>
      </c>
      <c r="G18" s="130">
        <v>10000</v>
      </c>
      <c r="H18" s="130">
        <v>683.37165400000004</v>
      </c>
      <c r="I18" s="130">
        <v>68281</v>
      </c>
      <c r="J18" s="130">
        <v>83417</v>
      </c>
      <c r="K18" s="130">
        <v>0</v>
      </c>
      <c r="L18" s="130">
        <v>1247</v>
      </c>
      <c r="M18" s="130">
        <v>0</v>
      </c>
      <c r="N18" s="130">
        <v>0</v>
      </c>
      <c r="O18" s="130">
        <v>0</v>
      </c>
      <c r="Q18" s="74" t="s">
        <v>99</v>
      </c>
      <c r="R18" s="117">
        <v>12931967</v>
      </c>
      <c r="S18" s="117">
        <v>18678</v>
      </c>
      <c r="T18" s="117">
        <v>89851.433114999993</v>
      </c>
    </row>
    <row r="19" spans="1:20" x14ac:dyDescent="0.25">
      <c r="A19" s="125">
        <v>44125</v>
      </c>
      <c r="B19" s="126" t="s">
        <v>212</v>
      </c>
      <c r="C19" s="126" t="s">
        <v>90</v>
      </c>
      <c r="D19" s="126" t="s">
        <v>277</v>
      </c>
      <c r="E19" s="126" t="s">
        <v>278</v>
      </c>
      <c r="F19" s="126" t="s">
        <v>279</v>
      </c>
      <c r="G19" s="127">
        <v>42836.639999999999</v>
      </c>
      <c r="H19" s="127">
        <v>8942.8307249999998</v>
      </c>
      <c r="I19" s="127">
        <v>298082</v>
      </c>
      <c r="J19" s="127">
        <v>1298887</v>
      </c>
      <c r="K19" s="127">
        <v>2930</v>
      </c>
      <c r="L19" s="127">
        <v>10267</v>
      </c>
      <c r="M19" s="127">
        <v>0</v>
      </c>
      <c r="N19" s="127">
        <v>0</v>
      </c>
      <c r="O19" s="127">
        <v>0</v>
      </c>
    </row>
    <row r="20" spans="1:20" x14ac:dyDescent="0.25">
      <c r="A20" s="125">
        <v>44132</v>
      </c>
      <c r="B20" s="126" t="s">
        <v>212</v>
      </c>
      <c r="C20" s="126" t="s">
        <v>90</v>
      </c>
      <c r="D20" s="126" t="s">
        <v>277</v>
      </c>
      <c r="E20" s="126" t="s">
        <v>278</v>
      </c>
      <c r="F20" s="126" t="s">
        <v>279</v>
      </c>
      <c r="G20" s="127">
        <v>42836.639999999999</v>
      </c>
      <c r="H20" s="127">
        <v>4068.7599829999999</v>
      </c>
      <c r="I20" s="127">
        <v>180171</v>
      </c>
      <c r="J20" s="127">
        <v>484888</v>
      </c>
      <c r="K20" s="127">
        <v>1124</v>
      </c>
      <c r="L20" s="127">
        <v>3780</v>
      </c>
      <c r="M20" s="127">
        <v>0</v>
      </c>
      <c r="N20" s="127">
        <v>0</v>
      </c>
      <c r="O20" s="127">
        <v>0</v>
      </c>
    </row>
    <row r="21" spans="1:20" x14ac:dyDescent="0.25">
      <c r="A21" s="128">
        <v>44153</v>
      </c>
      <c r="B21" s="129" t="s">
        <v>212</v>
      </c>
      <c r="C21" s="129" t="s">
        <v>89</v>
      </c>
      <c r="D21" s="129" t="s">
        <v>280</v>
      </c>
      <c r="E21" s="129" t="s">
        <v>281</v>
      </c>
      <c r="F21" s="129" t="s">
        <v>279</v>
      </c>
      <c r="G21" s="130">
        <v>10000</v>
      </c>
      <c r="H21" s="130">
        <v>4985.8601669999998</v>
      </c>
      <c r="I21" s="130">
        <v>195990</v>
      </c>
      <c r="J21" s="130">
        <v>401135</v>
      </c>
      <c r="K21" s="130">
        <v>1</v>
      </c>
      <c r="L21" s="130">
        <v>3320</v>
      </c>
      <c r="M21" s="130">
        <v>0</v>
      </c>
      <c r="N21" s="130">
        <v>0</v>
      </c>
      <c r="O21" s="130">
        <v>0</v>
      </c>
    </row>
    <row r="22" spans="1:20" x14ac:dyDescent="0.25">
      <c r="A22" s="128">
        <v>44160</v>
      </c>
      <c r="B22" s="129" t="s">
        <v>212</v>
      </c>
      <c r="C22" s="129" t="s">
        <v>89</v>
      </c>
      <c r="D22" s="129" t="s">
        <v>280</v>
      </c>
      <c r="E22" s="129" t="s">
        <v>281</v>
      </c>
      <c r="F22" s="129" t="s">
        <v>279</v>
      </c>
      <c r="G22" s="130">
        <v>10000</v>
      </c>
      <c r="H22" s="130">
        <v>14.032878999999999</v>
      </c>
      <c r="I22" s="130">
        <v>1063</v>
      </c>
      <c r="J22" s="130">
        <v>1311</v>
      </c>
      <c r="K22" s="130">
        <v>0</v>
      </c>
      <c r="L22" s="130">
        <v>25</v>
      </c>
      <c r="M22" s="130">
        <v>0</v>
      </c>
      <c r="N22" s="130">
        <v>0</v>
      </c>
      <c r="O22" s="130">
        <v>0</v>
      </c>
    </row>
    <row r="23" spans="1:20" x14ac:dyDescent="0.25">
      <c r="A23" s="131">
        <v>44295</v>
      </c>
      <c r="B23" s="132" t="s">
        <v>212</v>
      </c>
      <c r="C23" s="132" t="s">
        <v>87</v>
      </c>
      <c r="D23" s="132" t="s">
        <v>290</v>
      </c>
      <c r="E23" s="132" t="s">
        <v>291</v>
      </c>
      <c r="F23" s="132" t="s">
        <v>279</v>
      </c>
      <c r="G23" s="133">
        <v>14424.78</v>
      </c>
      <c r="H23" s="133">
        <v>2500</v>
      </c>
      <c r="I23" s="133">
        <v>358499</v>
      </c>
      <c r="J23" s="133">
        <v>441488</v>
      </c>
      <c r="K23" s="133">
        <v>0</v>
      </c>
      <c r="L23" s="133">
        <v>1270</v>
      </c>
      <c r="M23" s="133">
        <v>0</v>
      </c>
      <c r="N23" s="133">
        <v>0</v>
      </c>
      <c r="O23" s="133">
        <v>0</v>
      </c>
    </row>
    <row r="24" spans="1:20" x14ac:dyDescent="0.25">
      <c r="A24" s="131">
        <v>44323</v>
      </c>
      <c r="B24" s="132" t="s">
        <v>212</v>
      </c>
      <c r="C24" s="132" t="s">
        <v>87</v>
      </c>
      <c r="D24" s="132" t="s">
        <v>290</v>
      </c>
      <c r="E24" s="132" t="s">
        <v>291</v>
      </c>
      <c r="F24" s="132" t="s">
        <v>279</v>
      </c>
      <c r="G24" s="133">
        <v>14424.78</v>
      </c>
      <c r="H24" s="133">
        <v>2500</v>
      </c>
      <c r="I24" s="133">
        <v>321488</v>
      </c>
      <c r="J24" s="133">
        <v>413379</v>
      </c>
      <c r="K24" s="133">
        <v>0</v>
      </c>
      <c r="L24" s="133">
        <v>885</v>
      </c>
      <c r="M24" s="133">
        <v>0</v>
      </c>
      <c r="N24" s="133">
        <v>0</v>
      </c>
      <c r="O24" s="133">
        <v>0</v>
      </c>
    </row>
    <row r="25" spans="1:20" x14ac:dyDescent="0.25">
      <c r="A25" s="131">
        <v>44484</v>
      </c>
      <c r="B25" s="132" t="s">
        <v>212</v>
      </c>
      <c r="C25" s="132" t="s">
        <v>87</v>
      </c>
      <c r="D25" s="132" t="s">
        <v>290</v>
      </c>
      <c r="E25" s="132" t="s">
        <v>291</v>
      </c>
      <c r="F25" s="132" t="s">
        <v>279</v>
      </c>
      <c r="G25" s="133">
        <v>14424.78</v>
      </c>
      <c r="H25" s="133">
        <v>4712.3900000000003</v>
      </c>
      <c r="I25" s="133">
        <v>484114</v>
      </c>
      <c r="J25" s="133">
        <v>905357</v>
      </c>
      <c r="K25" s="133">
        <v>0</v>
      </c>
      <c r="L25" s="133">
        <v>2318</v>
      </c>
      <c r="M25" s="133">
        <v>0</v>
      </c>
      <c r="N25" s="133">
        <v>0</v>
      </c>
      <c r="O25" s="133">
        <v>0</v>
      </c>
    </row>
    <row r="26" spans="1:20" x14ac:dyDescent="0.25">
      <c r="A26" s="131">
        <v>44505</v>
      </c>
      <c r="B26" s="132" t="s">
        <v>212</v>
      </c>
      <c r="C26" s="132" t="s">
        <v>87</v>
      </c>
      <c r="D26" s="132" t="s">
        <v>290</v>
      </c>
      <c r="E26" s="132" t="s">
        <v>291</v>
      </c>
      <c r="F26" s="132" t="s">
        <v>279</v>
      </c>
      <c r="G26" s="133">
        <v>14424.78</v>
      </c>
      <c r="H26" s="133">
        <v>4618.7320010000003</v>
      </c>
      <c r="I26" s="133">
        <v>530547</v>
      </c>
      <c r="J26" s="133">
        <v>772279</v>
      </c>
      <c r="K26" s="133">
        <v>0</v>
      </c>
      <c r="L26" s="133">
        <v>2254</v>
      </c>
      <c r="M26" s="133">
        <v>0</v>
      </c>
      <c r="N26" s="133">
        <v>0</v>
      </c>
      <c r="O26" s="133">
        <v>0</v>
      </c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DB87-908F-477F-AE21-4A8072CD109E}">
  <sheetPr>
    <tabColor theme="8" tint="-0.499984740745262"/>
  </sheetPr>
  <dimension ref="A1:Q835"/>
  <sheetViews>
    <sheetView workbookViewId="0">
      <selection activeCell="H813" sqref="H813"/>
    </sheetView>
  </sheetViews>
  <sheetFormatPr defaultRowHeight="15" x14ac:dyDescent="0.25"/>
  <cols>
    <col min="1" max="1" width="70.85546875" customWidth="1"/>
    <col min="2" max="2" width="38.85546875" bestFit="1" customWidth="1"/>
    <col min="3" max="3" width="17.42578125" customWidth="1"/>
    <col min="4" max="4" width="13" customWidth="1"/>
    <col min="6" max="17" width="12.5703125" customWidth="1"/>
  </cols>
  <sheetData>
    <row r="1" spans="1:17" x14ac:dyDescent="0.25">
      <c r="A1" s="1" t="s">
        <v>40</v>
      </c>
      <c r="B1" s="1" t="s">
        <v>41</v>
      </c>
      <c r="C1" s="2" t="s">
        <v>44</v>
      </c>
      <c r="D1" s="2" t="s">
        <v>45</v>
      </c>
      <c r="E1" s="2" t="s">
        <v>46</v>
      </c>
      <c r="F1" s="2" t="s">
        <v>28</v>
      </c>
      <c r="G1" s="18" t="s">
        <v>125</v>
      </c>
      <c r="H1" s="18" t="s">
        <v>126</v>
      </c>
    </row>
    <row r="2" spans="1:17" x14ac:dyDescent="0.25">
      <c r="A2" s="9" t="s">
        <v>72</v>
      </c>
      <c r="B2" s="4" t="s">
        <v>73</v>
      </c>
      <c r="C2" s="72" t="s">
        <v>51</v>
      </c>
      <c r="D2" s="72" t="s">
        <v>51</v>
      </c>
      <c r="E2" s="72" t="s">
        <v>51</v>
      </c>
      <c r="F2" s="16" t="s">
        <v>51</v>
      </c>
      <c r="G2" s="88"/>
      <c r="H2" s="69">
        <f>D144</f>
        <v>272189.99299799994</v>
      </c>
      <c r="I2" t="s">
        <v>127</v>
      </c>
    </row>
    <row r="3" spans="1:17" x14ac:dyDescent="0.25">
      <c r="A3" s="8" t="s">
        <v>74</v>
      </c>
      <c r="B3" s="4" t="s">
        <v>75</v>
      </c>
      <c r="C3" s="72" t="s">
        <v>51</v>
      </c>
      <c r="D3" s="4"/>
      <c r="E3" s="72" t="s">
        <v>51</v>
      </c>
      <c r="F3" s="17"/>
      <c r="G3" s="92">
        <v>143824.53</v>
      </c>
      <c r="H3" s="69">
        <f>D282</f>
        <v>156631.14000000001</v>
      </c>
      <c r="I3" t="s">
        <v>128</v>
      </c>
    </row>
    <row r="4" spans="1:17" x14ac:dyDescent="0.25">
      <c r="A4" s="73" t="s">
        <v>129</v>
      </c>
      <c r="B4" s="10" t="s">
        <v>77</v>
      </c>
      <c r="C4" s="7"/>
      <c r="D4" s="47" t="s">
        <v>51</v>
      </c>
      <c r="E4" s="7"/>
      <c r="F4" s="17"/>
      <c r="G4" s="88">
        <v>26000</v>
      </c>
      <c r="H4" s="69">
        <f>D420</f>
        <v>26000</v>
      </c>
    </row>
    <row r="5" spans="1:17" x14ac:dyDescent="0.25">
      <c r="A5" s="9" t="s">
        <v>32</v>
      </c>
      <c r="B5" s="4" t="s">
        <v>78</v>
      </c>
      <c r="C5" s="4"/>
      <c r="D5" s="72" t="s">
        <v>51</v>
      </c>
      <c r="E5" s="72" t="s">
        <v>51</v>
      </c>
      <c r="F5" s="17"/>
      <c r="G5" s="88">
        <v>30063.32</v>
      </c>
      <c r="H5" s="69">
        <f>D558</f>
        <v>29993.633772000001</v>
      </c>
    </row>
    <row r="6" spans="1:17" x14ac:dyDescent="0.25">
      <c r="A6" s="86" t="s">
        <v>130</v>
      </c>
      <c r="B6" s="4" t="s">
        <v>80</v>
      </c>
      <c r="C6" s="4"/>
      <c r="D6" s="87" t="s">
        <v>51</v>
      </c>
      <c r="E6" s="4"/>
      <c r="F6" s="17"/>
      <c r="G6" s="88">
        <v>20040.59</v>
      </c>
      <c r="H6" s="69">
        <f>D696</f>
        <v>20000</v>
      </c>
    </row>
    <row r="7" spans="1:17" x14ac:dyDescent="0.25">
      <c r="A7" s="79" t="s">
        <v>131</v>
      </c>
      <c r="B7" s="4" t="s">
        <v>82</v>
      </c>
      <c r="C7" s="4"/>
      <c r="D7" s="4"/>
      <c r="E7" s="47" t="s">
        <v>51</v>
      </c>
      <c r="F7" s="17"/>
      <c r="G7" s="88">
        <v>9999.89</v>
      </c>
      <c r="H7" s="69">
        <f>D835</f>
        <v>19215.981836999999</v>
      </c>
    </row>
    <row r="8" spans="1:17" x14ac:dyDescent="0.25">
      <c r="A8" s="11"/>
      <c r="E8" s="13"/>
    </row>
    <row r="9" spans="1:17" x14ac:dyDescent="0.25">
      <c r="F9" s="15" t="s">
        <v>72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ht="15.75" thickBot="1" x14ac:dyDescent="0.3">
      <c r="F10" s="19" t="s">
        <v>73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25">
      <c r="F11" s="209" t="s">
        <v>132</v>
      </c>
      <c r="G11" s="210"/>
      <c r="H11" s="211"/>
      <c r="I11" s="209" t="s">
        <v>45</v>
      </c>
      <c r="J11" s="210"/>
      <c r="K11" s="211"/>
      <c r="L11" s="209" t="s">
        <v>133</v>
      </c>
      <c r="M11" s="210"/>
      <c r="N11" s="211"/>
      <c r="O11" s="209" t="s">
        <v>134</v>
      </c>
      <c r="P11" s="210"/>
      <c r="Q11" s="211"/>
    </row>
    <row r="12" spans="1:17" ht="15.75" thickBot="1" x14ac:dyDescent="0.3">
      <c r="A12" s="14" t="s">
        <v>41</v>
      </c>
      <c r="B12" s="14" t="s">
        <v>135</v>
      </c>
      <c r="C12" s="14" t="s">
        <v>136</v>
      </c>
      <c r="D12" s="14" t="s">
        <v>137</v>
      </c>
      <c r="F12" s="20" t="s">
        <v>19</v>
      </c>
      <c r="G12" s="21" t="s">
        <v>138</v>
      </c>
      <c r="H12" s="22" t="s">
        <v>139</v>
      </c>
      <c r="I12" s="20" t="s">
        <v>19</v>
      </c>
      <c r="J12" s="21" t="s">
        <v>138</v>
      </c>
      <c r="K12" s="22" t="s">
        <v>139</v>
      </c>
      <c r="L12" s="20" t="s">
        <v>19</v>
      </c>
      <c r="M12" s="21" t="s">
        <v>138</v>
      </c>
      <c r="N12" s="22" t="s">
        <v>139</v>
      </c>
      <c r="O12" s="20" t="s">
        <v>19</v>
      </c>
      <c r="P12" s="21" t="s">
        <v>138</v>
      </c>
      <c r="Q12" s="22" t="s">
        <v>139</v>
      </c>
    </row>
    <row r="13" spans="1:17" hidden="1" x14ac:dyDescent="0.25">
      <c r="A13" s="23">
        <v>43402</v>
      </c>
      <c r="B13">
        <f>F13+I13+L13+O13</f>
        <v>0</v>
      </c>
      <c r="C13">
        <f>G13+J13+M13+P13</f>
        <v>0</v>
      </c>
      <c r="D13">
        <f>H13+K13+N13+Q13</f>
        <v>0</v>
      </c>
    </row>
    <row r="14" spans="1:17" hidden="1" x14ac:dyDescent="0.25">
      <c r="A14" s="23">
        <f>A13+7</f>
        <v>43409</v>
      </c>
      <c r="B14">
        <f t="shared" ref="B14:B77" si="0">F14+I14+L14+O14</f>
        <v>0</v>
      </c>
      <c r="C14">
        <f t="shared" ref="C14:C77" si="1">G14+J14+M14+P14</f>
        <v>0</v>
      </c>
      <c r="D14">
        <f t="shared" ref="D14:D77" si="2">H14+K14+N14+Q14</f>
        <v>0</v>
      </c>
    </row>
    <row r="15" spans="1:17" hidden="1" x14ac:dyDescent="0.25">
      <c r="A15" s="23">
        <f>A14+7</f>
        <v>43416</v>
      </c>
      <c r="B15">
        <f t="shared" si="0"/>
        <v>0</v>
      </c>
      <c r="C15">
        <f t="shared" si="1"/>
        <v>0</v>
      </c>
      <c r="D15">
        <f t="shared" si="2"/>
        <v>0</v>
      </c>
    </row>
    <row r="16" spans="1:17" hidden="1" x14ac:dyDescent="0.25">
      <c r="A16" s="23">
        <f>A15+7</f>
        <v>43423</v>
      </c>
      <c r="B16">
        <f t="shared" si="0"/>
        <v>0</v>
      </c>
      <c r="C16">
        <f t="shared" si="1"/>
        <v>0</v>
      </c>
      <c r="D16">
        <f t="shared" si="2"/>
        <v>0</v>
      </c>
    </row>
    <row r="17" spans="1:4" hidden="1" x14ac:dyDescent="0.25">
      <c r="A17" s="23">
        <f t="shared" ref="A17:A80" si="3">A16+7</f>
        <v>43430</v>
      </c>
      <c r="B17">
        <f t="shared" si="0"/>
        <v>0</v>
      </c>
      <c r="C17">
        <f t="shared" si="1"/>
        <v>0</v>
      </c>
      <c r="D17">
        <f t="shared" si="2"/>
        <v>0</v>
      </c>
    </row>
    <row r="18" spans="1:4" hidden="1" x14ac:dyDescent="0.25">
      <c r="A18" s="23">
        <f t="shared" si="3"/>
        <v>43437</v>
      </c>
      <c r="B18">
        <f t="shared" si="0"/>
        <v>0</v>
      </c>
      <c r="C18">
        <f t="shared" si="1"/>
        <v>0</v>
      </c>
      <c r="D18">
        <f t="shared" si="2"/>
        <v>0</v>
      </c>
    </row>
    <row r="19" spans="1:4" hidden="1" x14ac:dyDescent="0.25">
      <c r="A19" s="23">
        <f t="shared" si="3"/>
        <v>43444</v>
      </c>
      <c r="B19">
        <f t="shared" si="0"/>
        <v>0</v>
      </c>
      <c r="C19">
        <f t="shared" si="1"/>
        <v>0</v>
      </c>
      <c r="D19">
        <f t="shared" si="2"/>
        <v>0</v>
      </c>
    </row>
    <row r="20" spans="1:4" hidden="1" x14ac:dyDescent="0.25">
      <c r="A20" s="23">
        <f t="shared" si="3"/>
        <v>43451</v>
      </c>
      <c r="B20">
        <f t="shared" si="0"/>
        <v>0</v>
      </c>
      <c r="C20">
        <f t="shared" si="1"/>
        <v>0</v>
      </c>
      <c r="D20">
        <f t="shared" si="2"/>
        <v>0</v>
      </c>
    </row>
    <row r="21" spans="1:4" hidden="1" x14ac:dyDescent="0.25">
      <c r="A21" s="23">
        <f t="shared" si="3"/>
        <v>43458</v>
      </c>
      <c r="B21">
        <f t="shared" si="0"/>
        <v>0</v>
      </c>
      <c r="C21">
        <f t="shared" si="1"/>
        <v>0</v>
      </c>
      <c r="D21">
        <f t="shared" si="2"/>
        <v>0</v>
      </c>
    </row>
    <row r="22" spans="1:4" hidden="1" x14ac:dyDescent="0.25">
      <c r="A22" s="23">
        <f t="shared" si="3"/>
        <v>43465</v>
      </c>
      <c r="B22">
        <f t="shared" si="0"/>
        <v>0</v>
      </c>
      <c r="C22">
        <f t="shared" si="1"/>
        <v>0</v>
      </c>
      <c r="D22">
        <f t="shared" si="2"/>
        <v>0</v>
      </c>
    </row>
    <row r="23" spans="1:4" hidden="1" x14ac:dyDescent="0.25">
      <c r="A23" s="23">
        <f t="shared" si="3"/>
        <v>43472</v>
      </c>
      <c r="B23">
        <f t="shared" si="0"/>
        <v>0</v>
      </c>
      <c r="C23">
        <f t="shared" si="1"/>
        <v>0</v>
      </c>
      <c r="D23">
        <f t="shared" si="2"/>
        <v>0</v>
      </c>
    </row>
    <row r="24" spans="1:4" hidden="1" x14ac:dyDescent="0.25">
      <c r="A24" s="23">
        <f t="shared" si="3"/>
        <v>43479</v>
      </c>
      <c r="B24">
        <f t="shared" si="0"/>
        <v>0</v>
      </c>
      <c r="C24">
        <f t="shared" si="1"/>
        <v>0</v>
      </c>
      <c r="D24">
        <f t="shared" si="2"/>
        <v>0</v>
      </c>
    </row>
    <row r="25" spans="1:4" hidden="1" x14ac:dyDescent="0.25">
      <c r="A25" s="23">
        <f t="shared" si="3"/>
        <v>43486</v>
      </c>
      <c r="B25">
        <f t="shared" si="0"/>
        <v>0</v>
      </c>
      <c r="C25">
        <f t="shared" si="1"/>
        <v>0</v>
      </c>
      <c r="D25">
        <f t="shared" si="2"/>
        <v>0</v>
      </c>
    </row>
    <row r="26" spans="1:4" hidden="1" x14ac:dyDescent="0.25">
      <c r="A26" s="23">
        <f t="shared" si="3"/>
        <v>43493</v>
      </c>
      <c r="B26">
        <f t="shared" si="0"/>
        <v>0</v>
      </c>
      <c r="C26">
        <f t="shared" si="1"/>
        <v>0</v>
      </c>
      <c r="D26">
        <f t="shared" si="2"/>
        <v>0</v>
      </c>
    </row>
    <row r="27" spans="1:4" hidden="1" x14ac:dyDescent="0.25">
      <c r="A27" s="23">
        <f t="shared" si="3"/>
        <v>43500</v>
      </c>
      <c r="B27">
        <f t="shared" si="0"/>
        <v>0</v>
      </c>
      <c r="C27">
        <f t="shared" si="1"/>
        <v>0</v>
      </c>
      <c r="D27">
        <f t="shared" si="2"/>
        <v>0</v>
      </c>
    </row>
    <row r="28" spans="1:4" hidden="1" x14ac:dyDescent="0.25">
      <c r="A28" s="23">
        <f t="shared" si="3"/>
        <v>43507</v>
      </c>
      <c r="B28">
        <f t="shared" si="0"/>
        <v>0</v>
      </c>
      <c r="C28">
        <f t="shared" si="1"/>
        <v>0</v>
      </c>
      <c r="D28">
        <f t="shared" si="2"/>
        <v>0</v>
      </c>
    </row>
    <row r="29" spans="1:4" hidden="1" x14ac:dyDescent="0.25">
      <c r="A29" s="23">
        <f t="shared" si="3"/>
        <v>43514</v>
      </c>
      <c r="B29">
        <f t="shared" si="0"/>
        <v>0</v>
      </c>
      <c r="C29">
        <f t="shared" si="1"/>
        <v>0</v>
      </c>
      <c r="D29">
        <f t="shared" si="2"/>
        <v>0</v>
      </c>
    </row>
    <row r="30" spans="1:4" hidden="1" x14ac:dyDescent="0.25">
      <c r="A30" s="23">
        <f t="shared" si="3"/>
        <v>43521</v>
      </c>
      <c r="B30">
        <f t="shared" si="0"/>
        <v>0</v>
      </c>
      <c r="C30">
        <f t="shared" si="1"/>
        <v>0</v>
      </c>
      <c r="D30">
        <f t="shared" si="2"/>
        <v>0</v>
      </c>
    </row>
    <row r="31" spans="1:4" hidden="1" x14ac:dyDescent="0.25">
      <c r="A31" s="23">
        <f t="shared" si="3"/>
        <v>43528</v>
      </c>
      <c r="B31">
        <f t="shared" si="0"/>
        <v>0</v>
      </c>
      <c r="C31">
        <f t="shared" si="1"/>
        <v>0</v>
      </c>
      <c r="D31">
        <f t="shared" si="2"/>
        <v>0</v>
      </c>
    </row>
    <row r="32" spans="1:4" hidden="1" x14ac:dyDescent="0.25">
      <c r="A32" s="23">
        <f t="shared" si="3"/>
        <v>43535</v>
      </c>
      <c r="B32">
        <f t="shared" si="0"/>
        <v>0</v>
      </c>
      <c r="C32">
        <f t="shared" si="1"/>
        <v>0</v>
      </c>
      <c r="D32">
        <f t="shared" si="2"/>
        <v>0</v>
      </c>
    </row>
    <row r="33" spans="1:4" hidden="1" x14ac:dyDescent="0.25">
      <c r="A33" s="23">
        <f t="shared" si="3"/>
        <v>43542</v>
      </c>
      <c r="B33">
        <f t="shared" si="0"/>
        <v>0</v>
      </c>
      <c r="C33">
        <f t="shared" si="1"/>
        <v>0</v>
      </c>
      <c r="D33">
        <f t="shared" si="2"/>
        <v>0</v>
      </c>
    </row>
    <row r="34" spans="1:4" hidden="1" x14ac:dyDescent="0.25">
      <c r="A34" s="23">
        <f t="shared" si="3"/>
        <v>43549</v>
      </c>
      <c r="B34">
        <f t="shared" si="0"/>
        <v>0</v>
      </c>
      <c r="C34">
        <f t="shared" si="1"/>
        <v>0</v>
      </c>
      <c r="D34">
        <f t="shared" si="2"/>
        <v>0</v>
      </c>
    </row>
    <row r="35" spans="1:4" hidden="1" x14ac:dyDescent="0.25">
      <c r="A35" s="23">
        <f t="shared" si="3"/>
        <v>43556</v>
      </c>
      <c r="B35">
        <f t="shared" si="0"/>
        <v>0</v>
      </c>
      <c r="C35">
        <f t="shared" si="1"/>
        <v>0</v>
      </c>
      <c r="D35">
        <f t="shared" si="2"/>
        <v>0</v>
      </c>
    </row>
    <row r="36" spans="1:4" hidden="1" x14ac:dyDescent="0.25">
      <c r="A36" s="23">
        <f t="shared" si="3"/>
        <v>43563</v>
      </c>
      <c r="B36">
        <f t="shared" si="0"/>
        <v>0</v>
      </c>
      <c r="C36">
        <f t="shared" si="1"/>
        <v>0</v>
      </c>
      <c r="D36">
        <f t="shared" si="2"/>
        <v>0</v>
      </c>
    </row>
    <row r="37" spans="1:4" hidden="1" x14ac:dyDescent="0.25">
      <c r="A37" s="23">
        <f t="shared" si="3"/>
        <v>43570</v>
      </c>
      <c r="B37">
        <f t="shared" si="0"/>
        <v>0</v>
      </c>
      <c r="C37">
        <f t="shared" si="1"/>
        <v>0</v>
      </c>
      <c r="D37">
        <f t="shared" si="2"/>
        <v>0</v>
      </c>
    </row>
    <row r="38" spans="1:4" hidden="1" x14ac:dyDescent="0.25">
      <c r="A38" s="23">
        <f t="shared" si="3"/>
        <v>43577</v>
      </c>
      <c r="B38">
        <f t="shared" si="0"/>
        <v>0</v>
      </c>
      <c r="C38">
        <f t="shared" si="1"/>
        <v>0</v>
      </c>
      <c r="D38">
        <f t="shared" si="2"/>
        <v>0</v>
      </c>
    </row>
    <row r="39" spans="1:4" hidden="1" x14ac:dyDescent="0.25">
      <c r="A39" s="23">
        <f t="shared" si="3"/>
        <v>43584</v>
      </c>
      <c r="B39">
        <f t="shared" si="0"/>
        <v>0</v>
      </c>
      <c r="C39">
        <f t="shared" si="1"/>
        <v>0</v>
      </c>
      <c r="D39">
        <f t="shared" si="2"/>
        <v>0</v>
      </c>
    </row>
    <row r="40" spans="1:4" hidden="1" x14ac:dyDescent="0.25">
      <c r="A40" s="23">
        <f t="shared" si="3"/>
        <v>43591</v>
      </c>
      <c r="B40">
        <f t="shared" si="0"/>
        <v>0</v>
      </c>
      <c r="C40">
        <f t="shared" si="1"/>
        <v>0</v>
      </c>
      <c r="D40">
        <f t="shared" si="2"/>
        <v>0</v>
      </c>
    </row>
    <row r="41" spans="1:4" hidden="1" x14ac:dyDescent="0.25">
      <c r="A41" s="23">
        <f t="shared" si="3"/>
        <v>43598</v>
      </c>
      <c r="B41">
        <f t="shared" si="0"/>
        <v>0</v>
      </c>
      <c r="C41">
        <f t="shared" si="1"/>
        <v>0</v>
      </c>
      <c r="D41">
        <f t="shared" si="2"/>
        <v>0</v>
      </c>
    </row>
    <row r="42" spans="1:4" hidden="1" x14ac:dyDescent="0.25">
      <c r="A42" s="23">
        <f t="shared" si="3"/>
        <v>43605</v>
      </c>
      <c r="B42">
        <f t="shared" si="0"/>
        <v>0</v>
      </c>
      <c r="C42">
        <f t="shared" si="1"/>
        <v>0</v>
      </c>
      <c r="D42">
        <f t="shared" si="2"/>
        <v>0</v>
      </c>
    </row>
    <row r="43" spans="1:4" hidden="1" x14ac:dyDescent="0.25">
      <c r="A43" s="23">
        <f>A42+7</f>
        <v>43612</v>
      </c>
      <c r="B43">
        <f t="shared" si="0"/>
        <v>0</v>
      </c>
      <c r="C43">
        <f t="shared" si="1"/>
        <v>0</v>
      </c>
      <c r="D43">
        <f t="shared" si="2"/>
        <v>0</v>
      </c>
    </row>
    <row r="44" spans="1:4" hidden="1" x14ac:dyDescent="0.25">
      <c r="A44" s="23">
        <f t="shared" si="3"/>
        <v>43619</v>
      </c>
      <c r="B44">
        <f t="shared" si="0"/>
        <v>0</v>
      </c>
      <c r="C44">
        <f t="shared" si="1"/>
        <v>0</v>
      </c>
      <c r="D44">
        <f t="shared" si="2"/>
        <v>0</v>
      </c>
    </row>
    <row r="45" spans="1:4" hidden="1" x14ac:dyDescent="0.25">
      <c r="A45" s="23">
        <f t="shared" si="3"/>
        <v>43626</v>
      </c>
      <c r="B45">
        <f t="shared" si="0"/>
        <v>0</v>
      </c>
      <c r="C45">
        <f t="shared" si="1"/>
        <v>0</v>
      </c>
      <c r="D45">
        <f t="shared" si="2"/>
        <v>0</v>
      </c>
    </row>
    <row r="46" spans="1:4" hidden="1" x14ac:dyDescent="0.25">
      <c r="A46" s="23">
        <f t="shared" si="3"/>
        <v>43633</v>
      </c>
      <c r="B46">
        <f t="shared" si="0"/>
        <v>0</v>
      </c>
      <c r="C46">
        <f t="shared" si="1"/>
        <v>0</v>
      </c>
      <c r="D46">
        <f t="shared" si="2"/>
        <v>0</v>
      </c>
    </row>
    <row r="47" spans="1:4" hidden="1" x14ac:dyDescent="0.25">
      <c r="A47" s="23">
        <f t="shared" si="3"/>
        <v>43640</v>
      </c>
      <c r="B47">
        <f t="shared" si="0"/>
        <v>0</v>
      </c>
      <c r="C47">
        <f t="shared" si="1"/>
        <v>0</v>
      </c>
      <c r="D47">
        <f t="shared" si="2"/>
        <v>0</v>
      </c>
    </row>
    <row r="48" spans="1:4" hidden="1" x14ac:dyDescent="0.25">
      <c r="A48" s="23">
        <f t="shared" si="3"/>
        <v>43647</v>
      </c>
      <c r="B48">
        <f t="shared" si="0"/>
        <v>0</v>
      </c>
      <c r="C48">
        <f t="shared" si="1"/>
        <v>0</v>
      </c>
      <c r="D48">
        <f t="shared" si="2"/>
        <v>0</v>
      </c>
    </row>
    <row r="49" spans="1:4" hidden="1" x14ac:dyDescent="0.25">
      <c r="A49" s="23">
        <f t="shared" si="3"/>
        <v>43654</v>
      </c>
      <c r="B49">
        <f t="shared" si="0"/>
        <v>0</v>
      </c>
      <c r="C49">
        <f t="shared" si="1"/>
        <v>0</v>
      </c>
      <c r="D49">
        <f t="shared" si="2"/>
        <v>0</v>
      </c>
    </row>
    <row r="50" spans="1:4" hidden="1" x14ac:dyDescent="0.25">
      <c r="A50" s="23">
        <f t="shared" si="3"/>
        <v>43661</v>
      </c>
      <c r="B50">
        <f t="shared" si="0"/>
        <v>0</v>
      </c>
      <c r="C50">
        <f t="shared" si="1"/>
        <v>0</v>
      </c>
      <c r="D50">
        <f t="shared" si="2"/>
        <v>0</v>
      </c>
    </row>
    <row r="51" spans="1:4" hidden="1" x14ac:dyDescent="0.25">
      <c r="A51" s="23">
        <f t="shared" si="3"/>
        <v>43668</v>
      </c>
      <c r="B51">
        <f t="shared" si="0"/>
        <v>0</v>
      </c>
      <c r="C51">
        <f t="shared" si="1"/>
        <v>0</v>
      </c>
      <c r="D51">
        <f t="shared" si="2"/>
        <v>0</v>
      </c>
    </row>
    <row r="52" spans="1:4" hidden="1" x14ac:dyDescent="0.25">
      <c r="A52" s="23">
        <f t="shared" si="3"/>
        <v>43675</v>
      </c>
      <c r="B52">
        <f t="shared" si="0"/>
        <v>0</v>
      </c>
      <c r="C52">
        <f t="shared" si="1"/>
        <v>0</v>
      </c>
      <c r="D52">
        <f t="shared" si="2"/>
        <v>0</v>
      </c>
    </row>
    <row r="53" spans="1:4" hidden="1" x14ac:dyDescent="0.25">
      <c r="A53" s="23">
        <f t="shared" si="3"/>
        <v>43682</v>
      </c>
      <c r="B53">
        <f t="shared" si="0"/>
        <v>0</v>
      </c>
      <c r="C53">
        <f t="shared" si="1"/>
        <v>0</v>
      </c>
      <c r="D53">
        <f t="shared" si="2"/>
        <v>0</v>
      </c>
    </row>
    <row r="54" spans="1:4" hidden="1" x14ac:dyDescent="0.25">
      <c r="A54" s="23">
        <f t="shared" si="3"/>
        <v>43689</v>
      </c>
      <c r="B54">
        <f t="shared" si="0"/>
        <v>0</v>
      </c>
      <c r="C54">
        <f t="shared" si="1"/>
        <v>0</v>
      </c>
      <c r="D54">
        <f t="shared" si="2"/>
        <v>0</v>
      </c>
    </row>
    <row r="55" spans="1:4" hidden="1" x14ac:dyDescent="0.25">
      <c r="A55" s="23">
        <f t="shared" si="3"/>
        <v>43696</v>
      </c>
      <c r="B55">
        <f t="shared" si="0"/>
        <v>0</v>
      </c>
      <c r="C55">
        <f t="shared" si="1"/>
        <v>0</v>
      </c>
      <c r="D55">
        <f t="shared" si="2"/>
        <v>0</v>
      </c>
    </row>
    <row r="56" spans="1:4" hidden="1" x14ac:dyDescent="0.25">
      <c r="A56" s="23">
        <f>A55+7</f>
        <v>43703</v>
      </c>
      <c r="B56">
        <f t="shared" si="0"/>
        <v>0</v>
      </c>
      <c r="C56">
        <f t="shared" si="1"/>
        <v>0</v>
      </c>
      <c r="D56">
        <f t="shared" si="2"/>
        <v>0</v>
      </c>
    </row>
    <row r="57" spans="1:4" hidden="1" x14ac:dyDescent="0.25">
      <c r="A57" s="23">
        <f t="shared" si="3"/>
        <v>43710</v>
      </c>
      <c r="B57">
        <f t="shared" si="0"/>
        <v>0</v>
      </c>
      <c r="C57">
        <f t="shared" si="1"/>
        <v>0</v>
      </c>
      <c r="D57">
        <f t="shared" si="2"/>
        <v>0</v>
      </c>
    </row>
    <row r="58" spans="1:4" hidden="1" x14ac:dyDescent="0.25">
      <c r="A58" s="23">
        <f t="shared" si="3"/>
        <v>43717</v>
      </c>
      <c r="B58">
        <f t="shared" si="0"/>
        <v>0</v>
      </c>
      <c r="C58">
        <f t="shared" si="1"/>
        <v>0</v>
      </c>
      <c r="D58">
        <f t="shared" si="2"/>
        <v>0</v>
      </c>
    </row>
    <row r="59" spans="1:4" hidden="1" x14ac:dyDescent="0.25">
      <c r="A59" s="23">
        <f t="shared" si="3"/>
        <v>43724</v>
      </c>
      <c r="B59">
        <f t="shared" si="0"/>
        <v>0</v>
      </c>
      <c r="C59">
        <f t="shared" si="1"/>
        <v>0</v>
      </c>
      <c r="D59">
        <f t="shared" si="2"/>
        <v>0</v>
      </c>
    </row>
    <row r="60" spans="1:4" hidden="1" x14ac:dyDescent="0.25">
      <c r="A60" s="23">
        <f t="shared" si="3"/>
        <v>43731</v>
      </c>
      <c r="B60">
        <f t="shared" si="0"/>
        <v>0</v>
      </c>
      <c r="C60">
        <f t="shared" si="1"/>
        <v>0</v>
      </c>
      <c r="D60">
        <f t="shared" si="2"/>
        <v>0</v>
      </c>
    </row>
    <row r="61" spans="1:4" hidden="1" x14ac:dyDescent="0.25">
      <c r="A61" s="23">
        <f t="shared" si="3"/>
        <v>43738</v>
      </c>
      <c r="B61">
        <f t="shared" si="0"/>
        <v>0</v>
      </c>
      <c r="C61">
        <f t="shared" si="1"/>
        <v>0</v>
      </c>
      <c r="D61">
        <f t="shared" si="2"/>
        <v>0</v>
      </c>
    </row>
    <row r="62" spans="1:4" hidden="1" x14ac:dyDescent="0.25">
      <c r="A62" s="23">
        <f t="shared" si="3"/>
        <v>43745</v>
      </c>
      <c r="B62">
        <f t="shared" si="0"/>
        <v>0</v>
      </c>
      <c r="C62">
        <f t="shared" si="1"/>
        <v>0</v>
      </c>
      <c r="D62">
        <f t="shared" si="2"/>
        <v>0</v>
      </c>
    </row>
    <row r="63" spans="1:4" hidden="1" x14ac:dyDescent="0.25">
      <c r="A63" s="23">
        <f t="shared" si="3"/>
        <v>43752</v>
      </c>
      <c r="B63">
        <f t="shared" si="0"/>
        <v>0</v>
      </c>
      <c r="C63">
        <f t="shared" si="1"/>
        <v>0</v>
      </c>
      <c r="D63">
        <f t="shared" si="2"/>
        <v>0</v>
      </c>
    </row>
    <row r="64" spans="1:4" hidden="1" x14ac:dyDescent="0.25">
      <c r="A64" s="23">
        <f t="shared" si="3"/>
        <v>43759</v>
      </c>
      <c r="B64">
        <f t="shared" si="0"/>
        <v>0</v>
      </c>
      <c r="C64">
        <f t="shared" si="1"/>
        <v>0</v>
      </c>
      <c r="D64">
        <f t="shared" si="2"/>
        <v>0</v>
      </c>
    </row>
    <row r="65" spans="1:4" hidden="1" x14ac:dyDescent="0.25">
      <c r="A65" s="23">
        <f t="shared" si="3"/>
        <v>43766</v>
      </c>
      <c r="B65">
        <f t="shared" si="0"/>
        <v>0</v>
      </c>
      <c r="C65">
        <f t="shared" si="1"/>
        <v>0</v>
      </c>
      <c r="D65">
        <f t="shared" si="2"/>
        <v>0</v>
      </c>
    </row>
    <row r="66" spans="1:4" hidden="1" x14ac:dyDescent="0.25">
      <c r="A66" s="23">
        <f t="shared" si="3"/>
        <v>43773</v>
      </c>
      <c r="B66">
        <f t="shared" si="0"/>
        <v>0</v>
      </c>
      <c r="C66">
        <f t="shared" si="1"/>
        <v>0</v>
      </c>
      <c r="D66">
        <f t="shared" si="2"/>
        <v>0</v>
      </c>
    </row>
    <row r="67" spans="1:4" hidden="1" x14ac:dyDescent="0.25">
      <c r="A67" s="23">
        <f t="shared" si="3"/>
        <v>43780</v>
      </c>
      <c r="B67">
        <f t="shared" si="0"/>
        <v>0</v>
      </c>
      <c r="C67">
        <f t="shared" si="1"/>
        <v>0</v>
      </c>
      <c r="D67">
        <f t="shared" si="2"/>
        <v>0</v>
      </c>
    </row>
    <row r="68" spans="1:4" hidden="1" x14ac:dyDescent="0.25">
      <c r="A68" s="23">
        <f t="shared" si="3"/>
        <v>43787</v>
      </c>
      <c r="B68">
        <f t="shared" si="0"/>
        <v>0</v>
      </c>
      <c r="C68">
        <f t="shared" si="1"/>
        <v>0</v>
      </c>
      <c r="D68">
        <f t="shared" si="2"/>
        <v>0</v>
      </c>
    </row>
    <row r="69" spans="1:4" hidden="1" x14ac:dyDescent="0.25">
      <c r="A69" s="23">
        <f t="shared" si="3"/>
        <v>43794</v>
      </c>
      <c r="B69">
        <f t="shared" si="0"/>
        <v>0</v>
      </c>
      <c r="C69">
        <f t="shared" si="1"/>
        <v>0</v>
      </c>
      <c r="D69">
        <f t="shared" si="2"/>
        <v>0</v>
      </c>
    </row>
    <row r="70" spans="1:4" hidden="1" x14ac:dyDescent="0.25">
      <c r="A70" s="23">
        <f t="shared" si="3"/>
        <v>43801</v>
      </c>
      <c r="B70">
        <f t="shared" si="0"/>
        <v>0</v>
      </c>
      <c r="C70">
        <f t="shared" si="1"/>
        <v>0</v>
      </c>
      <c r="D70">
        <f t="shared" si="2"/>
        <v>0</v>
      </c>
    </row>
    <row r="71" spans="1:4" hidden="1" x14ac:dyDescent="0.25">
      <c r="A71" s="23">
        <f t="shared" si="3"/>
        <v>43808</v>
      </c>
      <c r="B71">
        <f t="shared" si="0"/>
        <v>0</v>
      </c>
      <c r="C71">
        <f t="shared" si="1"/>
        <v>0</v>
      </c>
      <c r="D71">
        <f t="shared" si="2"/>
        <v>0</v>
      </c>
    </row>
    <row r="72" spans="1:4" hidden="1" x14ac:dyDescent="0.25">
      <c r="A72" s="23">
        <f t="shared" si="3"/>
        <v>43815</v>
      </c>
      <c r="B72">
        <f t="shared" si="0"/>
        <v>0</v>
      </c>
      <c r="C72">
        <f t="shared" si="1"/>
        <v>0</v>
      </c>
      <c r="D72">
        <f t="shared" si="2"/>
        <v>0</v>
      </c>
    </row>
    <row r="73" spans="1:4" hidden="1" x14ac:dyDescent="0.25">
      <c r="A73" s="23">
        <f>A72+7</f>
        <v>43822</v>
      </c>
      <c r="B73">
        <f t="shared" si="0"/>
        <v>0</v>
      </c>
      <c r="C73">
        <f t="shared" si="1"/>
        <v>0</v>
      </c>
      <c r="D73">
        <f t="shared" si="2"/>
        <v>0</v>
      </c>
    </row>
    <row r="74" spans="1:4" hidden="1" x14ac:dyDescent="0.25">
      <c r="A74" s="23">
        <f t="shared" si="3"/>
        <v>43829</v>
      </c>
      <c r="B74">
        <f t="shared" si="0"/>
        <v>0</v>
      </c>
      <c r="C74">
        <f t="shared" si="1"/>
        <v>0</v>
      </c>
      <c r="D74">
        <f t="shared" si="2"/>
        <v>0</v>
      </c>
    </row>
    <row r="75" spans="1:4" hidden="1" x14ac:dyDescent="0.25">
      <c r="A75" s="23">
        <f t="shared" si="3"/>
        <v>43836</v>
      </c>
      <c r="B75">
        <f t="shared" si="0"/>
        <v>0</v>
      </c>
      <c r="C75">
        <f t="shared" si="1"/>
        <v>0</v>
      </c>
      <c r="D75">
        <f t="shared" si="2"/>
        <v>0</v>
      </c>
    </row>
    <row r="76" spans="1:4" hidden="1" x14ac:dyDescent="0.25">
      <c r="A76" s="23">
        <f t="shared" si="3"/>
        <v>43843</v>
      </c>
      <c r="B76">
        <f t="shared" si="0"/>
        <v>0</v>
      </c>
      <c r="C76">
        <f t="shared" si="1"/>
        <v>0</v>
      </c>
      <c r="D76">
        <f t="shared" si="2"/>
        <v>0</v>
      </c>
    </row>
    <row r="77" spans="1:4" hidden="1" x14ac:dyDescent="0.25">
      <c r="A77" s="23">
        <f t="shared" si="3"/>
        <v>43850</v>
      </c>
      <c r="B77">
        <f t="shared" si="0"/>
        <v>0</v>
      </c>
      <c r="C77">
        <f t="shared" si="1"/>
        <v>0</v>
      </c>
      <c r="D77">
        <f t="shared" si="2"/>
        <v>0</v>
      </c>
    </row>
    <row r="78" spans="1:4" hidden="1" x14ac:dyDescent="0.25">
      <c r="A78" s="23">
        <f t="shared" si="3"/>
        <v>43857</v>
      </c>
      <c r="B78">
        <f t="shared" ref="B78:B141" si="4">F78+I78+L78+O78</f>
        <v>0</v>
      </c>
      <c r="C78">
        <f t="shared" ref="C78:C141" si="5">G78+J78+M78+P78</f>
        <v>0</v>
      </c>
      <c r="D78">
        <f t="shared" ref="D78:D141" si="6">H78+K78+N78+Q78</f>
        <v>0</v>
      </c>
    </row>
    <row r="79" spans="1:4" hidden="1" x14ac:dyDescent="0.25">
      <c r="A79" s="23">
        <f t="shared" si="3"/>
        <v>43864</v>
      </c>
      <c r="B79">
        <f t="shared" si="4"/>
        <v>0</v>
      </c>
      <c r="C79">
        <f t="shared" si="5"/>
        <v>0</v>
      </c>
      <c r="D79">
        <f t="shared" si="6"/>
        <v>0</v>
      </c>
    </row>
    <row r="80" spans="1:4" hidden="1" x14ac:dyDescent="0.25">
      <c r="A80" s="23">
        <f t="shared" si="3"/>
        <v>43871</v>
      </c>
      <c r="B80">
        <f t="shared" si="4"/>
        <v>0</v>
      </c>
      <c r="C80">
        <f t="shared" si="5"/>
        <v>0</v>
      </c>
      <c r="D80">
        <f t="shared" si="6"/>
        <v>0</v>
      </c>
    </row>
    <row r="81" spans="1:4" hidden="1" x14ac:dyDescent="0.25">
      <c r="A81" s="23">
        <f t="shared" ref="A81:A85" si="7">A80+7</f>
        <v>43878</v>
      </c>
      <c r="B81">
        <f t="shared" si="4"/>
        <v>0</v>
      </c>
      <c r="C81">
        <f t="shared" si="5"/>
        <v>0</v>
      </c>
      <c r="D81">
        <f t="shared" si="6"/>
        <v>0</v>
      </c>
    </row>
    <row r="82" spans="1:4" hidden="1" x14ac:dyDescent="0.25">
      <c r="A82" s="23">
        <f t="shared" si="7"/>
        <v>43885</v>
      </c>
      <c r="B82">
        <f t="shared" si="4"/>
        <v>0</v>
      </c>
      <c r="C82">
        <f t="shared" si="5"/>
        <v>0</v>
      </c>
      <c r="D82">
        <f t="shared" si="6"/>
        <v>0</v>
      </c>
    </row>
    <row r="83" spans="1:4" hidden="1" x14ac:dyDescent="0.25">
      <c r="A83" s="23">
        <f t="shared" si="7"/>
        <v>43892</v>
      </c>
      <c r="B83">
        <f t="shared" si="4"/>
        <v>0</v>
      </c>
      <c r="C83">
        <f t="shared" si="5"/>
        <v>0</v>
      </c>
      <c r="D83">
        <f t="shared" si="6"/>
        <v>0</v>
      </c>
    </row>
    <row r="84" spans="1:4" hidden="1" x14ac:dyDescent="0.25">
      <c r="A84" s="23">
        <f t="shared" si="7"/>
        <v>43899</v>
      </c>
      <c r="B84">
        <f t="shared" si="4"/>
        <v>0</v>
      </c>
      <c r="C84">
        <f t="shared" si="5"/>
        <v>0</v>
      </c>
      <c r="D84">
        <f t="shared" si="6"/>
        <v>0</v>
      </c>
    </row>
    <row r="85" spans="1:4" hidden="1" x14ac:dyDescent="0.25">
      <c r="A85" s="23">
        <f t="shared" si="7"/>
        <v>43906</v>
      </c>
      <c r="B85">
        <f t="shared" si="4"/>
        <v>0</v>
      </c>
      <c r="C85">
        <f t="shared" si="5"/>
        <v>0</v>
      </c>
      <c r="D85">
        <f t="shared" si="6"/>
        <v>0</v>
      </c>
    </row>
    <row r="86" spans="1:4" hidden="1" x14ac:dyDescent="0.25">
      <c r="A86" s="23">
        <f>A85+7</f>
        <v>43913</v>
      </c>
      <c r="B86">
        <f t="shared" si="4"/>
        <v>0</v>
      </c>
      <c r="C86">
        <f t="shared" si="5"/>
        <v>0</v>
      </c>
      <c r="D86">
        <f t="shared" si="6"/>
        <v>0</v>
      </c>
    </row>
    <row r="87" spans="1:4" hidden="1" x14ac:dyDescent="0.25">
      <c r="A87" s="23">
        <f t="shared" ref="A87:A98" si="8">A86+7</f>
        <v>43920</v>
      </c>
      <c r="B87">
        <f t="shared" si="4"/>
        <v>0</v>
      </c>
      <c r="C87">
        <f t="shared" si="5"/>
        <v>0</v>
      </c>
      <c r="D87">
        <f t="shared" si="6"/>
        <v>0</v>
      </c>
    </row>
    <row r="88" spans="1:4" hidden="1" x14ac:dyDescent="0.25">
      <c r="A88" s="23">
        <f t="shared" si="8"/>
        <v>43927</v>
      </c>
      <c r="B88">
        <f t="shared" si="4"/>
        <v>0</v>
      </c>
      <c r="C88">
        <f t="shared" si="5"/>
        <v>0</v>
      </c>
      <c r="D88">
        <f t="shared" si="6"/>
        <v>0</v>
      </c>
    </row>
    <row r="89" spans="1:4" hidden="1" x14ac:dyDescent="0.25">
      <c r="A89" s="23">
        <f t="shared" si="8"/>
        <v>43934</v>
      </c>
      <c r="B89">
        <f t="shared" si="4"/>
        <v>0</v>
      </c>
      <c r="C89">
        <f t="shared" si="5"/>
        <v>0</v>
      </c>
      <c r="D89">
        <f t="shared" si="6"/>
        <v>0</v>
      </c>
    </row>
    <row r="90" spans="1:4" hidden="1" x14ac:dyDescent="0.25">
      <c r="A90" s="23">
        <f t="shared" si="8"/>
        <v>43941</v>
      </c>
      <c r="B90">
        <f t="shared" si="4"/>
        <v>0</v>
      </c>
      <c r="C90">
        <f t="shared" si="5"/>
        <v>0</v>
      </c>
      <c r="D90">
        <f t="shared" si="6"/>
        <v>0</v>
      </c>
    </row>
    <row r="91" spans="1:4" hidden="1" x14ac:dyDescent="0.25">
      <c r="A91" s="23">
        <f t="shared" si="8"/>
        <v>43948</v>
      </c>
      <c r="B91">
        <f t="shared" si="4"/>
        <v>0</v>
      </c>
      <c r="C91">
        <f t="shared" si="5"/>
        <v>0</v>
      </c>
      <c r="D91">
        <f t="shared" si="6"/>
        <v>0</v>
      </c>
    </row>
    <row r="92" spans="1:4" hidden="1" x14ac:dyDescent="0.25">
      <c r="A92" s="23">
        <f t="shared" si="8"/>
        <v>43955</v>
      </c>
      <c r="B92">
        <f t="shared" si="4"/>
        <v>0</v>
      </c>
      <c r="C92">
        <f t="shared" si="5"/>
        <v>0</v>
      </c>
      <c r="D92">
        <f t="shared" si="6"/>
        <v>0</v>
      </c>
    </row>
    <row r="93" spans="1:4" hidden="1" x14ac:dyDescent="0.25">
      <c r="A93" s="23">
        <f t="shared" si="8"/>
        <v>43962</v>
      </c>
      <c r="B93">
        <f t="shared" si="4"/>
        <v>0</v>
      </c>
      <c r="C93">
        <f t="shared" si="5"/>
        <v>0</v>
      </c>
      <c r="D93">
        <f t="shared" si="6"/>
        <v>0</v>
      </c>
    </row>
    <row r="94" spans="1:4" hidden="1" x14ac:dyDescent="0.25">
      <c r="A94" s="23">
        <f t="shared" si="8"/>
        <v>43969</v>
      </c>
      <c r="B94">
        <f t="shared" si="4"/>
        <v>0</v>
      </c>
      <c r="C94">
        <f t="shared" si="5"/>
        <v>0</v>
      </c>
      <c r="D94">
        <f t="shared" si="6"/>
        <v>0</v>
      </c>
    </row>
    <row r="95" spans="1:4" hidden="1" x14ac:dyDescent="0.25">
      <c r="A95" s="23">
        <f t="shared" si="8"/>
        <v>43976</v>
      </c>
      <c r="B95">
        <f t="shared" si="4"/>
        <v>0</v>
      </c>
      <c r="C95">
        <f t="shared" si="5"/>
        <v>0</v>
      </c>
      <c r="D95">
        <f t="shared" si="6"/>
        <v>0</v>
      </c>
    </row>
    <row r="96" spans="1:4" hidden="1" x14ac:dyDescent="0.25">
      <c r="A96" s="23">
        <f t="shared" si="8"/>
        <v>43983</v>
      </c>
      <c r="B96">
        <f t="shared" si="4"/>
        <v>0</v>
      </c>
      <c r="C96">
        <f t="shared" si="5"/>
        <v>0</v>
      </c>
      <c r="D96">
        <f t="shared" si="6"/>
        <v>0</v>
      </c>
    </row>
    <row r="97" spans="1:4" hidden="1" x14ac:dyDescent="0.25">
      <c r="A97" s="23">
        <f t="shared" si="8"/>
        <v>43990</v>
      </c>
      <c r="B97">
        <f t="shared" si="4"/>
        <v>0</v>
      </c>
      <c r="C97">
        <f t="shared" si="5"/>
        <v>0</v>
      </c>
      <c r="D97">
        <f t="shared" si="6"/>
        <v>0</v>
      </c>
    </row>
    <row r="98" spans="1:4" hidden="1" x14ac:dyDescent="0.25">
      <c r="A98" s="23">
        <f t="shared" si="8"/>
        <v>43997</v>
      </c>
      <c r="B98">
        <f t="shared" si="4"/>
        <v>0</v>
      </c>
      <c r="C98">
        <f t="shared" si="5"/>
        <v>0</v>
      </c>
      <c r="D98">
        <f t="shared" si="6"/>
        <v>0</v>
      </c>
    </row>
    <row r="99" spans="1:4" hidden="1" x14ac:dyDescent="0.25">
      <c r="A99" s="23">
        <f>A98+7</f>
        <v>44004</v>
      </c>
      <c r="B99">
        <f t="shared" si="4"/>
        <v>0</v>
      </c>
      <c r="C99">
        <f t="shared" si="5"/>
        <v>0</v>
      </c>
      <c r="D99">
        <f t="shared" si="6"/>
        <v>0</v>
      </c>
    </row>
    <row r="100" spans="1:4" hidden="1" x14ac:dyDescent="0.25">
      <c r="A100" s="23">
        <f t="shared" ref="A100:A108" si="9">A99+7</f>
        <v>44011</v>
      </c>
      <c r="B100">
        <f t="shared" si="4"/>
        <v>0</v>
      </c>
      <c r="C100">
        <f t="shared" si="5"/>
        <v>0</v>
      </c>
      <c r="D100">
        <f t="shared" si="6"/>
        <v>0</v>
      </c>
    </row>
    <row r="101" spans="1:4" hidden="1" x14ac:dyDescent="0.25">
      <c r="A101" s="23">
        <f t="shared" si="9"/>
        <v>44018</v>
      </c>
      <c r="B101">
        <f t="shared" si="4"/>
        <v>0</v>
      </c>
      <c r="C101">
        <f t="shared" si="5"/>
        <v>0</v>
      </c>
      <c r="D101">
        <f t="shared" si="6"/>
        <v>0</v>
      </c>
    </row>
    <row r="102" spans="1:4" hidden="1" x14ac:dyDescent="0.25">
      <c r="A102" s="23">
        <f t="shared" si="9"/>
        <v>44025</v>
      </c>
      <c r="B102">
        <f t="shared" si="4"/>
        <v>0</v>
      </c>
      <c r="C102">
        <f t="shared" si="5"/>
        <v>0</v>
      </c>
      <c r="D102">
        <f t="shared" si="6"/>
        <v>0</v>
      </c>
    </row>
    <row r="103" spans="1:4" hidden="1" x14ac:dyDescent="0.25">
      <c r="A103" s="23">
        <f t="shared" si="9"/>
        <v>44032</v>
      </c>
      <c r="B103">
        <f t="shared" si="4"/>
        <v>0</v>
      </c>
      <c r="C103">
        <f t="shared" si="5"/>
        <v>0</v>
      </c>
      <c r="D103">
        <f t="shared" si="6"/>
        <v>0</v>
      </c>
    </row>
    <row r="104" spans="1:4" hidden="1" x14ac:dyDescent="0.25">
      <c r="A104" s="23">
        <f t="shared" si="9"/>
        <v>44039</v>
      </c>
      <c r="B104">
        <f t="shared" si="4"/>
        <v>0</v>
      </c>
      <c r="C104">
        <f t="shared" si="5"/>
        <v>0</v>
      </c>
      <c r="D104">
        <f t="shared" si="6"/>
        <v>0</v>
      </c>
    </row>
    <row r="105" spans="1:4" hidden="1" x14ac:dyDescent="0.25">
      <c r="A105" s="23">
        <f t="shared" si="9"/>
        <v>44046</v>
      </c>
      <c r="B105">
        <f t="shared" si="4"/>
        <v>0</v>
      </c>
      <c r="C105">
        <f t="shared" si="5"/>
        <v>0</v>
      </c>
      <c r="D105">
        <f t="shared" si="6"/>
        <v>0</v>
      </c>
    </row>
    <row r="106" spans="1:4" hidden="1" x14ac:dyDescent="0.25">
      <c r="A106" s="23">
        <f t="shared" si="9"/>
        <v>44053</v>
      </c>
      <c r="B106">
        <f t="shared" si="4"/>
        <v>0</v>
      </c>
      <c r="C106">
        <f t="shared" si="5"/>
        <v>0</v>
      </c>
      <c r="D106">
        <f t="shared" si="6"/>
        <v>0</v>
      </c>
    </row>
    <row r="107" spans="1:4" hidden="1" x14ac:dyDescent="0.25">
      <c r="A107" s="23">
        <f t="shared" si="9"/>
        <v>44060</v>
      </c>
      <c r="B107">
        <f t="shared" si="4"/>
        <v>0</v>
      </c>
      <c r="C107">
        <f t="shared" si="5"/>
        <v>0</v>
      </c>
      <c r="D107">
        <f t="shared" si="6"/>
        <v>0</v>
      </c>
    </row>
    <row r="108" spans="1:4" hidden="1" x14ac:dyDescent="0.25">
      <c r="A108" s="23">
        <f t="shared" si="9"/>
        <v>44067</v>
      </c>
      <c r="B108">
        <f t="shared" si="4"/>
        <v>0</v>
      </c>
      <c r="C108">
        <f t="shared" si="5"/>
        <v>0</v>
      </c>
      <c r="D108">
        <f t="shared" si="6"/>
        <v>0</v>
      </c>
    </row>
    <row r="109" spans="1:4" hidden="1" x14ac:dyDescent="0.25">
      <c r="A109" s="23">
        <f>A108+7</f>
        <v>44074</v>
      </c>
      <c r="B109">
        <f t="shared" si="4"/>
        <v>0</v>
      </c>
      <c r="C109">
        <f t="shared" si="5"/>
        <v>0</v>
      </c>
      <c r="D109">
        <f t="shared" si="6"/>
        <v>0</v>
      </c>
    </row>
    <row r="110" spans="1:4" hidden="1" x14ac:dyDescent="0.25">
      <c r="A110" s="23">
        <f t="shared" ref="A110:A116" si="10">A109+7</f>
        <v>44081</v>
      </c>
      <c r="B110">
        <f t="shared" si="4"/>
        <v>0</v>
      </c>
      <c r="C110">
        <f t="shared" si="5"/>
        <v>0</v>
      </c>
      <c r="D110">
        <f t="shared" si="6"/>
        <v>0</v>
      </c>
    </row>
    <row r="111" spans="1:4" hidden="1" x14ac:dyDescent="0.25">
      <c r="A111" s="23">
        <f t="shared" si="10"/>
        <v>44088</v>
      </c>
      <c r="B111">
        <f t="shared" si="4"/>
        <v>0</v>
      </c>
      <c r="C111">
        <f t="shared" si="5"/>
        <v>0</v>
      </c>
      <c r="D111">
        <f t="shared" si="6"/>
        <v>0</v>
      </c>
    </row>
    <row r="112" spans="1:4" hidden="1" x14ac:dyDescent="0.25">
      <c r="A112" s="23">
        <f t="shared" si="10"/>
        <v>44095</v>
      </c>
      <c r="B112">
        <f t="shared" si="4"/>
        <v>0</v>
      </c>
      <c r="C112">
        <f t="shared" si="5"/>
        <v>0</v>
      </c>
      <c r="D112">
        <f t="shared" si="6"/>
        <v>0</v>
      </c>
    </row>
    <row r="113" spans="1:17" x14ac:dyDescent="0.25">
      <c r="A113" s="23">
        <f t="shared" si="10"/>
        <v>44102</v>
      </c>
      <c r="B113" s="63">
        <f t="shared" si="4"/>
        <v>3224317.5</v>
      </c>
      <c r="C113" s="63">
        <f t="shared" si="5"/>
        <v>5184.75</v>
      </c>
      <c r="D113" s="64">
        <f t="shared" si="6"/>
        <v>55079.817833999994</v>
      </c>
      <c r="F113" s="63">
        <v>1117171</v>
      </c>
      <c r="G113" s="63">
        <v>1119</v>
      </c>
      <c r="H113" s="71">
        <v>9402.93</v>
      </c>
      <c r="I113" s="75">
        <v>473334</v>
      </c>
      <c r="J113" s="75">
        <v>399</v>
      </c>
      <c r="K113" s="76">
        <v>22235.292881999998</v>
      </c>
      <c r="L113" s="63">
        <v>1436924</v>
      </c>
      <c r="M113" s="63">
        <v>3138</v>
      </c>
      <c r="N113" s="64">
        <v>9062.409952</v>
      </c>
      <c r="O113" s="63">
        <v>196888.5</v>
      </c>
      <c r="P113" s="63">
        <v>528.75</v>
      </c>
      <c r="Q113" s="107">
        <v>14379.184999999999</v>
      </c>
    </row>
    <row r="114" spans="1:17" x14ac:dyDescent="0.25">
      <c r="A114" s="23">
        <f t="shared" si="10"/>
        <v>44109</v>
      </c>
      <c r="B114" s="63">
        <f t="shared" si="4"/>
        <v>12650805.5</v>
      </c>
      <c r="C114" s="63">
        <f t="shared" si="5"/>
        <v>30690.75</v>
      </c>
      <c r="D114" s="64">
        <f t="shared" si="6"/>
        <v>59161.465757999991</v>
      </c>
      <c r="F114" s="63">
        <v>1075989</v>
      </c>
      <c r="G114" s="63">
        <v>1006</v>
      </c>
      <c r="H114" s="71">
        <v>9744.2099999999991</v>
      </c>
      <c r="I114" s="75">
        <v>9999159</v>
      </c>
      <c r="J114" s="75">
        <v>26121</v>
      </c>
      <c r="K114" s="76">
        <v>25941.175028999998</v>
      </c>
      <c r="L114" s="63">
        <v>1378769</v>
      </c>
      <c r="M114" s="63">
        <v>3035</v>
      </c>
      <c r="N114" s="64">
        <v>9096.8957289999998</v>
      </c>
      <c r="O114" s="63">
        <v>196888.5</v>
      </c>
      <c r="P114" s="63">
        <v>528.75</v>
      </c>
      <c r="Q114" s="107">
        <v>14379.184999999999</v>
      </c>
    </row>
    <row r="115" spans="1:17" x14ac:dyDescent="0.25">
      <c r="A115" s="23">
        <f t="shared" si="10"/>
        <v>44116</v>
      </c>
      <c r="B115" s="63">
        <f t="shared" si="4"/>
        <v>15138994.5</v>
      </c>
      <c r="C115" s="63">
        <f t="shared" si="5"/>
        <v>47115.75</v>
      </c>
      <c r="D115" s="64">
        <f t="shared" si="6"/>
        <v>59079.753639999995</v>
      </c>
      <c r="F115" s="63">
        <v>1036129</v>
      </c>
      <c r="G115" s="63">
        <v>869</v>
      </c>
      <c r="H115" s="71">
        <v>9693.65</v>
      </c>
      <c r="I115" s="75">
        <v>12529246</v>
      </c>
      <c r="J115" s="75">
        <v>42809</v>
      </c>
      <c r="K115" s="76">
        <v>25941.175028999998</v>
      </c>
      <c r="L115" s="63">
        <v>1376731</v>
      </c>
      <c r="M115" s="63">
        <v>2909</v>
      </c>
      <c r="N115" s="64">
        <v>9065.7436109999999</v>
      </c>
      <c r="O115" s="63">
        <v>196888.5</v>
      </c>
      <c r="P115" s="63">
        <v>528.75</v>
      </c>
      <c r="Q115" s="107">
        <v>14379.184999999999</v>
      </c>
    </row>
    <row r="116" spans="1:17" x14ac:dyDescent="0.25">
      <c r="A116" s="23">
        <f t="shared" si="10"/>
        <v>44123</v>
      </c>
      <c r="B116" s="63">
        <f t="shared" si="4"/>
        <v>14361236.5</v>
      </c>
      <c r="C116" s="63">
        <f t="shared" si="5"/>
        <v>37339.75</v>
      </c>
      <c r="D116" s="64">
        <f t="shared" si="6"/>
        <v>58749.844214999997</v>
      </c>
      <c r="F116" s="63">
        <v>963928</v>
      </c>
      <c r="G116" s="63">
        <v>821</v>
      </c>
      <c r="H116" s="71">
        <v>9442.0400000000009</v>
      </c>
      <c r="I116" s="75">
        <v>11846006</v>
      </c>
      <c r="J116" s="75">
        <v>32937</v>
      </c>
      <c r="K116" s="76">
        <v>25941.175028999998</v>
      </c>
      <c r="L116" s="63">
        <v>1354414</v>
      </c>
      <c r="M116" s="63">
        <v>3053</v>
      </c>
      <c r="N116" s="64">
        <v>8987.4441860000006</v>
      </c>
      <c r="O116" s="63">
        <v>196888.5</v>
      </c>
      <c r="P116" s="63">
        <v>528.75</v>
      </c>
      <c r="Q116" s="107">
        <v>14379.184999999999</v>
      </c>
    </row>
    <row r="117" spans="1:17" x14ac:dyDescent="0.25">
      <c r="A117" s="23">
        <f>A116+7</f>
        <v>44130</v>
      </c>
      <c r="B117" s="63">
        <f t="shared" si="4"/>
        <v>11465135</v>
      </c>
      <c r="C117" s="63">
        <f t="shared" si="5"/>
        <v>33808</v>
      </c>
      <c r="D117" s="64">
        <f t="shared" si="6"/>
        <v>40119.111551000002</v>
      </c>
      <c r="F117" s="63">
        <v>750398</v>
      </c>
      <c r="G117" s="63">
        <v>676</v>
      </c>
      <c r="H117" s="71">
        <v>7553.79</v>
      </c>
      <c r="I117" s="75">
        <v>9852584</v>
      </c>
      <c r="J117" s="75">
        <v>31191</v>
      </c>
      <c r="K117" s="76">
        <v>25941.175028999998</v>
      </c>
      <c r="L117" s="63">
        <v>862153</v>
      </c>
      <c r="M117" s="63">
        <v>1941</v>
      </c>
      <c r="N117" s="64">
        <v>6624.146522</v>
      </c>
    </row>
    <row r="118" spans="1:17" hidden="1" x14ac:dyDescent="0.25">
      <c r="A118" s="23">
        <f t="shared" ref="A118:A128" si="11">A117+7</f>
        <v>44137</v>
      </c>
      <c r="B118">
        <f t="shared" si="4"/>
        <v>0</v>
      </c>
      <c r="C118" s="63">
        <f t="shared" si="5"/>
        <v>0</v>
      </c>
      <c r="D118">
        <f t="shared" si="6"/>
        <v>0</v>
      </c>
    </row>
    <row r="119" spans="1:17" hidden="1" x14ac:dyDescent="0.25">
      <c r="A119" s="23">
        <f t="shared" si="11"/>
        <v>44144</v>
      </c>
      <c r="B119">
        <f t="shared" si="4"/>
        <v>0</v>
      </c>
      <c r="C119" s="63">
        <f t="shared" si="5"/>
        <v>0</v>
      </c>
      <c r="D119">
        <f t="shared" si="6"/>
        <v>0</v>
      </c>
    </row>
    <row r="120" spans="1:17" hidden="1" x14ac:dyDescent="0.25">
      <c r="A120" s="23">
        <f t="shared" si="11"/>
        <v>44151</v>
      </c>
      <c r="B120">
        <f t="shared" si="4"/>
        <v>0</v>
      </c>
      <c r="C120" s="63">
        <f t="shared" si="5"/>
        <v>0</v>
      </c>
      <c r="D120">
        <f t="shared" si="6"/>
        <v>0</v>
      </c>
    </row>
    <row r="121" spans="1:17" hidden="1" x14ac:dyDescent="0.25">
      <c r="A121" s="23">
        <f t="shared" si="11"/>
        <v>44158</v>
      </c>
      <c r="B121">
        <f t="shared" si="4"/>
        <v>0</v>
      </c>
      <c r="C121" s="63">
        <f t="shared" si="5"/>
        <v>0</v>
      </c>
      <c r="D121">
        <f t="shared" si="6"/>
        <v>0</v>
      </c>
    </row>
    <row r="122" spans="1:17" hidden="1" x14ac:dyDescent="0.25">
      <c r="A122" s="23">
        <f t="shared" si="11"/>
        <v>44165</v>
      </c>
      <c r="B122">
        <f t="shared" si="4"/>
        <v>0</v>
      </c>
      <c r="C122" s="63">
        <f t="shared" si="5"/>
        <v>0</v>
      </c>
      <c r="D122">
        <f t="shared" si="6"/>
        <v>0</v>
      </c>
    </row>
    <row r="123" spans="1:17" hidden="1" x14ac:dyDescent="0.25">
      <c r="A123" s="23">
        <f t="shared" si="11"/>
        <v>44172</v>
      </c>
      <c r="B123">
        <f t="shared" si="4"/>
        <v>0</v>
      </c>
      <c r="C123" s="63">
        <f t="shared" si="5"/>
        <v>0</v>
      </c>
      <c r="D123">
        <f t="shared" si="6"/>
        <v>0</v>
      </c>
    </row>
    <row r="124" spans="1:17" hidden="1" x14ac:dyDescent="0.25">
      <c r="A124" s="23">
        <f t="shared" si="11"/>
        <v>44179</v>
      </c>
      <c r="B124">
        <f t="shared" si="4"/>
        <v>0</v>
      </c>
      <c r="C124" s="63">
        <f t="shared" si="5"/>
        <v>0</v>
      </c>
      <c r="D124">
        <f t="shared" si="6"/>
        <v>0</v>
      </c>
    </row>
    <row r="125" spans="1:17" hidden="1" x14ac:dyDescent="0.25">
      <c r="A125" s="23">
        <f t="shared" si="11"/>
        <v>44186</v>
      </c>
      <c r="B125">
        <f t="shared" si="4"/>
        <v>0</v>
      </c>
      <c r="C125" s="63">
        <f t="shared" si="5"/>
        <v>0</v>
      </c>
      <c r="D125">
        <f t="shared" si="6"/>
        <v>0</v>
      </c>
    </row>
    <row r="126" spans="1:17" hidden="1" x14ac:dyDescent="0.25">
      <c r="A126" s="23">
        <f t="shared" si="11"/>
        <v>44193</v>
      </c>
      <c r="B126">
        <f t="shared" si="4"/>
        <v>0</v>
      </c>
      <c r="C126" s="63">
        <f t="shared" si="5"/>
        <v>0</v>
      </c>
      <c r="D126">
        <f t="shared" si="6"/>
        <v>0</v>
      </c>
    </row>
    <row r="127" spans="1:17" hidden="1" x14ac:dyDescent="0.25">
      <c r="A127" s="23">
        <f t="shared" si="11"/>
        <v>44200</v>
      </c>
      <c r="B127">
        <f t="shared" si="4"/>
        <v>0</v>
      </c>
      <c r="C127" s="63">
        <f t="shared" si="5"/>
        <v>0</v>
      </c>
      <c r="D127">
        <f t="shared" si="6"/>
        <v>0</v>
      </c>
    </row>
    <row r="128" spans="1:17" hidden="1" x14ac:dyDescent="0.25">
      <c r="A128" s="23">
        <f t="shared" si="11"/>
        <v>44207</v>
      </c>
      <c r="B128">
        <f t="shared" si="4"/>
        <v>0</v>
      </c>
      <c r="C128" s="63">
        <f t="shared" si="5"/>
        <v>0</v>
      </c>
      <c r="D128">
        <f t="shared" si="6"/>
        <v>0</v>
      </c>
    </row>
    <row r="129" spans="1:4" hidden="1" x14ac:dyDescent="0.25">
      <c r="A129" s="23">
        <f>A128+7</f>
        <v>44214</v>
      </c>
      <c r="B129">
        <f t="shared" si="4"/>
        <v>0</v>
      </c>
      <c r="C129" s="63">
        <f t="shared" si="5"/>
        <v>0</v>
      </c>
      <c r="D129">
        <f t="shared" si="6"/>
        <v>0</v>
      </c>
    </row>
    <row r="130" spans="1:4" hidden="1" x14ac:dyDescent="0.25">
      <c r="A130" s="23">
        <f t="shared" ref="A130:A140" si="12">A129+7</f>
        <v>44221</v>
      </c>
      <c r="B130">
        <f t="shared" si="4"/>
        <v>0</v>
      </c>
      <c r="C130" s="63">
        <f t="shared" si="5"/>
        <v>0</v>
      </c>
      <c r="D130">
        <f t="shared" si="6"/>
        <v>0</v>
      </c>
    </row>
    <row r="131" spans="1:4" hidden="1" x14ac:dyDescent="0.25">
      <c r="A131" s="23">
        <f t="shared" si="12"/>
        <v>44228</v>
      </c>
      <c r="B131">
        <f t="shared" si="4"/>
        <v>0</v>
      </c>
      <c r="C131" s="63">
        <f t="shared" si="5"/>
        <v>0</v>
      </c>
      <c r="D131">
        <f t="shared" si="6"/>
        <v>0</v>
      </c>
    </row>
    <row r="132" spans="1:4" hidden="1" x14ac:dyDescent="0.25">
      <c r="A132" s="23">
        <f t="shared" si="12"/>
        <v>44235</v>
      </c>
      <c r="B132">
        <f t="shared" si="4"/>
        <v>0</v>
      </c>
      <c r="C132" s="63">
        <f t="shared" si="5"/>
        <v>0</v>
      </c>
      <c r="D132">
        <f t="shared" si="6"/>
        <v>0</v>
      </c>
    </row>
    <row r="133" spans="1:4" hidden="1" x14ac:dyDescent="0.25">
      <c r="A133" s="23">
        <f t="shared" si="12"/>
        <v>44242</v>
      </c>
      <c r="B133">
        <f t="shared" si="4"/>
        <v>0</v>
      </c>
      <c r="C133" s="63">
        <f t="shared" si="5"/>
        <v>0</v>
      </c>
      <c r="D133">
        <f t="shared" si="6"/>
        <v>0</v>
      </c>
    </row>
    <row r="134" spans="1:4" hidden="1" x14ac:dyDescent="0.25">
      <c r="A134" s="23">
        <f t="shared" si="12"/>
        <v>44249</v>
      </c>
      <c r="B134">
        <f t="shared" si="4"/>
        <v>0</v>
      </c>
      <c r="C134" s="63">
        <f t="shared" si="5"/>
        <v>0</v>
      </c>
      <c r="D134">
        <f t="shared" si="6"/>
        <v>0</v>
      </c>
    </row>
    <row r="135" spans="1:4" hidden="1" x14ac:dyDescent="0.25">
      <c r="A135" s="23">
        <f t="shared" si="12"/>
        <v>44256</v>
      </c>
      <c r="B135">
        <f t="shared" si="4"/>
        <v>0</v>
      </c>
      <c r="C135" s="63">
        <f t="shared" si="5"/>
        <v>0</v>
      </c>
      <c r="D135">
        <f t="shared" si="6"/>
        <v>0</v>
      </c>
    </row>
    <row r="136" spans="1:4" hidden="1" x14ac:dyDescent="0.25">
      <c r="A136" s="23">
        <f t="shared" si="12"/>
        <v>44263</v>
      </c>
      <c r="B136">
        <f t="shared" si="4"/>
        <v>0</v>
      </c>
      <c r="C136" s="63">
        <f t="shared" si="5"/>
        <v>0</v>
      </c>
      <c r="D136">
        <f t="shared" si="6"/>
        <v>0</v>
      </c>
    </row>
    <row r="137" spans="1:4" hidden="1" x14ac:dyDescent="0.25">
      <c r="A137" s="23">
        <f t="shared" si="12"/>
        <v>44270</v>
      </c>
      <c r="B137">
        <f t="shared" si="4"/>
        <v>0</v>
      </c>
      <c r="C137" s="63">
        <f t="shared" si="5"/>
        <v>0</v>
      </c>
      <c r="D137">
        <f t="shared" si="6"/>
        <v>0</v>
      </c>
    </row>
    <row r="138" spans="1:4" hidden="1" x14ac:dyDescent="0.25">
      <c r="A138" s="23">
        <f t="shared" si="12"/>
        <v>44277</v>
      </c>
      <c r="B138">
        <f t="shared" si="4"/>
        <v>0</v>
      </c>
      <c r="C138" s="63">
        <f t="shared" si="5"/>
        <v>0</v>
      </c>
      <c r="D138">
        <f t="shared" si="6"/>
        <v>0</v>
      </c>
    </row>
    <row r="139" spans="1:4" hidden="1" x14ac:dyDescent="0.25">
      <c r="A139" s="23">
        <f t="shared" si="12"/>
        <v>44284</v>
      </c>
      <c r="B139">
        <f t="shared" si="4"/>
        <v>0</v>
      </c>
      <c r="C139" s="63">
        <f t="shared" si="5"/>
        <v>0</v>
      </c>
      <c r="D139">
        <f t="shared" si="6"/>
        <v>0</v>
      </c>
    </row>
    <row r="140" spans="1:4" hidden="1" x14ac:dyDescent="0.25">
      <c r="A140" s="23">
        <f t="shared" si="12"/>
        <v>44291</v>
      </c>
      <c r="B140">
        <f t="shared" si="4"/>
        <v>0</v>
      </c>
      <c r="C140" s="63">
        <f t="shared" si="5"/>
        <v>0</v>
      </c>
      <c r="D140">
        <f t="shared" si="6"/>
        <v>0</v>
      </c>
    </row>
    <row r="141" spans="1:4" hidden="1" x14ac:dyDescent="0.25">
      <c r="A141" s="23">
        <f>A140+7</f>
        <v>44298</v>
      </c>
      <c r="B141">
        <f t="shared" si="4"/>
        <v>0</v>
      </c>
      <c r="C141" s="63">
        <f t="shared" si="5"/>
        <v>0</v>
      </c>
      <c r="D141">
        <f t="shared" si="6"/>
        <v>0</v>
      </c>
    </row>
    <row r="142" spans="1:4" hidden="1" x14ac:dyDescent="0.25">
      <c r="A142" s="23">
        <f t="shared" ref="A142:A143" si="13">A141+7</f>
        <v>44305</v>
      </c>
      <c r="B142">
        <f t="shared" ref="B142:B143" si="14">F142+I142+L142+O142</f>
        <v>0</v>
      </c>
      <c r="C142" s="63">
        <f t="shared" ref="C142:C143" si="15">G142+J142+M142+P142</f>
        <v>0</v>
      </c>
      <c r="D142">
        <f t="shared" ref="D142:D143" si="16">H142+K142+N142+Q142</f>
        <v>0</v>
      </c>
    </row>
    <row r="143" spans="1:4" hidden="1" x14ac:dyDescent="0.25">
      <c r="A143" s="23">
        <f t="shared" si="13"/>
        <v>44312</v>
      </c>
      <c r="B143">
        <f t="shared" si="14"/>
        <v>0</v>
      </c>
      <c r="C143" s="63">
        <f t="shared" si="15"/>
        <v>0</v>
      </c>
      <c r="D143">
        <f t="shared" si="16"/>
        <v>0</v>
      </c>
    </row>
    <row r="144" spans="1:4" x14ac:dyDescent="0.25">
      <c r="A144" s="66" t="s">
        <v>140</v>
      </c>
      <c r="B144" s="68">
        <f>SUM(B13:B143)</f>
        <v>56840489</v>
      </c>
      <c r="C144" s="68">
        <f>SUM(C13:C143)</f>
        <v>154139</v>
      </c>
      <c r="D144" s="67">
        <f>SUM(D13:D143)</f>
        <v>272189.99299799994</v>
      </c>
    </row>
    <row r="145" spans="1:11" x14ac:dyDescent="0.25">
      <c r="A145" s="23"/>
    </row>
    <row r="146" spans="1:11" x14ac:dyDescent="0.25">
      <c r="A146" s="23"/>
    </row>
    <row r="147" spans="1:11" x14ac:dyDescent="0.25">
      <c r="F147" s="15" t="s">
        <v>74</v>
      </c>
      <c r="G147" s="14"/>
      <c r="H147" s="14"/>
      <c r="I147" s="14"/>
      <c r="J147" s="14"/>
      <c r="K147" s="14"/>
    </row>
    <row r="148" spans="1:11" ht="15.75" thickBot="1" x14ac:dyDescent="0.3">
      <c r="F148" s="19" t="s">
        <v>75</v>
      </c>
      <c r="G148" s="14"/>
      <c r="H148" s="14"/>
      <c r="I148" s="14"/>
      <c r="J148" s="14"/>
      <c r="K148" s="14"/>
    </row>
    <row r="149" spans="1:11" x14ac:dyDescent="0.25">
      <c r="F149" s="209" t="s">
        <v>132</v>
      </c>
      <c r="G149" s="210"/>
      <c r="H149" s="211"/>
      <c r="I149" s="209" t="s">
        <v>46</v>
      </c>
      <c r="J149" s="210"/>
      <c r="K149" s="211"/>
    </row>
    <row r="150" spans="1:11" ht="15.75" thickBot="1" x14ac:dyDescent="0.3">
      <c r="A150" s="14" t="s">
        <v>41</v>
      </c>
      <c r="B150" s="14" t="s">
        <v>135</v>
      </c>
      <c r="C150" s="14" t="s">
        <v>136</v>
      </c>
      <c r="D150" s="14" t="s">
        <v>137</v>
      </c>
      <c r="F150" s="20" t="s">
        <v>19</v>
      </c>
      <c r="G150" s="21" t="s">
        <v>138</v>
      </c>
      <c r="H150" s="22" t="s">
        <v>139</v>
      </c>
      <c r="I150" s="20" t="s">
        <v>19</v>
      </c>
      <c r="J150" s="21" t="s">
        <v>138</v>
      </c>
      <c r="K150" s="22" t="s">
        <v>139</v>
      </c>
    </row>
    <row r="151" spans="1:11" hidden="1" x14ac:dyDescent="0.25">
      <c r="A151" s="23">
        <v>43402</v>
      </c>
      <c r="B151">
        <f>F151+I151+L151+O151</f>
        <v>0</v>
      </c>
      <c r="C151">
        <f>G151+J151+M151+P151</f>
        <v>0</v>
      </c>
      <c r="D151">
        <f>H151+K151+N151+Q151</f>
        <v>0</v>
      </c>
    </row>
    <row r="152" spans="1:11" hidden="1" x14ac:dyDescent="0.25">
      <c r="A152" s="23">
        <f>A151+7</f>
        <v>43409</v>
      </c>
      <c r="B152">
        <f t="shared" ref="B152:B215" si="17">F152+I152+L152+O152</f>
        <v>0</v>
      </c>
      <c r="C152">
        <f t="shared" ref="C152:C215" si="18">G152+J152+M152+P152</f>
        <v>0</v>
      </c>
      <c r="D152">
        <f t="shared" ref="D152:D215" si="19">H152+K152+N152+Q152</f>
        <v>0</v>
      </c>
    </row>
    <row r="153" spans="1:11" hidden="1" x14ac:dyDescent="0.25">
      <c r="A153" s="23">
        <f>A152+7</f>
        <v>43416</v>
      </c>
      <c r="B153">
        <f t="shared" si="17"/>
        <v>0</v>
      </c>
      <c r="C153">
        <f t="shared" si="18"/>
        <v>0</v>
      </c>
      <c r="D153">
        <f t="shared" si="19"/>
        <v>0</v>
      </c>
    </row>
    <row r="154" spans="1:11" hidden="1" x14ac:dyDescent="0.25">
      <c r="A154" s="23">
        <f>A153+7</f>
        <v>43423</v>
      </c>
      <c r="B154">
        <f t="shared" si="17"/>
        <v>0</v>
      </c>
      <c r="C154">
        <f t="shared" si="18"/>
        <v>0</v>
      </c>
      <c r="D154">
        <f t="shared" si="19"/>
        <v>0</v>
      </c>
    </row>
    <row r="155" spans="1:11" hidden="1" x14ac:dyDescent="0.25">
      <c r="A155" s="23">
        <f t="shared" ref="A155:A218" si="20">A154+7</f>
        <v>43430</v>
      </c>
      <c r="B155">
        <f t="shared" si="17"/>
        <v>0</v>
      </c>
      <c r="C155">
        <f t="shared" si="18"/>
        <v>0</v>
      </c>
      <c r="D155">
        <f t="shared" si="19"/>
        <v>0</v>
      </c>
    </row>
    <row r="156" spans="1:11" hidden="1" x14ac:dyDescent="0.25">
      <c r="A156" s="23">
        <f t="shared" si="20"/>
        <v>43437</v>
      </c>
      <c r="B156">
        <f t="shared" si="17"/>
        <v>0</v>
      </c>
      <c r="C156">
        <f t="shared" si="18"/>
        <v>0</v>
      </c>
      <c r="D156">
        <f t="shared" si="19"/>
        <v>0</v>
      </c>
    </row>
    <row r="157" spans="1:11" hidden="1" x14ac:dyDescent="0.25">
      <c r="A157" s="23">
        <f t="shared" si="20"/>
        <v>43444</v>
      </c>
      <c r="B157">
        <f t="shared" si="17"/>
        <v>0</v>
      </c>
      <c r="C157">
        <f t="shared" si="18"/>
        <v>0</v>
      </c>
      <c r="D157">
        <f t="shared" si="19"/>
        <v>0</v>
      </c>
    </row>
    <row r="158" spans="1:11" hidden="1" x14ac:dyDescent="0.25">
      <c r="A158" s="23">
        <f t="shared" si="20"/>
        <v>43451</v>
      </c>
      <c r="B158">
        <f t="shared" si="17"/>
        <v>0</v>
      </c>
      <c r="C158">
        <f t="shared" si="18"/>
        <v>0</v>
      </c>
      <c r="D158">
        <f t="shared" si="19"/>
        <v>0</v>
      </c>
    </row>
    <row r="159" spans="1:11" hidden="1" x14ac:dyDescent="0.25">
      <c r="A159" s="23">
        <f t="shared" si="20"/>
        <v>43458</v>
      </c>
      <c r="B159">
        <f t="shared" si="17"/>
        <v>0</v>
      </c>
      <c r="C159">
        <f t="shared" si="18"/>
        <v>0</v>
      </c>
      <c r="D159">
        <f t="shared" si="19"/>
        <v>0</v>
      </c>
    </row>
    <row r="160" spans="1:11" hidden="1" x14ac:dyDescent="0.25">
      <c r="A160" s="23">
        <f t="shared" si="20"/>
        <v>43465</v>
      </c>
      <c r="B160">
        <f t="shared" si="17"/>
        <v>0</v>
      </c>
      <c r="C160">
        <f t="shared" si="18"/>
        <v>0</v>
      </c>
      <c r="D160">
        <f t="shared" si="19"/>
        <v>0</v>
      </c>
    </row>
    <row r="161" spans="1:4" hidden="1" x14ac:dyDescent="0.25">
      <c r="A161" s="23">
        <f t="shared" si="20"/>
        <v>43472</v>
      </c>
      <c r="B161">
        <f t="shared" si="17"/>
        <v>0</v>
      </c>
      <c r="C161">
        <f t="shared" si="18"/>
        <v>0</v>
      </c>
      <c r="D161">
        <f t="shared" si="19"/>
        <v>0</v>
      </c>
    </row>
    <row r="162" spans="1:4" hidden="1" x14ac:dyDescent="0.25">
      <c r="A162" s="23">
        <f t="shared" si="20"/>
        <v>43479</v>
      </c>
      <c r="B162">
        <f t="shared" si="17"/>
        <v>0</v>
      </c>
      <c r="C162">
        <f t="shared" si="18"/>
        <v>0</v>
      </c>
      <c r="D162">
        <f t="shared" si="19"/>
        <v>0</v>
      </c>
    </row>
    <row r="163" spans="1:4" hidden="1" x14ac:dyDescent="0.25">
      <c r="A163" s="23">
        <f t="shared" si="20"/>
        <v>43486</v>
      </c>
      <c r="B163">
        <f t="shared" si="17"/>
        <v>0</v>
      </c>
      <c r="C163">
        <f t="shared" si="18"/>
        <v>0</v>
      </c>
      <c r="D163">
        <f t="shared" si="19"/>
        <v>0</v>
      </c>
    </row>
    <row r="164" spans="1:4" hidden="1" x14ac:dyDescent="0.25">
      <c r="A164" s="23">
        <f t="shared" si="20"/>
        <v>43493</v>
      </c>
      <c r="B164">
        <f t="shared" si="17"/>
        <v>0</v>
      </c>
      <c r="C164">
        <f t="shared" si="18"/>
        <v>0</v>
      </c>
      <c r="D164">
        <f t="shared" si="19"/>
        <v>0</v>
      </c>
    </row>
    <row r="165" spans="1:4" hidden="1" x14ac:dyDescent="0.25">
      <c r="A165" s="23">
        <f t="shared" si="20"/>
        <v>43500</v>
      </c>
      <c r="B165">
        <f t="shared" si="17"/>
        <v>0</v>
      </c>
      <c r="C165">
        <f t="shared" si="18"/>
        <v>0</v>
      </c>
      <c r="D165">
        <f t="shared" si="19"/>
        <v>0</v>
      </c>
    </row>
    <row r="166" spans="1:4" hidden="1" x14ac:dyDescent="0.25">
      <c r="A166" s="23">
        <f t="shared" si="20"/>
        <v>43507</v>
      </c>
      <c r="B166">
        <f t="shared" si="17"/>
        <v>0</v>
      </c>
      <c r="C166">
        <f t="shared" si="18"/>
        <v>0</v>
      </c>
      <c r="D166">
        <f t="shared" si="19"/>
        <v>0</v>
      </c>
    </row>
    <row r="167" spans="1:4" hidden="1" x14ac:dyDescent="0.25">
      <c r="A167" s="23">
        <f t="shared" si="20"/>
        <v>43514</v>
      </c>
      <c r="B167">
        <f t="shared" si="17"/>
        <v>0</v>
      </c>
      <c r="C167">
        <f t="shared" si="18"/>
        <v>0</v>
      </c>
      <c r="D167">
        <f t="shared" si="19"/>
        <v>0</v>
      </c>
    </row>
    <row r="168" spans="1:4" hidden="1" x14ac:dyDescent="0.25">
      <c r="A168" s="23">
        <f t="shared" si="20"/>
        <v>43521</v>
      </c>
      <c r="B168">
        <f t="shared" si="17"/>
        <v>0</v>
      </c>
      <c r="C168">
        <f t="shared" si="18"/>
        <v>0</v>
      </c>
      <c r="D168">
        <f t="shared" si="19"/>
        <v>0</v>
      </c>
    </row>
    <row r="169" spans="1:4" hidden="1" x14ac:dyDescent="0.25">
      <c r="A169" s="23">
        <f t="shared" si="20"/>
        <v>43528</v>
      </c>
      <c r="B169">
        <f t="shared" si="17"/>
        <v>0</v>
      </c>
      <c r="C169">
        <f t="shared" si="18"/>
        <v>0</v>
      </c>
      <c r="D169">
        <f t="shared" si="19"/>
        <v>0</v>
      </c>
    </row>
    <row r="170" spans="1:4" hidden="1" x14ac:dyDescent="0.25">
      <c r="A170" s="23">
        <f t="shared" si="20"/>
        <v>43535</v>
      </c>
      <c r="B170">
        <f t="shared" si="17"/>
        <v>0</v>
      </c>
      <c r="C170">
        <f t="shared" si="18"/>
        <v>0</v>
      </c>
      <c r="D170">
        <f t="shared" si="19"/>
        <v>0</v>
      </c>
    </row>
    <row r="171" spans="1:4" hidden="1" x14ac:dyDescent="0.25">
      <c r="A171" s="23">
        <f t="shared" si="20"/>
        <v>43542</v>
      </c>
      <c r="B171">
        <f t="shared" si="17"/>
        <v>0</v>
      </c>
      <c r="C171">
        <f t="shared" si="18"/>
        <v>0</v>
      </c>
      <c r="D171">
        <f t="shared" si="19"/>
        <v>0</v>
      </c>
    </row>
    <row r="172" spans="1:4" hidden="1" x14ac:dyDescent="0.25">
      <c r="A172" s="23">
        <f t="shared" si="20"/>
        <v>43549</v>
      </c>
      <c r="B172">
        <f t="shared" si="17"/>
        <v>0</v>
      </c>
      <c r="C172">
        <f t="shared" si="18"/>
        <v>0</v>
      </c>
      <c r="D172">
        <f t="shared" si="19"/>
        <v>0</v>
      </c>
    </row>
    <row r="173" spans="1:4" hidden="1" x14ac:dyDescent="0.25">
      <c r="A173" s="23">
        <f t="shared" si="20"/>
        <v>43556</v>
      </c>
      <c r="B173">
        <f t="shared" si="17"/>
        <v>0</v>
      </c>
      <c r="C173">
        <f t="shared" si="18"/>
        <v>0</v>
      </c>
      <c r="D173">
        <f t="shared" si="19"/>
        <v>0</v>
      </c>
    </row>
    <row r="174" spans="1:4" hidden="1" x14ac:dyDescent="0.25">
      <c r="A174" s="23">
        <f t="shared" si="20"/>
        <v>43563</v>
      </c>
      <c r="B174">
        <f t="shared" si="17"/>
        <v>0</v>
      </c>
      <c r="C174">
        <f t="shared" si="18"/>
        <v>0</v>
      </c>
      <c r="D174">
        <f t="shared" si="19"/>
        <v>0</v>
      </c>
    </row>
    <row r="175" spans="1:4" hidden="1" x14ac:dyDescent="0.25">
      <c r="A175" s="23">
        <f t="shared" si="20"/>
        <v>43570</v>
      </c>
      <c r="B175">
        <f t="shared" si="17"/>
        <v>0</v>
      </c>
      <c r="C175">
        <f t="shared" si="18"/>
        <v>0</v>
      </c>
      <c r="D175">
        <f t="shared" si="19"/>
        <v>0</v>
      </c>
    </row>
    <row r="176" spans="1:4" hidden="1" x14ac:dyDescent="0.25">
      <c r="A176" s="23">
        <f t="shared" si="20"/>
        <v>43577</v>
      </c>
      <c r="B176">
        <f t="shared" si="17"/>
        <v>0</v>
      </c>
      <c r="C176">
        <f t="shared" si="18"/>
        <v>0</v>
      </c>
      <c r="D176">
        <f t="shared" si="19"/>
        <v>0</v>
      </c>
    </row>
    <row r="177" spans="1:4" hidden="1" x14ac:dyDescent="0.25">
      <c r="A177" s="23">
        <f t="shared" si="20"/>
        <v>43584</v>
      </c>
      <c r="B177">
        <f t="shared" si="17"/>
        <v>0</v>
      </c>
      <c r="C177">
        <f t="shared" si="18"/>
        <v>0</v>
      </c>
      <c r="D177">
        <f t="shared" si="19"/>
        <v>0</v>
      </c>
    </row>
    <row r="178" spans="1:4" hidden="1" x14ac:dyDescent="0.25">
      <c r="A178" s="23">
        <f t="shared" si="20"/>
        <v>43591</v>
      </c>
      <c r="B178">
        <f t="shared" si="17"/>
        <v>0</v>
      </c>
      <c r="C178">
        <f t="shared" si="18"/>
        <v>0</v>
      </c>
      <c r="D178">
        <f t="shared" si="19"/>
        <v>0</v>
      </c>
    </row>
    <row r="179" spans="1:4" hidden="1" x14ac:dyDescent="0.25">
      <c r="A179" s="23">
        <f t="shared" si="20"/>
        <v>43598</v>
      </c>
      <c r="B179">
        <f t="shared" si="17"/>
        <v>0</v>
      </c>
      <c r="C179">
        <f t="shared" si="18"/>
        <v>0</v>
      </c>
      <c r="D179">
        <f t="shared" si="19"/>
        <v>0</v>
      </c>
    </row>
    <row r="180" spans="1:4" hidden="1" x14ac:dyDescent="0.25">
      <c r="A180" s="23">
        <f t="shared" si="20"/>
        <v>43605</v>
      </c>
      <c r="B180">
        <f t="shared" si="17"/>
        <v>0</v>
      </c>
      <c r="C180">
        <f t="shared" si="18"/>
        <v>0</v>
      </c>
      <c r="D180">
        <f t="shared" si="19"/>
        <v>0</v>
      </c>
    </row>
    <row r="181" spans="1:4" hidden="1" x14ac:dyDescent="0.25">
      <c r="A181" s="23">
        <f>A180+7</f>
        <v>43612</v>
      </c>
      <c r="B181">
        <f t="shared" si="17"/>
        <v>0</v>
      </c>
      <c r="C181">
        <f t="shared" si="18"/>
        <v>0</v>
      </c>
      <c r="D181">
        <f t="shared" si="19"/>
        <v>0</v>
      </c>
    </row>
    <row r="182" spans="1:4" hidden="1" x14ac:dyDescent="0.25">
      <c r="A182" s="23">
        <f t="shared" si="20"/>
        <v>43619</v>
      </c>
      <c r="B182">
        <f t="shared" si="17"/>
        <v>0</v>
      </c>
      <c r="C182">
        <f t="shared" si="18"/>
        <v>0</v>
      </c>
      <c r="D182">
        <f t="shared" si="19"/>
        <v>0</v>
      </c>
    </row>
    <row r="183" spans="1:4" hidden="1" x14ac:dyDescent="0.25">
      <c r="A183" s="23">
        <f t="shared" si="20"/>
        <v>43626</v>
      </c>
      <c r="B183">
        <f t="shared" si="17"/>
        <v>0</v>
      </c>
      <c r="C183">
        <f t="shared" si="18"/>
        <v>0</v>
      </c>
      <c r="D183">
        <f t="shared" si="19"/>
        <v>0</v>
      </c>
    </row>
    <row r="184" spans="1:4" hidden="1" x14ac:dyDescent="0.25">
      <c r="A184" s="23">
        <f t="shared" si="20"/>
        <v>43633</v>
      </c>
      <c r="B184">
        <f t="shared" si="17"/>
        <v>0</v>
      </c>
      <c r="C184">
        <f t="shared" si="18"/>
        <v>0</v>
      </c>
      <c r="D184">
        <f t="shared" si="19"/>
        <v>0</v>
      </c>
    </row>
    <row r="185" spans="1:4" hidden="1" x14ac:dyDescent="0.25">
      <c r="A185" s="23">
        <f t="shared" si="20"/>
        <v>43640</v>
      </c>
      <c r="B185">
        <f t="shared" si="17"/>
        <v>0</v>
      </c>
      <c r="C185">
        <f t="shared" si="18"/>
        <v>0</v>
      </c>
      <c r="D185">
        <f t="shared" si="19"/>
        <v>0</v>
      </c>
    </row>
    <row r="186" spans="1:4" hidden="1" x14ac:dyDescent="0.25">
      <c r="A186" s="23">
        <f t="shared" si="20"/>
        <v>43647</v>
      </c>
      <c r="B186">
        <f t="shared" si="17"/>
        <v>0</v>
      </c>
      <c r="C186">
        <f t="shared" si="18"/>
        <v>0</v>
      </c>
      <c r="D186">
        <f t="shared" si="19"/>
        <v>0</v>
      </c>
    </row>
    <row r="187" spans="1:4" hidden="1" x14ac:dyDescent="0.25">
      <c r="A187" s="23">
        <f t="shared" si="20"/>
        <v>43654</v>
      </c>
      <c r="B187">
        <f t="shared" si="17"/>
        <v>0</v>
      </c>
      <c r="C187">
        <f t="shared" si="18"/>
        <v>0</v>
      </c>
      <c r="D187">
        <f t="shared" si="19"/>
        <v>0</v>
      </c>
    </row>
    <row r="188" spans="1:4" hidden="1" x14ac:dyDescent="0.25">
      <c r="A188" s="23">
        <f t="shared" si="20"/>
        <v>43661</v>
      </c>
      <c r="B188">
        <f t="shared" si="17"/>
        <v>0</v>
      </c>
      <c r="C188">
        <f t="shared" si="18"/>
        <v>0</v>
      </c>
      <c r="D188">
        <f t="shared" si="19"/>
        <v>0</v>
      </c>
    </row>
    <row r="189" spans="1:4" hidden="1" x14ac:dyDescent="0.25">
      <c r="A189" s="23">
        <f t="shared" si="20"/>
        <v>43668</v>
      </c>
      <c r="B189">
        <f t="shared" si="17"/>
        <v>0</v>
      </c>
      <c r="C189">
        <f t="shared" si="18"/>
        <v>0</v>
      </c>
      <c r="D189">
        <f t="shared" si="19"/>
        <v>0</v>
      </c>
    </row>
    <row r="190" spans="1:4" hidden="1" x14ac:dyDescent="0.25">
      <c r="A190" s="23">
        <f t="shared" si="20"/>
        <v>43675</v>
      </c>
      <c r="B190">
        <f t="shared" si="17"/>
        <v>0</v>
      </c>
      <c r="C190">
        <f t="shared" si="18"/>
        <v>0</v>
      </c>
      <c r="D190">
        <f t="shared" si="19"/>
        <v>0</v>
      </c>
    </row>
    <row r="191" spans="1:4" hidden="1" x14ac:dyDescent="0.25">
      <c r="A191" s="23">
        <f t="shared" si="20"/>
        <v>43682</v>
      </c>
      <c r="B191">
        <f t="shared" si="17"/>
        <v>0</v>
      </c>
      <c r="C191">
        <f t="shared" si="18"/>
        <v>0</v>
      </c>
      <c r="D191">
        <f t="shared" si="19"/>
        <v>0</v>
      </c>
    </row>
    <row r="192" spans="1:4" hidden="1" x14ac:dyDescent="0.25">
      <c r="A192" s="23">
        <f t="shared" si="20"/>
        <v>43689</v>
      </c>
      <c r="B192">
        <f t="shared" si="17"/>
        <v>0</v>
      </c>
      <c r="C192">
        <f t="shared" si="18"/>
        <v>0</v>
      </c>
      <c r="D192">
        <f t="shared" si="19"/>
        <v>0</v>
      </c>
    </row>
    <row r="193" spans="1:12" hidden="1" x14ac:dyDescent="0.25">
      <c r="A193" s="23">
        <f t="shared" si="20"/>
        <v>43696</v>
      </c>
      <c r="B193">
        <f t="shared" si="17"/>
        <v>0</v>
      </c>
      <c r="C193">
        <f t="shared" si="18"/>
        <v>0</v>
      </c>
      <c r="D193">
        <f t="shared" si="19"/>
        <v>0</v>
      </c>
    </row>
    <row r="194" spans="1:12" hidden="1" x14ac:dyDescent="0.25">
      <c r="A194" s="23">
        <f>A193+7</f>
        <v>43703</v>
      </c>
      <c r="B194">
        <f t="shared" si="17"/>
        <v>0</v>
      </c>
      <c r="C194">
        <f t="shared" si="18"/>
        <v>0</v>
      </c>
      <c r="D194">
        <f t="shared" si="19"/>
        <v>0</v>
      </c>
    </row>
    <row r="195" spans="1:12" hidden="1" x14ac:dyDescent="0.25">
      <c r="A195" s="23">
        <f t="shared" si="20"/>
        <v>43710</v>
      </c>
      <c r="B195">
        <f t="shared" si="17"/>
        <v>0</v>
      </c>
      <c r="C195">
        <f t="shared" si="18"/>
        <v>0</v>
      </c>
      <c r="D195">
        <f t="shared" si="19"/>
        <v>0</v>
      </c>
    </row>
    <row r="196" spans="1:12" hidden="1" x14ac:dyDescent="0.25">
      <c r="A196" s="23">
        <f t="shared" si="20"/>
        <v>43717</v>
      </c>
      <c r="B196">
        <f t="shared" si="17"/>
        <v>0</v>
      </c>
      <c r="C196">
        <f t="shared" si="18"/>
        <v>0</v>
      </c>
      <c r="D196">
        <f t="shared" si="19"/>
        <v>0</v>
      </c>
    </row>
    <row r="197" spans="1:12" hidden="1" x14ac:dyDescent="0.25">
      <c r="A197" s="23">
        <f t="shared" si="20"/>
        <v>43724</v>
      </c>
      <c r="B197">
        <f t="shared" si="17"/>
        <v>0</v>
      </c>
      <c r="C197">
        <f t="shared" si="18"/>
        <v>0</v>
      </c>
      <c r="D197">
        <f t="shared" si="19"/>
        <v>0</v>
      </c>
    </row>
    <row r="198" spans="1:12" hidden="1" x14ac:dyDescent="0.25">
      <c r="A198" s="23">
        <f t="shared" si="20"/>
        <v>43731</v>
      </c>
      <c r="B198">
        <f t="shared" si="17"/>
        <v>0</v>
      </c>
      <c r="C198">
        <f t="shared" si="18"/>
        <v>0</v>
      </c>
      <c r="D198">
        <f t="shared" si="19"/>
        <v>0</v>
      </c>
    </row>
    <row r="199" spans="1:12" hidden="1" x14ac:dyDescent="0.25">
      <c r="A199" s="23">
        <f t="shared" si="20"/>
        <v>43738</v>
      </c>
      <c r="B199">
        <f t="shared" si="17"/>
        <v>0</v>
      </c>
      <c r="C199">
        <f t="shared" si="18"/>
        <v>0</v>
      </c>
      <c r="D199">
        <f t="shared" si="19"/>
        <v>0</v>
      </c>
    </row>
    <row r="200" spans="1:12" x14ac:dyDescent="0.25">
      <c r="A200" s="23">
        <f t="shared" si="20"/>
        <v>43745</v>
      </c>
      <c r="B200" s="63">
        <f t="shared" si="17"/>
        <v>238398</v>
      </c>
      <c r="C200" s="63">
        <f t="shared" si="18"/>
        <v>272</v>
      </c>
      <c r="D200" s="64">
        <f t="shared" si="19"/>
        <v>2500</v>
      </c>
      <c r="I200" s="63">
        <v>238398</v>
      </c>
      <c r="J200" s="63">
        <v>272</v>
      </c>
      <c r="K200" s="64">
        <v>2500</v>
      </c>
    </row>
    <row r="201" spans="1:12" x14ac:dyDescent="0.25">
      <c r="A201" s="23">
        <f t="shared" si="20"/>
        <v>43752</v>
      </c>
      <c r="B201" s="63">
        <f t="shared" si="17"/>
        <v>3944841</v>
      </c>
      <c r="C201" s="63">
        <f t="shared" si="18"/>
        <v>8589</v>
      </c>
      <c r="D201" s="64">
        <f t="shared" si="19"/>
        <v>38479.56</v>
      </c>
      <c r="F201" s="63">
        <v>1488938</v>
      </c>
      <c r="G201" s="63">
        <v>5088</v>
      </c>
      <c r="H201" s="64">
        <v>15979.56</v>
      </c>
      <c r="I201" s="63">
        <v>2455903</v>
      </c>
      <c r="J201" s="63">
        <v>3501</v>
      </c>
      <c r="K201" s="64">
        <v>22500</v>
      </c>
    </row>
    <row r="202" spans="1:12" x14ac:dyDescent="0.25">
      <c r="A202" s="23">
        <f t="shared" si="20"/>
        <v>43759</v>
      </c>
      <c r="B202" s="63" t="e">
        <f t="shared" si="17"/>
        <v>#VALUE!</v>
      </c>
      <c r="C202" s="63">
        <f t="shared" si="18"/>
        <v>7910</v>
      </c>
      <c r="D202" s="64">
        <f t="shared" si="19"/>
        <v>74806.59</v>
      </c>
      <c r="F202" s="63">
        <v>3233843</v>
      </c>
      <c r="G202" s="63">
        <v>7910</v>
      </c>
      <c r="H202" s="64">
        <v>26806.59</v>
      </c>
      <c r="I202" s="63">
        <v>7350269</v>
      </c>
      <c r="J202" s="63"/>
      <c r="K202" s="64">
        <v>48000</v>
      </c>
      <c r="L202" t="s">
        <v>141</v>
      </c>
    </row>
    <row r="203" spans="1:12" x14ac:dyDescent="0.25">
      <c r="A203" s="23">
        <f t="shared" si="20"/>
        <v>43766</v>
      </c>
      <c r="B203" s="63">
        <f t="shared" si="17"/>
        <v>1376593</v>
      </c>
      <c r="C203" s="63">
        <f t="shared" si="18"/>
        <v>1616</v>
      </c>
      <c r="D203" s="64">
        <f t="shared" si="19"/>
        <v>7046.61</v>
      </c>
      <c r="F203" s="63">
        <v>1376593</v>
      </c>
      <c r="G203" s="63">
        <v>1616</v>
      </c>
      <c r="H203" s="64">
        <v>7046.61</v>
      </c>
      <c r="I203" s="63"/>
      <c r="J203" s="63"/>
      <c r="K203" s="64"/>
    </row>
    <row r="204" spans="1:12" x14ac:dyDescent="0.25">
      <c r="A204" s="23">
        <f t="shared" si="20"/>
        <v>43773</v>
      </c>
      <c r="B204" s="63">
        <f t="shared" si="17"/>
        <v>2821519</v>
      </c>
      <c r="C204" s="63">
        <f t="shared" si="18"/>
        <v>3344</v>
      </c>
      <c r="D204" s="64">
        <f t="shared" si="19"/>
        <v>15130.78</v>
      </c>
      <c r="F204" s="63">
        <v>2728978</v>
      </c>
      <c r="G204" s="63">
        <v>3257</v>
      </c>
      <c r="H204" s="64">
        <v>14307.26</v>
      </c>
      <c r="I204" s="63">
        <v>92541</v>
      </c>
      <c r="J204" s="63">
        <v>87</v>
      </c>
      <c r="K204" s="64">
        <v>823.52</v>
      </c>
    </row>
    <row r="205" spans="1:12" x14ac:dyDescent="0.25">
      <c r="A205" s="23">
        <f t="shared" si="20"/>
        <v>43780</v>
      </c>
      <c r="B205" s="63">
        <f t="shared" si="17"/>
        <v>2353280</v>
      </c>
      <c r="C205" s="63">
        <f t="shared" si="18"/>
        <v>2721</v>
      </c>
      <c r="D205" s="64">
        <f t="shared" si="19"/>
        <v>15373.44</v>
      </c>
      <c r="F205" s="63">
        <v>2033178</v>
      </c>
      <c r="G205" s="63">
        <v>2524</v>
      </c>
      <c r="H205" s="64">
        <v>12491.12</v>
      </c>
      <c r="I205" s="63">
        <v>320102</v>
      </c>
      <c r="J205" s="63">
        <v>197</v>
      </c>
      <c r="K205" s="64">
        <v>2882.32</v>
      </c>
    </row>
    <row r="206" spans="1:12" x14ac:dyDescent="0.25">
      <c r="A206" s="23">
        <f t="shared" si="20"/>
        <v>43787</v>
      </c>
      <c r="B206" s="63">
        <f t="shared" si="17"/>
        <v>327352</v>
      </c>
      <c r="C206" s="63">
        <f t="shared" si="18"/>
        <v>247</v>
      </c>
      <c r="D206" s="64">
        <f t="shared" si="19"/>
        <v>3294.16</v>
      </c>
      <c r="I206" s="63">
        <v>327352</v>
      </c>
      <c r="J206" s="63">
        <v>247</v>
      </c>
      <c r="K206" s="64">
        <v>3294.16</v>
      </c>
    </row>
    <row r="207" spans="1:12" hidden="1" x14ac:dyDescent="0.25">
      <c r="A207" s="23">
        <f t="shared" si="20"/>
        <v>43794</v>
      </c>
      <c r="B207">
        <f t="shared" si="17"/>
        <v>0</v>
      </c>
      <c r="C207">
        <f t="shared" si="18"/>
        <v>0</v>
      </c>
      <c r="D207">
        <f t="shared" si="19"/>
        <v>0</v>
      </c>
    </row>
    <row r="208" spans="1:12" hidden="1" x14ac:dyDescent="0.25">
      <c r="A208" s="23">
        <f t="shared" si="20"/>
        <v>43801</v>
      </c>
      <c r="B208">
        <f t="shared" si="17"/>
        <v>0</v>
      </c>
      <c r="C208">
        <f t="shared" si="18"/>
        <v>0</v>
      </c>
      <c r="D208">
        <f t="shared" si="19"/>
        <v>0</v>
      </c>
    </row>
    <row r="209" spans="1:4" hidden="1" x14ac:dyDescent="0.25">
      <c r="A209" s="23">
        <f t="shared" si="20"/>
        <v>43808</v>
      </c>
      <c r="B209">
        <f t="shared" si="17"/>
        <v>0</v>
      </c>
      <c r="C209">
        <f t="shared" si="18"/>
        <v>0</v>
      </c>
      <c r="D209">
        <f t="shared" si="19"/>
        <v>0</v>
      </c>
    </row>
    <row r="210" spans="1:4" hidden="1" x14ac:dyDescent="0.25">
      <c r="A210" s="23">
        <f t="shared" si="20"/>
        <v>43815</v>
      </c>
      <c r="B210">
        <f t="shared" si="17"/>
        <v>0</v>
      </c>
      <c r="C210">
        <f t="shared" si="18"/>
        <v>0</v>
      </c>
      <c r="D210">
        <f t="shared" si="19"/>
        <v>0</v>
      </c>
    </row>
    <row r="211" spans="1:4" hidden="1" x14ac:dyDescent="0.25">
      <c r="A211" s="23">
        <f>A210+7</f>
        <v>43822</v>
      </c>
      <c r="B211">
        <f t="shared" si="17"/>
        <v>0</v>
      </c>
      <c r="C211">
        <f t="shared" si="18"/>
        <v>0</v>
      </c>
      <c r="D211">
        <f t="shared" si="19"/>
        <v>0</v>
      </c>
    </row>
    <row r="212" spans="1:4" hidden="1" x14ac:dyDescent="0.25">
      <c r="A212" s="23">
        <f t="shared" si="20"/>
        <v>43829</v>
      </c>
      <c r="B212">
        <f t="shared" si="17"/>
        <v>0</v>
      </c>
      <c r="C212">
        <f t="shared" si="18"/>
        <v>0</v>
      </c>
      <c r="D212">
        <f t="shared" si="19"/>
        <v>0</v>
      </c>
    </row>
    <row r="213" spans="1:4" hidden="1" x14ac:dyDescent="0.25">
      <c r="A213" s="23">
        <f t="shared" si="20"/>
        <v>43836</v>
      </c>
      <c r="B213">
        <f t="shared" si="17"/>
        <v>0</v>
      </c>
      <c r="C213">
        <f t="shared" si="18"/>
        <v>0</v>
      </c>
      <c r="D213">
        <f t="shared" si="19"/>
        <v>0</v>
      </c>
    </row>
    <row r="214" spans="1:4" hidden="1" x14ac:dyDescent="0.25">
      <c r="A214" s="23">
        <f t="shared" si="20"/>
        <v>43843</v>
      </c>
      <c r="B214">
        <f t="shared" si="17"/>
        <v>0</v>
      </c>
      <c r="C214">
        <f t="shared" si="18"/>
        <v>0</v>
      </c>
      <c r="D214">
        <f t="shared" si="19"/>
        <v>0</v>
      </c>
    </row>
    <row r="215" spans="1:4" hidden="1" x14ac:dyDescent="0.25">
      <c r="A215" s="23">
        <f t="shared" si="20"/>
        <v>43850</v>
      </c>
      <c r="B215">
        <f t="shared" si="17"/>
        <v>0</v>
      </c>
      <c r="C215">
        <f t="shared" si="18"/>
        <v>0</v>
      </c>
      <c r="D215">
        <f t="shared" si="19"/>
        <v>0</v>
      </c>
    </row>
    <row r="216" spans="1:4" hidden="1" x14ac:dyDescent="0.25">
      <c r="A216" s="23">
        <f t="shared" si="20"/>
        <v>43857</v>
      </c>
      <c r="B216">
        <f t="shared" ref="B216:B279" si="21">F216+I216+L216+O216</f>
        <v>0</v>
      </c>
      <c r="C216">
        <f t="shared" ref="C216:C279" si="22">G216+J216+M216+P216</f>
        <v>0</v>
      </c>
      <c r="D216">
        <f t="shared" ref="D216:D279" si="23">H216+K216+N216+Q216</f>
        <v>0</v>
      </c>
    </row>
    <row r="217" spans="1:4" hidden="1" x14ac:dyDescent="0.25">
      <c r="A217" s="23">
        <f t="shared" si="20"/>
        <v>43864</v>
      </c>
      <c r="B217">
        <f t="shared" si="21"/>
        <v>0</v>
      </c>
      <c r="C217">
        <f t="shared" si="22"/>
        <v>0</v>
      </c>
      <c r="D217">
        <f t="shared" si="23"/>
        <v>0</v>
      </c>
    </row>
    <row r="218" spans="1:4" hidden="1" x14ac:dyDescent="0.25">
      <c r="A218" s="23">
        <f t="shared" si="20"/>
        <v>43871</v>
      </c>
      <c r="B218">
        <f t="shared" si="21"/>
        <v>0</v>
      </c>
      <c r="C218">
        <f t="shared" si="22"/>
        <v>0</v>
      </c>
      <c r="D218">
        <f t="shared" si="23"/>
        <v>0</v>
      </c>
    </row>
    <row r="219" spans="1:4" hidden="1" x14ac:dyDescent="0.25">
      <c r="A219" s="23">
        <f t="shared" ref="A219:A223" si="24">A218+7</f>
        <v>43878</v>
      </c>
      <c r="B219">
        <f t="shared" si="21"/>
        <v>0</v>
      </c>
      <c r="C219">
        <f t="shared" si="22"/>
        <v>0</v>
      </c>
      <c r="D219">
        <f t="shared" si="23"/>
        <v>0</v>
      </c>
    </row>
    <row r="220" spans="1:4" hidden="1" x14ac:dyDescent="0.25">
      <c r="A220" s="23">
        <f t="shared" si="24"/>
        <v>43885</v>
      </c>
      <c r="B220">
        <f t="shared" si="21"/>
        <v>0</v>
      </c>
      <c r="C220">
        <f t="shared" si="22"/>
        <v>0</v>
      </c>
      <c r="D220">
        <f t="shared" si="23"/>
        <v>0</v>
      </c>
    </row>
    <row r="221" spans="1:4" hidden="1" x14ac:dyDescent="0.25">
      <c r="A221" s="23">
        <f t="shared" si="24"/>
        <v>43892</v>
      </c>
      <c r="B221">
        <f t="shared" si="21"/>
        <v>0</v>
      </c>
      <c r="C221">
        <f t="shared" si="22"/>
        <v>0</v>
      </c>
      <c r="D221">
        <f t="shared" si="23"/>
        <v>0</v>
      </c>
    </row>
    <row r="222" spans="1:4" hidden="1" x14ac:dyDescent="0.25">
      <c r="A222" s="23">
        <f t="shared" si="24"/>
        <v>43899</v>
      </c>
      <c r="B222">
        <f t="shared" si="21"/>
        <v>0</v>
      </c>
      <c r="C222">
        <f t="shared" si="22"/>
        <v>0</v>
      </c>
      <c r="D222">
        <f t="shared" si="23"/>
        <v>0</v>
      </c>
    </row>
    <row r="223" spans="1:4" hidden="1" x14ac:dyDescent="0.25">
      <c r="A223" s="23">
        <f t="shared" si="24"/>
        <v>43906</v>
      </c>
      <c r="B223">
        <f t="shared" si="21"/>
        <v>0</v>
      </c>
      <c r="C223">
        <f t="shared" si="22"/>
        <v>0</v>
      </c>
      <c r="D223">
        <f t="shared" si="23"/>
        <v>0</v>
      </c>
    </row>
    <row r="224" spans="1:4" hidden="1" x14ac:dyDescent="0.25">
      <c r="A224" s="23">
        <f>A223+7</f>
        <v>43913</v>
      </c>
      <c r="B224">
        <f t="shared" si="21"/>
        <v>0</v>
      </c>
      <c r="C224">
        <f t="shared" si="22"/>
        <v>0</v>
      </c>
      <c r="D224">
        <f t="shared" si="23"/>
        <v>0</v>
      </c>
    </row>
    <row r="225" spans="1:4" hidden="1" x14ac:dyDescent="0.25">
      <c r="A225" s="23">
        <f t="shared" ref="A225:A236" si="25">A224+7</f>
        <v>43920</v>
      </c>
      <c r="B225">
        <f t="shared" si="21"/>
        <v>0</v>
      </c>
      <c r="C225">
        <f t="shared" si="22"/>
        <v>0</v>
      </c>
      <c r="D225">
        <f t="shared" si="23"/>
        <v>0</v>
      </c>
    </row>
    <row r="226" spans="1:4" hidden="1" x14ac:dyDescent="0.25">
      <c r="A226" s="23">
        <f t="shared" si="25"/>
        <v>43927</v>
      </c>
      <c r="B226">
        <f t="shared" si="21"/>
        <v>0</v>
      </c>
      <c r="C226">
        <f t="shared" si="22"/>
        <v>0</v>
      </c>
      <c r="D226">
        <f t="shared" si="23"/>
        <v>0</v>
      </c>
    </row>
    <row r="227" spans="1:4" hidden="1" x14ac:dyDescent="0.25">
      <c r="A227" s="23">
        <f t="shared" si="25"/>
        <v>43934</v>
      </c>
      <c r="B227">
        <f t="shared" si="21"/>
        <v>0</v>
      </c>
      <c r="C227">
        <f t="shared" si="22"/>
        <v>0</v>
      </c>
      <c r="D227">
        <f t="shared" si="23"/>
        <v>0</v>
      </c>
    </row>
    <row r="228" spans="1:4" hidden="1" x14ac:dyDescent="0.25">
      <c r="A228" s="23">
        <f t="shared" si="25"/>
        <v>43941</v>
      </c>
      <c r="B228">
        <f t="shared" si="21"/>
        <v>0</v>
      </c>
      <c r="C228">
        <f t="shared" si="22"/>
        <v>0</v>
      </c>
      <c r="D228">
        <f t="shared" si="23"/>
        <v>0</v>
      </c>
    </row>
    <row r="229" spans="1:4" hidden="1" x14ac:dyDescent="0.25">
      <c r="A229" s="23">
        <f t="shared" si="25"/>
        <v>43948</v>
      </c>
      <c r="B229">
        <f t="shared" si="21"/>
        <v>0</v>
      </c>
      <c r="C229">
        <f t="shared" si="22"/>
        <v>0</v>
      </c>
      <c r="D229">
        <f t="shared" si="23"/>
        <v>0</v>
      </c>
    </row>
    <row r="230" spans="1:4" hidden="1" x14ac:dyDescent="0.25">
      <c r="A230" s="23">
        <f t="shared" si="25"/>
        <v>43955</v>
      </c>
      <c r="B230">
        <f t="shared" si="21"/>
        <v>0</v>
      </c>
      <c r="C230">
        <f t="shared" si="22"/>
        <v>0</v>
      </c>
      <c r="D230">
        <f t="shared" si="23"/>
        <v>0</v>
      </c>
    </row>
    <row r="231" spans="1:4" hidden="1" x14ac:dyDescent="0.25">
      <c r="A231" s="23">
        <f t="shared" si="25"/>
        <v>43962</v>
      </c>
      <c r="B231">
        <f t="shared" si="21"/>
        <v>0</v>
      </c>
      <c r="C231">
        <f t="shared" si="22"/>
        <v>0</v>
      </c>
      <c r="D231">
        <f t="shared" si="23"/>
        <v>0</v>
      </c>
    </row>
    <row r="232" spans="1:4" hidden="1" x14ac:dyDescent="0.25">
      <c r="A232" s="23">
        <f t="shared" si="25"/>
        <v>43969</v>
      </c>
      <c r="B232">
        <f t="shared" si="21"/>
        <v>0</v>
      </c>
      <c r="C232">
        <f t="shared" si="22"/>
        <v>0</v>
      </c>
      <c r="D232">
        <f t="shared" si="23"/>
        <v>0</v>
      </c>
    </row>
    <row r="233" spans="1:4" hidden="1" x14ac:dyDescent="0.25">
      <c r="A233" s="23">
        <f t="shared" si="25"/>
        <v>43976</v>
      </c>
      <c r="B233">
        <f t="shared" si="21"/>
        <v>0</v>
      </c>
      <c r="C233">
        <f t="shared" si="22"/>
        <v>0</v>
      </c>
      <c r="D233">
        <f t="shared" si="23"/>
        <v>0</v>
      </c>
    </row>
    <row r="234" spans="1:4" hidden="1" x14ac:dyDescent="0.25">
      <c r="A234" s="23">
        <f t="shared" si="25"/>
        <v>43983</v>
      </c>
      <c r="B234">
        <f t="shared" si="21"/>
        <v>0</v>
      </c>
      <c r="C234">
        <f t="shared" si="22"/>
        <v>0</v>
      </c>
      <c r="D234">
        <f t="shared" si="23"/>
        <v>0</v>
      </c>
    </row>
    <row r="235" spans="1:4" hidden="1" x14ac:dyDescent="0.25">
      <c r="A235" s="23">
        <f t="shared" si="25"/>
        <v>43990</v>
      </c>
      <c r="B235">
        <f t="shared" si="21"/>
        <v>0</v>
      </c>
      <c r="C235">
        <f t="shared" si="22"/>
        <v>0</v>
      </c>
      <c r="D235">
        <f t="shared" si="23"/>
        <v>0</v>
      </c>
    </row>
    <row r="236" spans="1:4" hidden="1" x14ac:dyDescent="0.25">
      <c r="A236" s="23">
        <f t="shared" si="25"/>
        <v>43997</v>
      </c>
      <c r="B236">
        <f t="shared" si="21"/>
        <v>0</v>
      </c>
      <c r="C236">
        <f t="shared" si="22"/>
        <v>0</v>
      </c>
      <c r="D236">
        <f t="shared" si="23"/>
        <v>0</v>
      </c>
    </row>
    <row r="237" spans="1:4" hidden="1" x14ac:dyDescent="0.25">
      <c r="A237" s="23">
        <f>A236+7</f>
        <v>44004</v>
      </c>
      <c r="B237">
        <f t="shared" si="21"/>
        <v>0</v>
      </c>
      <c r="C237">
        <f t="shared" si="22"/>
        <v>0</v>
      </c>
      <c r="D237">
        <f t="shared" si="23"/>
        <v>0</v>
      </c>
    </row>
    <row r="238" spans="1:4" hidden="1" x14ac:dyDescent="0.25">
      <c r="A238" s="23">
        <f t="shared" ref="A238:A246" si="26">A237+7</f>
        <v>44011</v>
      </c>
      <c r="B238">
        <f t="shared" si="21"/>
        <v>0</v>
      </c>
      <c r="C238">
        <f t="shared" si="22"/>
        <v>0</v>
      </c>
      <c r="D238">
        <f t="shared" si="23"/>
        <v>0</v>
      </c>
    </row>
    <row r="239" spans="1:4" hidden="1" x14ac:dyDescent="0.25">
      <c r="A239" s="23">
        <f t="shared" si="26"/>
        <v>44018</v>
      </c>
      <c r="B239">
        <f t="shared" si="21"/>
        <v>0</v>
      </c>
      <c r="C239">
        <f t="shared" si="22"/>
        <v>0</v>
      </c>
      <c r="D239">
        <f t="shared" si="23"/>
        <v>0</v>
      </c>
    </row>
    <row r="240" spans="1:4" hidden="1" x14ac:dyDescent="0.25">
      <c r="A240" s="23">
        <f t="shared" si="26"/>
        <v>44025</v>
      </c>
      <c r="B240">
        <f t="shared" si="21"/>
        <v>0</v>
      </c>
      <c r="C240">
        <f t="shared" si="22"/>
        <v>0</v>
      </c>
      <c r="D240">
        <f t="shared" si="23"/>
        <v>0</v>
      </c>
    </row>
    <row r="241" spans="1:8" hidden="1" x14ac:dyDescent="0.25">
      <c r="A241" s="23">
        <f t="shared" si="26"/>
        <v>44032</v>
      </c>
      <c r="B241">
        <f t="shared" si="21"/>
        <v>0</v>
      </c>
      <c r="C241">
        <f t="shared" si="22"/>
        <v>0</v>
      </c>
      <c r="D241">
        <f t="shared" si="23"/>
        <v>0</v>
      </c>
    </row>
    <row r="242" spans="1:8" hidden="1" x14ac:dyDescent="0.25">
      <c r="A242" s="23">
        <f t="shared" si="26"/>
        <v>44039</v>
      </c>
      <c r="B242">
        <f t="shared" si="21"/>
        <v>0</v>
      </c>
      <c r="C242">
        <f t="shared" si="22"/>
        <v>0</v>
      </c>
      <c r="D242">
        <f t="shared" si="23"/>
        <v>0</v>
      </c>
    </row>
    <row r="243" spans="1:8" hidden="1" x14ac:dyDescent="0.25">
      <c r="A243" s="23">
        <f t="shared" si="26"/>
        <v>44046</v>
      </c>
      <c r="B243">
        <f t="shared" si="21"/>
        <v>0</v>
      </c>
      <c r="C243">
        <f t="shared" si="22"/>
        <v>0</v>
      </c>
      <c r="D243">
        <f t="shared" si="23"/>
        <v>0</v>
      </c>
    </row>
    <row r="244" spans="1:8" hidden="1" x14ac:dyDescent="0.25">
      <c r="A244" s="23">
        <f t="shared" si="26"/>
        <v>44053</v>
      </c>
      <c r="B244">
        <f t="shared" si="21"/>
        <v>0</v>
      </c>
      <c r="C244">
        <f t="shared" si="22"/>
        <v>0</v>
      </c>
      <c r="D244">
        <f t="shared" si="23"/>
        <v>0</v>
      </c>
    </row>
    <row r="245" spans="1:8" hidden="1" x14ac:dyDescent="0.25">
      <c r="A245" s="23">
        <f t="shared" si="26"/>
        <v>44060</v>
      </c>
      <c r="B245">
        <f t="shared" si="21"/>
        <v>0</v>
      </c>
      <c r="C245">
        <f t="shared" si="22"/>
        <v>0</v>
      </c>
      <c r="D245">
        <f t="shared" si="23"/>
        <v>0</v>
      </c>
    </row>
    <row r="246" spans="1:8" hidden="1" x14ac:dyDescent="0.25">
      <c r="A246" s="23">
        <f t="shared" si="26"/>
        <v>44067</v>
      </c>
      <c r="B246">
        <f t="shared" si="21"/>
        <v>0</v>
      </c>
      <c r="C246">
        <f t="shared" si="22"/>
        <v>0</v>
      </c>
      <c r="D246">
        <f t="shared" si="23"/>
        <v>0</v>
      </c>
    </row>
    <row r="247" spans="1:8" hidden="1" x14ac:dyDescent="0.25">
      <c r="A247" s="23">
        <f>A246+7</f>
        <v>44074</v>
      </c>
      <c r="B247">
        <f t="shared" si="21"/>
        <v>0</v>
      </c>
      <c r="C247">
        <f t="shared" si="22"/>
        <v>0</v>
      </c>
      <c r="D247">
        <f t="shared" si="23"/>
        <v>0</v>
      </c>
    </row>
    <row r="248" spans="1:8" hidden="1" x14ac:dyDescent="0.25">
      <c r="A248" s="23">
        <f t="shared" ref="A248:A254" si="27">A247+7</f>
        <v>44081</v>
      </c>
      <c r="B248">
        <f t="shared" si="21"/>
        <v>0</v>
      </c>
      <c r="C248">
        <f t="shared" si="22"/>
        <v>0</v>
      </c>
      <c r="D248">
        <f t="shared" si="23"/>
        <v>0</v>
      </c>
    </row>
    <row r="249" spans="1:8" hidden="1" x14ac:dyDescent="0.25">
      <c r="A249" s="23">
        <f t="shared" si="27"/>
        <v>44088</v>
      </c>
      <c r="B249">
        <f t="shared" si="21"/>
        <v>0</v>
      </c>
      <c r="C249">
        <f t="shared" si="22"/>
        <v>0</v>
      </c>
      <c r="D249">
        <f t="shared" si="23"/>
        <v>0</v>
      </c>
    </row>
    <row r="250" spans="1:8" hidden="1" x14ac:dyDescent="0.25">
      <c r="A250" s="23">
        <f t="shared" si="27"/>
        <v>44095</v>
      </c>
      <c r="B250">
        <f t="shared" si="21"/>
        <v>0</v>
      </c>
      <c r="C250">
        <f t="shared" si="22"/>
        <v>0</v>
      </c>
      <c r="D250">
        <f t="shared" si="23"/>
        <v>0</v>
      </c>
    </row>
    <row r="251" spans="1:8" hidden="1" x14ac:dyDescent="0.25">
      <c r="A251" s="23">
        <f t="shared" si="27"/>
        <v>44102</v>
      </c>
      <c r="B251" s="63">
        <f t="shared" si="21"/>
        <v>0</v>
      </c>
      <c r="C251" s="63">
        <f t="shared" si="22"/>
        <v>0</v>
      </c>
      <c r="D251" s="64">
        <f t="shared" si="23"/>
        <v>0</v>
      </c>
      <c r="F251" s="63"/>
      <c r="G251" s="63"/>
      <c r="H251" s="70"/>
    </row>
    <row r="252" spans="1:8" hidden="1" x14ac:dyDescent="0.25">
      <c r="A252" s="23">
        <f t="shared" si="27"/>
        <v>44109</v>
      </c>
      <c r="B252" s="63">
        <f t="shared" si="21"/>
        <v>0</v>
      </c>
      <c r="C252" s="63">
        <f t="shared" si="22"/>
        <v>0</v>
      </c>
      <c r="D252" s="64">
        <f t="shared" si="23"/>
        <v>0</v>
      </c>
      <c r="F252" s="63"/>
      <c r="G252" s="63"/>
      <c r="H252" s="70"/>
    </row>
    <row r="253" spans="1:8" hidden="1" x14ac:dyDescent="0.25">
      <c r="A253" s="23">
        <f t="shared" si="27"/>
        <v>44116</v>
      </c>
      <c r="B253" s="63">
        <f t="shared" si="21"/>
        <v>0</v>
      </c>
      <c r="C253" s="63">
        <f t="shared" si="22"/>
        <v>0</v>
      </c>
      <c r="D253" s="64">
        <f t="shared" si="23"/>
        <v>0</v>
      </c>
      <c r="F253" s="63"/>
      <c r="G253" s="63"/>
      <c r="H253" s="71"/>
    </row>
    <row r="254" spans="1:8" hidden="1" x14ac:dyDescent="0.25">
      <c r="A254" s="23">
        <f t="shared" si="27"/>
        <v>44123</v>
      </c>
      <c r="B254" s="63">
        <f t="shared" si="21"/>
        <v>0</v>
      </c>
      <c r="C254" s="63">
        <f t="shared" si="22"/>
        <v>0</v>
      </c>
      <c r="D254" s="64">
        <f t="shared" si="23"/>
        <v>0</v>
      </c>
      <c r="F254" s="63"/>
      <c r="G254" s="63"/>
      <c r="H254" s="71"/>
    </row>
    <row r="255" spans="1:8" hidden="1" x14ac:dyDescent="0.25">
      <c r="A255" s="23">
        <f>A254+7</f>
        <v>44130</v>
      </c>
      <c r="B255" s="63">
        <f t="shared" si="21"/>
        <v>0</v>
      </c>
      <c r="C255" s="63">
        <f t="shared" si="22"/>
        <v>0</v>
      </c>
      <c r="D255" s="64">
        <f t="shared" si="23"/>
        <v>0</v>
      </c>
      <c r="F255" s="63"/>
      <c r="G255" s="63"/>
      <c r="H255" s="71"/>
    </row>
    <row r="256" spans="1:8" hidden="1" x14ac:dyDescent="0.25">
      <c r="A256" s="23">
        <f t="shared" ref="A256:A266" si="28">A255+7</f>
        <v>44137</v>
      </c>
      <c r="B256">
        <f t="shared" si="21"/>
        <v>0</v>
      </c>
      <c r="C256" s="63">
        <f t="shared" si="22"/>
        <v>0</v>
      </c>
      <c r="D256">
        <f t="shared" si="23"/>
        <v>0</v>
      </c>
    </row>
    <row r="257" spans="1:4" hidden="1" x14ac:dyDescent="0.25">
      <c r="A257" s="23">
        <f t="shared" si="28"/>
        <v>44144</v>
      </c>
      <c r="B257">
        <f t="shared" si="21"/>
        <v>0</v>
      </c>
      <c r="C257" s="63">
        <f t="shared" si="22"/>
        <v>0</v>
      </c>
      <c r="D257">
        <f t="shared" si="23"/>
        <v>0</v>
      </c>
    </row>
    <row r="258" spans="1:4" hidden="1" x14ac:dyDescent="0.25">
      <c r="A258" s="23">
        <f t="shared" si="28"/>
        <v>44151</v>
      </c>
      <c r="B258">
        <f t="shared" si="21"/>
        <v>0</v>
      </c>
      <c r="C258" s="63">
        <f t="shared" si="22"/>
        <v>0</v>
      </c>
      <c r="D258">
        <f t="shared" si="23"/>
        <v>0</v>
      </c>
    </row>
    <row r="259" spans="1:4" hidden="1" x14ac:dyDescent="0.25">
      <c r="A259" s="23">
        <f t="shared" si="28"/>
        <v>44158</v>
      </c>
      <c r="B259">
        <f t="shared" si="21"/>
        <v>0</v>
      </c>
      <c r="C259" s="63">
        <f t="shared" si="22"/>
        <v>0</v>
      </c>
      <c r="D259">
        <f t="shared" si="23"/>
        <v>0</v>
      </c>
    </row>
    <row r="260" spans="1:4" hidden="1" x14ac:dyDescent="0.25">
      <c r="A260" s="23">
        <f t="shared" si="28"/>
        <v>44165</v>
      </c>
      <c r="B260">
        <f t="shared" si="21"/>
        <v>0</v>
      </c>
      <c r="C260" s="63">
        <f t="shared" si="22"/>
        <v>0</v>
      </c>
      <c r="D260">
        <f t="shared" si="23"/>
        <v>0</v>
      </c>
    </row>
    <row r="261" spans="1:4" hidden="1" x14ac:dyDescent="0.25">
      <c r="A261" s="23">
        <f t="shared" si="28"/>
        <v>44172</v>
      </c>
      <c r="B261">
        <f t="shared" si="21"/>
        <v>0</v>
      </c>
      <c r="C261" s="63">
        <f t="shared" si="22"/>
        <v>0</v>
      </c>
      <c r="D261">
        <f t="shared" si="23"/>
        <v>0</v>
      </c>
    </row>
    <row r="262" spans="1:4" hidden="1" x14ac:dyDescent="0.25">
      <c r="A262" s="23">
        <f t="shared" si="28"/>
        <v>44179</v>
      </c>
      <c r="B262">
        <f t="shared" si="21"/>
        <v>0</v>
      </c>
      <c r="C262" s="63">
        <f t="shared" si="22"/>
        <v>0</v>
      </c>
      <c r="D262">
        <f t="shared" si="23"/>
        <v>0</v>
      </c>
    </row>
    <row r="263" spans="1:4" hidden="1" x14ac:dyDescent="0.25">
      <c r="A263" s="23">
        <f t="shared" si="28"/>
        <v>44186</v>
      </c>
      <c r="B263">
        <f t="shared" si="21"/>
        <v>0</v>
      </c>
      <c r="C263" s="63">
        <f t="shared" si="22"/>
        <v>0</v>
      </c>
      <c r="D263">
        <f t="shared" si="23"/>
        <v>0</v>
      </c>
    </row>
    <row r="264" spans="1:4" hidden="1" x14ac:dyDescent="0.25">
      <c r="A264" s="23">
        <f t="shared" si="28"/>
        <v>44193</v>
      </c>
      <c r="B264">
        <f t="shared" si="21"/>
        <v>0</v>
      </c>
      <c r="C264" s="63">
        <f t="shared" si="22"/>
        <v>0</v>
      </c>
      <c r="D264">
        <f t="shared" si="23"/>
        <v>0</v>
      </c>
    </row>
    <row r="265" spans="1:4" hidden="1" x14ac:dyDescent="0.25">
      <c r="A265" s="23">
        <f t="shared" si="28"/>
        <v>44200</v>
      </c>
      <c r="B265">
        <f t="shared" si="21"/>
        <v>0</v>
      </c>
      <c r="C265" s="63">
        <f t="shared" si="22"/>
        <v>0</v>
      </c>
      <c r="D265">
        <f t="shared" si="23"/>
        <v>0</v>
      </c>
    </row>
    <row r="266" spans="1:4" hidden="1" x14ac:dyDescent="0.25">
      <c r="A266" s="23">
        <f t="shared" si="28"/>
        <v>44207</v>
      </c>
      <c r="B266">
        <f t="shared" si="21"/>
        <v>0</v>
      </c>
      <c r="C266" s="63">
        <f t="shared" si="22"/>
        <v>0</v>
      </c>
      <c r="D266">
        <f t="shared" si="23"/>
        <v>0</v>
      </c>
    </row>
    <row r="267" spans="1:4" hidden="1" x14ac:dyDescent="0.25">
      <c r="A267" s="23">
        <f>A266+7</f>
        <v>44214</v>
      </c>
      <c r="B267">
        <f t="shared" si="21"/>
        <v>0</v>
      </c>
      <c r="C267" s="63">
        <f t="shared" si="22"/>
        <v>0</v>
      </c>
      <c r="D267">
        <f t="shared" si="23"/>
        <v>0</v>
      </c>
    </row>
    <row r="268" spans="1:4" hidden="1" x14ac:dyDescent="0.25">
      <c r="A268" s="23">
        <f t="shared" ref="A268:A278" si="29">A267+7</f>
        <v>44221</v>
      </c>
      <c r="B268">
        <f t="shared" si="21"/>
        <v>0</v>
      </c>
      <c r="C268" s="63">
        <f t="shared" si="22"/>
        <v>0</v>
      </c>
      <c r="D268">
        <f t="shared" si="23"/>
        <v>0</v>
      </c>
    </row>
    <row r="269" spans="1:4" hidden="1" x14ac:dyDescent="0.25">
      <c r="A269" s="23">
        <f t="shared" si="29"/>
        <v>44228</v>
      </c>
      <c r="B269">
        <f t="shared" si="21"/>
        <v>0</v>
      </c>
      <c r="C269" s="63">
        <f t="shared" si="22"/>
        <v>0</v>
      </c>
      <c r="D269">
        <f t="shared" si="23"/>
        <v>0</v>
      </c>
    </row>
    <row r="270" spans="1:4" hidden="1" x14ac:dyDescent="0.25">
      <c r="A270" s="23">
        <f t="shared" si="29"/>
        <v>44235</v>
      </c>
      <c r="B270">
        <f t="shared" si="21"/>
        <v>0</v>
      </c>
      <c r="C270" s="63">
        <f t="shared" si="22"/>
        <v>0</v>
      </c>
      <c r="D270">
        <f t="shared" si="23"/>
        <v>0</v>
      </c>
    </row>
    <row r="271" spans="1:4" hidden="1" x14ac:dyDescent="0.25">
      <c r="A271" s="23">
        <f t="shared" si="29"/>
        <v>44242</v>
      </c>
      <c r="B271">
        <f t="shared" si="21"/>
        <v>0</v>
      </c>
      <c r="C271" s="63">
        <f t="shared" si="22"/>
        <v>0</v>
      </c>
      <c r="D271">
        <f t="shared" si="23"/>
        <v>0</v>
      </c>
    </row>
    <row r="272" spans="1:4" hidden="1" x14ac:dyDescent="0.25">
      <c r="A272" s="23">
        <f t="shared" si="29"/>
        <v>44249</v>
      </c>
      <c r="B272">
        <f t="shared" si="21"/>
        <v>0</v>
      </c>
      <c r="C272" s="63">
        <f t="shared" si="22"/>
        <v>0</v>
      </c>
      <c r="D272">
        <f t="shared" si="23"/>
        <v>0</v>
      </c>
    </row>
    <row r="273" spans="1:8" hidden="1" x14ac:dyDescent="0.25">
      <c r="A273" s="23">
        <f t="shared" si="29"/>
        <v>44256</v>
      </c>
      <c r="B273">
        <f t="shared" si="21"/>
        <v>0</v>
      </c>
      <c r="C273" s="63">
        <f t="shared" si="22"/>
        <v>0</v>
      </c>
      <c r="D273">
        <f t="shared" si="23"/>
        <v>0</v>
      </c>
    </row>
    <row r="274" spans="1:8" hidden="1" x14ac:dyDescent="0.25">
      <c r="A274" s="23">
        <f t="shared" si="29"/>
        <v>44263</v>
      </c>
      <c r="B274">
        <f t="shared" si="21"/>
        <v>0</v>
      </c>
      <c r="C274" s="63">
        <f t="shared" si="22"/>
        <v>0</v>
      </c>
      <c r="D274">
        <f t="shared" si="23"/>
        <v>0</v>
      </c>
    </row>
    <row r="275" spans="1:8" hidden="1" x14ac:dyDescent="0.25">
      <c r="A275" s="23">
        <f t="shared" si="29"/>
        <v>44270</v>
      </c>
      <c r="B275">
        <f t="shared" si="21"/>
        <v>0</v>
      </c>
      <c r="C275" s="63">
        <f t="shared" si="22"/>
        <v>0</v>
      </c>
      <c r="D275">
        <f t="shared" si="23"/>
        <v>0</v>
      </c>
    </row>
    <row r="276" spans="1:8" hidden="1" x14ac:dyDescent="0.25">
      <c r="A276" s="23">
        <f t="shared" si="29"/>
        <v>44277</v>
      </c>
      <c r="B276">
        <f t="shared" si="21"/>
        <v>0</v>
      </c>
      <c r="C276" s="63">
        <f t="shared" si="22"/>
        <v>0</v>
      </c>
      <c r="D276">
        <f t="shared" si="23"/>
        <v>0</v>
      </c>
    </row>
    <row r="277" spans="1:8" hidden="1" x14ac:dyDescent="0.25">
      <c r="A277" s="23">
        <f t="shared" si="29"/>
        <v>44284</v>
      </c>
      <c r="B277">
        <f t="shared" si="21"/>
        <v>0</v>
      </c>
      <c r="C277" s="63">
        <f t="shared" si="22"/>
        <v>0</v>
      </c>
      <c r="D277">
        <f t="shared" si="23"/>
        <v>0</v>
      </c>
    </row>
    <row r="278" spans="1:8" hidden="1" x14ac:dyDescent="0.25">
      <c r="A278" s="23">
        <f t="shared" si="29"/>
        <v>44291</v>
      </c>
      <c r="B278">
        <f t="shared" si="21"/>
        <v>0</v>
      </c>
      <c r="C278" s="63">
        <f t="shared" si="22"/>
        <v>0</v>
      </c>
      <c r="D278">
        <f t="shared" si="23"/>
        <v>0</v>
      </c>
    </row>
    <row r="279" spans="1:8" hidden="1" x14ac:dyDescent="0.25">
      <c r="A279" s="23">
        <f>A278+7</f>
        <v>44298</v>
      </c>
      <c r="B279">
        <f t="shared" si="21"/>
        <v>0</v>
      </c>
      <c r="C279" s="63">
        <f t="shared" si="22"/>
        <v>0</v>
      </c>
      <c r="D279">
        <f t="shared" si="23"/>
        <v>0</v>
      </c>
    </row>
    <row r="280" spans="1:8" hidden="1" x14ac:dyDescent="0.25">
      <c r="A280" s="23">
        <f t="shared" ref="A280:A281" si="30">A279+7</f>
        <v>44305</v>
      </c>
      <c r="B280">
        <f t="shared" ref="B280:B281" si="31">F280+I280+L280+O280</f>
        <v>0</v>
      </c>
      <c r="C280" s="63">
        <f t="shared" ref="C280:C281" si="32">G280+J280+M280+P280</f>
        <v>0</v>
      </c>
      <c r="D280">
        <f t="shared" ref="D280:D281" si="33">H280+K280+N280+Q280</f>
        <v>0</v>
      </c>
    </row>
    <row r="281" spans="1:8" hidden="1" x14ac:dyDescent="0.25">
      <c r="A281" s="23">
        <f t="shared" si="30"/>
        <v>44312</v>
      </c>
      <c r="B281">
        <f t="shared" si="31"/>
        <v>0</v>
      </c>
      <c r="C281" s="63">
        <f t="shared" si="32"/>
        <v>0</v>
      </c>
      <c r="D281">
        <f t="shared" si="33"/>
        <v>0</v>
      </c>
    </row>
    <row r="282" spans="1:8" x14ac:dyDescent="0.25">
      <c r="A282" s="66" t="s">
        <v>140</v>
      </c>
      <c r="B282" s="68" t="e">
        <f>SUM(B151:B281)</f>
        <v>#VALUE!</v>
      </c>
      <c r="C282" s="68">
        <f>SUM(C151:C281)</f>
        <v>24699</v>
      </c>
      <c r="D282" s="67">
        <f>SUM(D151:D281)</f>
        <v>156631.14000000001</v>
      </c>
    </row>
    <row r="285" spans="1:8" x14ac:dyDescent="0.25">
      <c r="F285" s="15" t="s">
        <v>76</v>
      </c>
      <c r="G285" s="14"/>
      <c r="H285" s="14"/>
    </row>
    <row r="286" spans="1:8" ht="15.75" thickBot="1" x14ac:dyDescent="0.3">
      <c r="F286" s="19" t="s">
        <v>77</v>
      </c>
      <c r="G286" s="14"/>
      <c r="H286" s="14"/>
    </row>
    <row r="287" spans="1:8" x14ac:dyDescent="0.25">
      <c r="F287" s="209" t="s">
        <v>45</v>
      </c>
      <c r="G287" s="210"/>
      <c r="H287" s="211"/>
    </row>
    <row r="288" spans="1:8" ht="15.75" thickBot="1" x14ac:dyDescent="0.3">
      <c r="A288" s="14" t="s">
        <v>41</v>
      </c>
      <c r="B288" s="14" t="s">
        <v>135</v>
      </c>
      <c r="C288" s="14" t="s">
        <v>136</v>
      </c>
      <c r="D288" s="14" t="s">
        <v>137</v>
      </c>
      <c r="F288" s="20" t="s">
        <v>19</v>
      </c>
      <c r="G288" s="21" t="s">
        <v>138</v>
      </c>
      <c r="H288" s="22" t="s">
        <v>139</v>
      </c>
    </row>
    <row r="289" spans="1:4" hidden="1" x14ac:dyDescent="0.25">
      <c r="A289" s="23">
        <v>43402</v>
      </c>
      <c r="B289">
        <f>F289+I289+L289+O289</f>
        <v>0</v>
      </c>
      <c r="C289">
        <f>G289+J289+M289+P289</f>
        <v>0</v>
      </c>
      <c r="D289">
        <f>H289+K289+N289+Q289</f>
        <v>0</v>
      </c>
    </row>
    <row r="290" spans="1:4" hidden="1" x14ac:dyDescent="0.25">
      <c r="A290" s="23">
        <f>A289+7</f>
        <v>43409</v>
      </c>
      <c r="B290">
        <f t="shared" ref="B290:B353" si="34">F290+I290+L290+O290</f>
        <v>0</v>
      </c>
      <c r="C290">
        <f t="shared" ref="C290:C353" si="35">G290+J290+M290+P290</f>
        <v>0</v>
      </c>
      <c r="D290">
        <f t="shared" ref="D290:D353" si="36">H290+K290+N290+Q290</f>
        <v>0</v>
      </c>
    </row>
    <row r="291" spans="1:4" hidden="1" x14ac:dyDescent="0.25">
      <c r="A291" s="23">
        <f>A290+7</f>
        <v>43416</v>
      </c>
      <c r="B291">
        <f t="shared" si="34"/>
        <v>0</v>
      </c>
      <c r="C291">
        <f t="shared" si="35"/>
        <v>0</v>
      </c>
      <c r="D291">
        <f t="shared" si="36"/>
        <v>0</v>
      </c>
    </row>
    <row r="292" spans="1:4" hidden="1" x14ac:dyDescent="0.25">
      <c r="A292" s="23">
        <f>A291+7</f>
        <v>43423</v>
      </c>
      <c r="B292">
        <f t="shared" si="34"/>
        <v>0</v>
      </c>
      <c r="C292">
        <f t="shared" si="35"/>
        <v>0</v>
      </c>
      <c r="D292">
        <f t="shared" si="36"/>
        <v>0</v>
      </c>
    </row>
    <row r="293" spans="1:4" hidden="1" x14ac:dyDescent="0.25">
      <c r="A293" s="23">
        <f t="shared" ref="A293:A356" si="37">A292+7</f>
        <v>43430</v>
      </c>
      <c r="B293">
        <f t="shared" si="34"/>
        <v>0</v>
      </c>
      <c r="C293">
        <f t="shared" si="35"/>
        <v>0</v>
      </c>
      <c r="D293">
        <f t="shared" si="36"/>
        <v>0</v>
      </c>
    </row>
    <row r="294" spans="1:4" hidden="1" x14ac:dyDescent="0.25">
      <c r="A294" s="23">
        <f t="shared" si="37"/>
        <v>43437</v>
      </c>
      <c r="B294">
        <f t="shared" si="34"/>
        <v>0</v>
      </c>
      <c r="C294">
        <f t="shared" si="35"/>
        <v>0</v>
      </c>
      <c r="D294">
        <f t="shared" si="36"/>
        <v>0</v>
      </c>
    </row>
    <row r="295" spans="1:4" hidden="1" x14ac:dyDescent="0.25">
      <c r="A295" s="23">
        <f t="shared" si="37"/>
        <v>43444</v>
      </c>
      <c r="B295">
        <f t="shared" si="34"/>
        <v>0</v>
      </c>
      <c r="C295">
        <f t="shared" si="35"/>
        <v>0</v>
      </c>
      <c r="D295">
        <f t="shared" si="36"/>
        <v>0</v>
      </c>
    </row>
    <row r="296" spans="1:4" hidden="1" x14ac:dyDescent="0.25">
      <c r="A296" s="23">
        <f t="shared" si="37"/>
        <v>43451</v>
      </c>
      <c r="B296">
        <f t="shared" si="34"/>
        <v>0</v>
      </c>
      <c r="C296">
        <f t="shared" si="35"/>
        <v>0</v>
      </c>
      <c r="D296">
        <f t="shared" si="36"/>
        <v>0</v>
      </c>
    </row>
    <row r="297" spans="1:4" hidden="1" x14ac:dyDescent="0.25">
      <c r="A297" s="23">
        <f t="shared" si="37"/>
        <v>43458</v>
      </c>
      <c r="B297">
        <f t="shared" si="34"/>
        <v>0</v>
      </c>
      <c r="C297">
        <f t="shared" si="35"/>
        <v>0</v>
      </c>
      <c r="D297">
        <f t="shared" si="36"/>
        <v>0</v>
      </c>
    </row>
    <row r="298" spans="1:4" hidden="1" x14ac:dyDescent="0.25">
      <c r="A298" s="23">
        <f t="shared" si="37"/>
        <v>43465</v>
      </c>
      <c r="B298">
        <f t="shared" si="34"/>
        <v>0</v>
      </c>
      <c r="C298">
        <f t="shared" si="35"/>
        <v>0</v>
      </c>
      <c r="D298">
        <f t="shared" si="36"/>
        <v>0</v>
      </c>
    </row>
    <row r="299" spans="1:4" hidden="1" x14ac:dyDescent="0.25">
      <c r="A299" s="23">
        <f t="shared" si="37"/>
        <v>43472</v>
      </c>
      <c r="B299">
        <f t="shared" si="34"/>
        <v>0</v>
      </c>
      <c r="C299">
        <f t="shared" si="35"/>
        <v>0</v>
      </c>
      <c r="D299">
        <f t="shared" si="36"/>
        <v>0</v>
      </c>
    </row>
    <row r="300" spans="1:4" hidden="1" x14ac:dyDescent="0.25">
      <c r="A300" s="23">
        <f t="shared" si="37"/>
        <v>43479</v>
      </c>
      <c r="B300">
        <f t="shared" si="34"/>
        <v>0</v>
      </c>
      <c r="C300">
        <f t="shared" si="35"/>
        <v>0</v>
      </c>
      <c r="D300">
        <f t="shared" si="36"/>
        <v>0</v>
      </c>
    </row>
    <row r="301" spans="1:4" hidden="1" x14ac:dyDescent="0.25">
      <c r="A301" s="23">
        <f t="shared" si="37"/>
        <v>43486</v>
      </c>
      <c r="B301">
        <f t="shared" si="34"/>
        <v>0</v>
      </c>
      <c r="C301">
        <f t="shared" si="35"/>
        <v>0</v>
      </c>
      <c r="D301">
        <f t="shared" si="36"/>
        <v>0</v>
      </c>
    </row>
    <row r="302" spans="1:4" hidden="1" x14ac:dyDescent="0.25">
      <c r="A302" s="23">
        <f t="shared" si="37"/>
        <v>43493</v>
      </c>
      <c r="B302">
        <f t="shared" si="34"/>
        <v>0</v>
      </c>
      <c r="C302">
        <f t="shared" si="35"/>
        <v>0</v>
      </c>
      <c r="D302">
        <f t="shared" si="36"/>
        <v>0</v>
      </c>
    </row>
    <row r="303" spans="1:4" hidden="1" x14ac:dyDescent="0.25">
      <c r="A303" s="23">
        <f t="shared" si="37"/>
        <v>43500</v>
      </c>
      <c r="B303">
        <f t="shared" si="34"/>
        <v>0</v>
      </c>
      <c r="C303">
        <f t="shared" si="35"/>
        <v>0</v>
      </c>
      <c r="D303">
        <f t="shared" si="36"/>
        <v>0</v>
      </c>
    </row>
    <row r="304" spans="1:4" hidden="1" x14ac:dyDescent="0.25">
      <c r="A304" s="23">
        <f t="shared" si="37"/>
        <v>43507</v>
      </c>
      <c r="B304">
        <f t="shared" si="34"/>
        <v>0</v>
      </c>
      <c r="C304">
        <f t="shared" si="35"/>
        <v>0</v>
      </c>
      <c r="D304">
        <f t="shared" si="36"/>
        <v>0</v>
      </c>
    </row>
    <row r="305" spans="1:4" hidden="1" x14ac:dyDescent="0.25">
      <c r="A305" s="23">
        <f t="shared" si="37"/>
        <v>43514</v>
      </c>
      <c r="B305">
        <f t="shared" si="34"/>
        <v>0</v>
      </c>
      <c r="C305">
        <f t="shared" si="35"/>
        <v>0</v>
      </c>
      <c r="D305">
        <f t="shared" si="36"/>
        <v>0</v>
      </c>
    </row>
    <row r="306" spans="1:4" hidden="1" x14ac:dyDescent="0.25">
      <c r="A306" s="23">
        <f t="shared" si="37"/>
        <v>43521</v>
      </c>
      <c r="B306">
        <f t="shared" si="34"/>
        <v>0</v>
      </c>
      <c r="C306">
        <f t="shared" si="35"/>
        <v>0</v>
      </c>
      <c r="D306">
        <f t="shared" si="36"/>
        <v>0</v>
      </c>
    </row>
    <row r="307" spans="1:4" hidden="1" x14ac:dyDescent="0.25">
      <c r="A307" s="23">
        <f t="shared" si="37"/>
        <v>43528</v>
      </c>
      <c r="B307">
        <f t="shared" si="34"/>
        <v>0</v>
      </c>
      <c r="C307">
        <f t="shared" si="35"/>
        <v>0</v>
      </c>
      <c r="D307">
        <f t="shared" si="36"/>
        <v>0</v>
      </c>
    </row>
    <row r="308" spans="1:4" hidden="1" x14ac:dyDescent="0.25">
      <c r="A308" s="23">
        <f t="shared" si="37"/>
        <v>43535</v>
      </c>
      <c r="B308">
        <f t="shared" si="34"/>
        <v>0</v>
      </c>
      <c r="C308">
        <f t="shared" si="35"/>
        <v>0</v>
      </c>
      <c r="D308">
        <f t="shared" si="36"/>
        <v>0</v>
      </c>
    </row>
    <row r="309" spans="1:4" hidden="1" x14ac:dyDescent="0.25">
      <c r="A309" s="23">
        <f t="shared" si="37"/>
        <v>43542</v>
      </c>
      <c r="B309">
        <f t="shared" si="34"/>
        <v>0</v>
      </c>
      <c r="C309">
        <f t="shared" si="35"/>
        <v>0</v>
      </c>
      <c r="D309">
        <f t="shared" si="36"/>
        <v>0</v>
      </c>
    </row>
    <row r="310" spans="1:4" hidden="1" x14ac:dyDescent="0.25">
      <c r="A310" s="23">
        <f t="shared" si="37"/>
        <v>43549</v>
      </c>
      <c r="B310">
        <f t="shared" si="34"/>
        <v>0</v>
      </c>
      <c r="C310">
        <f t="shared" si="35"/>
        <v>0</v>
      </c>
      <c r="D310">
        <f t="shared" si="36"/>
        <v>0</v>
      </c>
    </row>
    <row r="311" spans="1:4" hidden="1" x14ac:dyDescent="0.25">
      <c r="A311" s="23">
        <f t="shared" si="37"/>
        <v>43556</v>
      </c>
      <c r="B311">
        <f t="shared" si="34"/>
        <v>0</v>
      </c>
      <c r="C311">
        <f t="shared" si="35"/>
        <v>0</v>
      </c>
      <c r="D311">
        <f t="shared" si="36"/>
        <v>0</v>
      </c>
    </row>
    <row r="312" spans="1:4" hidden="1" x14ac:dyDescent="0.25">
      <c r="A312" s="23">
        <f t="shared" si="37"/>
        <v>43563</v>
      </c>
      <c r="B312">
        <f t="shared" si="34"/>
        <v>0</v>
      </c>
      <c r="C312">
        <f t="shared" si="35"/>
        <v>0</v>
      </c>
      <c r="D312">
        <f t="shared" si="36"/>
        <v>0</v>
      </c>
    </row>
    <row r="313" spans="1:4" hidden="1" x14ac:dyDescent="0.25">
      <c r="A313" s="23">
        <f t="shared" si="37"/>
        <v>43570</v>
      </c>
      <c r="B313">
        <f t="shared" si="34"/>
        <v>0</v>
      </c>
      <c r="C313">
        <f t="shared" si="35"/>
        <v>0</v>
      </c>
      <c r="D313">
        <f t="shared" si="36"/>
        <v>0</v>
      </c>
    </row>
    <row r="314" spans="1:4" hidden="1" x14ac:dyDescent="0.25">
      <c r="A314" s="23">
        <f t="shared" si="37"/>
        <v>43577</v>
      </c>
      <c r="B314">
        <f t="shared" si="34"/>
        <v>0</v>
      </c>
      <c r="C314">
        <f t="shared" si="35"/>
        <v>0</v>
      </c>
      <c r="D314">
        <f t="shared" si="36"/>
        <v>0</v>
      </c>
    </row>
    <row r="315" spans="1:4" hidden="1" x14ac:dyDescent="0.25">
      <c r="A315" s="23">
        <f t="shared" si="37"/>
        <v>43584</v>
      </c>
      <c r="B315">
        <f t="shared" si="34"/>
        <v>0</v>
      </c>
      <c r="C315">
        <f t="shared" si="35"/>
        <v>0</v>
      </c>
      <c r="D315">
        <f t="shared" si="36"/>
        <v>0</v>
      </c>
    </row>
    <row r="316" spans="1:4" hidden="1" x14ac:dyDescent="0.25">
      <c r="A316" s="23">
        <f t="shared" si="37"/>
        <v>43591</v>
      </c>
      <c r="B316">
        <f t="shared" si="34"/>
        <v>0</v>
      </c>
      <c r="C316">
        <f t="shared" si="35"/>
        <v>0</v>
      </c>
      <c r="D316">
        <f t="shared" si="36"/>
        <v>0</v>
      </c>
    </row>
    <row r="317" spans="1:4" hidden="1" x14ac:dyDescent="0.25">
      <c r="A317" s="23">
        <f t="shared" si="37"/>
        <v>43598</v>
      </c>
      <c r="B317">
        <f t="shared" si="34"/>
        <v>0</v>
      </c>
      <c r="C317">
        <f t="shared" si="35"/>
        <v>0</v>
      </c>
      <c r="D317">
        <f t="shared" si="36"/>
        <v>0</v>
      </c>
    </row>
    <row r="318" spans="1:4" hidden="1" x14ac:dyDescent="0.25">
      <c r="A318" s="23">
        <f t="shared" si="37"/>
        <v>43605</v>
      </c>
      <c r="B318">
        <f t="shared" si="34"/>
        <v>0</v>
      </c>
      <c r="C318">
        <f t="shared" si="35"/>
        <v>0</v>
      </c>
      <c r="D318">
        <f t="shared" si="36"/>
        <v>0</v>
      </c>
    </row>
    <row r="319" spans="1:4" hidden="1" x14ac:dyDescent="0.25">
      <c r="A319" s="23">
        <f>A318+7</f>
        <v>43612</v>
      </c>
      <c r="B319">
        <f t="shared" si="34"/>
        <v>0</v>
      </c>
      <c r="C319">
        <f t="shared" si="35"/>
        <v>0</v>
      </c>
      <c r="D319">
        <f t="shared" si="36"/>
        <v>0</v>
      </c>
    </row>
    <row r="320" spans="1:4" hidden="1" x14ac:dyDescent="0.25">
      <c r="A320" s="23">
        <f t="shared" si="37"/>
        <v>43619</v>
      </c>
      <c r="B320">
        <f t="shared" si="34"/>
        <v>0</v>
      </c>
      <c r="C320">
        <f t="shared" si="35"/>
        <v>0</v>
      </c>
      <c r="D320">
        <f t="shared" si="36"/>
        <v>0</v>
      </c>
    </row>
    <row r="321" spans="1:4" hidden="1" x14ac:dyDescent="0.25">
      <c r="A321" s="23">
        <f t="shared" si="37"/>
        <v>43626</v>
      </c>
      <c r="B321">
        <f t="shared" si="34"/>
        <v>0</v>
      </c>
      <c r="C321">
        <f t="shared" si="35"/>
        <v>0</v>
      </c>
      <c r="D321">
        <f t="shared" si="36"/>
        <v>0</v>
      </c>
    </row>
    <row r="322" spans="1:4" hidden="1" x14ac:dyDescent="0.25">
      <c r="A322" s="23">
        <f t="shared" si="37"/>
        <v>43633</v>
      </c>
      <c r="B322">
        <f t="shared" si="34"/>
        <v>0</v>
      </c>
      <c r="C322">
        <f t="shared" si="35"/>
        <v>0</v>
      </c>
      <c r="D322">
        <f t="shared" si="36"/>
        <v>0</v>
      </c>
    </row>
    <row r="323" spans="1:4" hidden="1" x14ac:dyDescent="0.25">
      <c r="A323" s="23">
        <f t="shared" si="37"/>
        <v>43640</v>
      </c>
      <c r="B323">
        <f t="shared" si="34"/>
        <v>0</v>
      </c>
      <c r="C323">
        <f t="shared" si="35"/>
        <v>0</v>
      </c>
      <c r="D323">
        <f t="shared" si="36"/>
        <v>0</v>
      </c>
    </row>
    <row r="324" spans="1:4" hidden="1" x14ac:dyDescent="0.25">
      <c r="A324" s="23">
        <f t="shared" si="37"/>
        <v>43647</v>
      </c>
      <c r="B324">
        <f t="shared" si="34"/>
        <v>0</v>
      </c>
      <c r="C324">
        <f t="shared" si="35"/>
        <v>0</v>
      </c>
      <c r="D324">
        <f t="shared" si="36"/>
        <v>0</v>
      </c>
    </row>
    <row r="325" spans="1:4" hidden="1" x14ac:dyDescent="0.25">
      <c r="A325" s="23">
        <f t="shared" si="37"/>
        <v>43654</v>
      </c>
      <c r="B325">
        <f t="shared" si="34"/>
        <v>0</v>
      </c>
      <c r="C325">
        <f t="shared" si="35"/>
        <v>0</v>
      </c>
      <c r="D325">
        <f t="shared" si="36"/>
        <v>0</v>
      </c>
    </row>
    <row r="326" spans="1:4" hidden="1" x14ac:dyDescent="0.25">
      <c r="A326" s="23">
        <f t="shared" si="37"/>
        <v>43661</v>
      </c>
      <c r="B326">
        <f t="shared" si="34"/>
        <v>0</v>
      </c>
      <c r="C326">
        <f t="shared" si="35"/>
        <v>0</v>
      </c>
      <c r="D326">
        <f t="shared" si="36"/>
        <v>0</v>
      </c>
    </row>
    <row r="327" spans="1:4" hidden="1" x14ac:dyDescent="0.25">
      <c r="A327" s="23">
        <f t="shared" si="37"/>
        <v>43668</v>
      </c>
      <c r="B327">
        <f t="shared" si="34"/>
        <v>0</v>
      </c>
      <c r="C327">
        <f t="shared" si="35"/>
        <v>0</v>
      </c>
      <c r="D327">
        <f t="shared" si="36"/>
        <v>0</v>
      </c>
    </row>
    <row r="328" spans="1:4" hidden="1" x14ac:dyDescent="0.25">
      <c r="A328" s="23">
        <f t="shared" si="37"/>
        <v>43675</v>
      </c>
      <c r="B328">
        <f t="shared" si="34"/>
        <v>0</v>
      </c>
      <c r="C328">
        <f t="shared" si="35"/>
        <v>0</v>
      </c>
      <c r="D328">
        <f t="shared" si="36"/>
        <v>0</v>
      </c>
    </row>
    <row r="329" spans="1:4" hidden="1" x14ac:dyDescent="0.25">
      <c r="A329" s="23">
        <f t="shared" si="37"/>
        <v>43682</v>
      </c>
      <c r="B329">
        <f t="shared" si="34"/>
        <v>0</v>
      </c>
      <c r="C329">
        <f t="shared" si="35"/>
        <v>0</v>
      </c>
      <c r="D329">
        <f t="shared" si="36"/>
        <v>0</v>
      </c>
    </row>
    <row r="330" spans="1:4" hidden="1" x14ac:dyDescent="0.25">
      <c r="A330" s="23">
        <f t="shared" si="37"/>
        <v>43689</v>
      </c>
      <c r="B330">
        <f t="shared" si="34"/>
        <v>0</v>
      </c>
      <c r="C330">
        <f t="shared" si="35"/>
        <v>0</v>
      </c>
      <c r="D330">
        <f t="shared" si="36"/>
        <v>0</v>
      </c>
    </row>
    <row r="331" spans="1:4" hidden="1" x14ac:dyDescent="0.25">
      <c r="A331" s="23">
        <f t="shared" si="37"/>
        <v>43696</v>
      </c>
      <c r="B331">
        <f t="shared" si="34"/>
        <v>0</v>
      </c>
      <c r="C331">
        <f t="shared" si="35"/>
        <v>0</v>
      </c>
      <c r="D331">
        <f t="shared" si="36"/>
        <v>0</v>
      </c>
    </row>
    <row r="332" spans="1:4" hidden="1" x14ac:dyDescent="0.25">
      <c r="A332" s="23">
        <f>A331+7</f>
        <v>43703</v>
      </c>
      <c r="B332">
        <f t="shared" si="34"/>
        <v>0</v>
      </c>
      <c r="C332">
        <f t="shared" si="35"/>
        <v>0</v>
      </c>
      <c r="D332">
        <f t="shared" si="36"/>
        <v>0</v>
      </c>
    </row>
    <row r="333" spans="1:4" hidden="1" x14ac:dyDescent="0.25">
      <c r="A333" s="23">
        <f t="shared" si="37"/>
        <v>43710</v>
      </c>
      <c r="B333">
        <f t="shared" si="34"/>
        <v>0</v>
      </c>
      <c r="C333">
        <f t="shared" si="35"/>
        <v>0</v>
      </c>
      <c r="D333">
        <f t="shared" si="36"/>
        <v>0</v>
      </c>
    </row>
    <row r="334" spans="1:4" hidden="1" x14ac:dyDescent="0.25">
      <c r="A334" s="23">
        <f t="shared" si="37"/>
        <v>43717</v>
      </c>
      <c r="B334">
        <f t="shared" si="34"/>
        <v>0</v>
      </c>
      <c r="C334">
        <f t="shared" si="35"/>
        <v>0</v>
      </c>
      <c r="D334">
        <f t="shared" si="36"/>
        <v>0</v>
      </c>
    </row>
    <row r="335" spans="1:4" hidden="1" x14ac:dyDescent="0.25">
      <c r="A335" s="23">
        <f t="shared" si="37"/>
        <v>43724</v>
      </c>
      <c r="B335">
        <f t="shared" si="34"/>
        <v>0</v>
      </c>
      <c r="C335">
        <f t="shared" si="35"/>
        <v>0</v>
      </c>
      <c r="D335">
        <f t="shared" si="36"/>
        <v>0</v>
      </c>
    </row>
    <row r="336" spans="1:4" hidden="1" x14ac:dyDescent="0.25">
      <c r="A336" s="23">
        <f t="shared" si="37"/>
        <v>43731</v>
      </c>
      <c r="B336">
        <f t="shared" si="34"/>
        <v>0</v>
      </c>
      <c r="C336">
        <f t="shared" si="35"/>
        <v>0</v>
      </c>
      <c r="D336">
        <f t="shared" si="36"/>
        <v>0</v>
      </c>
    </row>
    <row r="337" spans="1:8" hidden="1" x14ac:dyDescent="0.25">
      <c r="A337" s="23">
        <f t="shared" si="37"/>
        <v>43738</v>
      </c>
      <c r="B337">
        <f t="shared" si="34"/>
        <v>0</v>
      </c>
      <c r="C337">
        <f t="shared" si="35"/>
        <v>0</v>
      </c>
      <c r="D337">
        <f t="shared" si="36"/>
        <v>0</v>
      </c>
    </row>
    <row r="338" spans="1:8" hidden="1" x14ac:dyDescent="0.25">
      <c r="A338" s="23">
        <f t="shared" si="37"/>
        <v>43745</v>
      </c>
      <c r="B338">
        <f t="shared" si="34"/>
        <v>0</v>
      </c>
      <c r="C338">
        <f t="shared" si="35"/>
        <v>0</v>
      </c>
      <c r="D338">
        <f t="shared" si="36"/>
        <v>0</v>
      </c>
    </row>
    <row r="339" spans="1:8" hidden="1" x14ac:dyDescent="0.25">
      <c r="A339" s="23">
        <f t="shared" si="37"/>
        <v>43752</v>
      </c>
      <c r="B339" s="63">
        <f t="shared" si="34"/>
        <v>0</v>
      </c>
      <c r="C339" s="63">
        <f t="shared" si="35"/>
        <v>0</v>
      </c>
      <c r="D339" s="64">
        <f t="shared" si="36"/>
        <v>0</v>
      </c>
      <c r="F339" s="63"/>
      <c r="G339" s="63"/>
      <c r="H339" s="64"/>
    </row>
    <row r="340" spans="1:8" hidden="1" x14ac:dyDescent="0.25">
      <c r="A340" s="23">
        <f t="shared" si="37"/>
        <v>43759</v>
      </c>
      <c r="B340" s="63">
        <f t="shared" si="34"/>
        <v>0</v>
      </c>
      <c r="C340" s="63">
        <f t="shared" si="35"/>
        <v>0</v>
      </c>
      <c r="D340" s="64">
        <f t="shared" si="36"/>
        <v>0</v>
      </c>
      <c r="F340" s="63"/>
      <c r="G340" s="63"/>
      <c r="H340" s="64"/>
    </row>
    <row r="341" spans="1:8" hidden="1" x14ac:dyDescent="0.25">
      <c r="A341" s="23">
        <f t="shared" si="37"/>
        <v>43766</v>
      </c>
      <c r="B341" s="63">
        <f t="shared" si="34"/>
        <v>0</v>
      </c>
      <c r="C341" s="63">
        <f t="shared" si="35"/>
        <v>0</v>
      </c>
      <c r="D341" s="64">
        <f t="shared" si="36"/>
        <v>0</v>
      </c>
      <c r="F341" s="63"/>
      <c r="G341" s="63"/>
      <c r="H341" s="64"/>
    </row>
    <row r="342" spans="1:8" hidden="1" x14ac:dyDescent="0.25">
      <c r="A342" s="23">
        <f t="shared" si="37"/>
        <v>43773</v>
      </c>
      <c r="B342" s="63">
        <f t="shared" si="34"/>
        <v>0</v>
      </c>
      <c r="C342" s="63">
        <f t="shared" si="35"/>
        <v>0</v>
      </c>
      <c r="D342" s="64">
        <f t="shared" si="36"/>
        <v>0</v>
      </c>
      <c r="F342" s="63"/>
      <c r="G342" s="63"/>
      <c r="H342" s="64"/>
    </row>
    <row r="343" spans="1:8" hidden="1" x14ac:dyDescent="0.25">
      <c r="A343" s="23">
        <f t="shared" si="37"/>
        <v>43780</v>
      </c>
      <c r="B343" s="63">
        <f t="shared" si="34"/>
        <v>0</v>
      </c>
      <c r="C343" s="63">
        <f t="shared" si="35"/>
        <v>0</v>
      </c>
      <c r="D343" s="64">
        <f t="shared" si="36"/>
        <v>0</v>
      </c>
      <c r="F343" s="63"/>
      <c r="G343" s="63"/>
      <c r="H343" s="64"/>
    </row>
    <row r="344" spans="1:8" hidden="1" x14ac:dyDescent="0.25">
      <c r="A344" s="23">
        <f t="shared" si="37"/>
        <v>43787</v>
      </c>
      <c r="B344">
        <f t="shared" si="34"/>
        <v>0</v>
      </c>
      <c r="C344">
        <f t="shared" si="35"/>
        <v>0</v>
      </c>
      <c r="D344" s="64">
        <f t="shared" si="36"/>
        <v>0</v>
      </c>
    </row>
    <row r="345" spans="1:8" hidden="1" x14ac:dyDescent="0.25">
      <c r="A345" s="23">
        <f t="shared" si="37"/>
        <v>43794</v>
      </c>
      <c r="B345">
        <f t="shared" si="34"/>
        <v>0</v>
      </c>
      <c r="C345">
        <f t="shared" si="35"/>
        <v>0</v>
      </c>
      <c r="D345">
        <f t="shared" si="36"/>
        <v>0</v>
      </c>
    </row>
    <row r="346" spans="1:8" hidden="1" x14ac:dyDescent="0.25">
      <c r="A346" s="23">
        <f t="shared" si="37"/>
        <v>43801</v>
      </c>
      <c r="B346">
        <f t="shared" si="34"/>
        <v>0</v>
      </c>
      <c r="C346">
        <f t="shared" si="35"/>
        <v>0</v>
      </c>
      <c r="D346">
        <f t="shared" si="36"/>
        <v>0</v>
      </c>
    </row>
    <row r="347" spans="1:8" hidden="1" x14ac:dyDescent="0.25">
      <c r="A347" s="23">
        <f t="shared" si="37"/>
        <v>43808</v>
      </c>
      <c r="B347">
        <f t="shared" si="34"/>
        <v>0</v>
      </c>
      <c r="C347">
        <f t="shared" si="35"/>
        <v>0</v>
      </c>
      <c r="D347">
        <f t="shared" si="36"/>
        <v>0</v>
      </c>
    </row>
    <row r="348" spans="1:8" hidden="1" x14ac:dyDescent="0.25">
      <c r="A348" s="23">
        <f t="shared" si="37"/>
        <v>43815</v>
      </c>
      <c r="B348">
        <f t="shared" si="34"/>
        <v>0</v>
      </c>
      <c r="C348">
        <f t="shared" si="35"/>
        <v>0</v>
      </c>
      <c r="D348">
        <f t="shared" si="36"/>
        <v>0</v>
      </c>
    </row>
    <row r="349" spans="1:8" hidden="1" x14ac:dyDescent="0.25">
      <c r="A349" s="23">
        <f>A348+7</f>
        <v>43822</v>
      </c>
      <c r="B349">
        <f t="shared" si="34"/>
        <v>0</v>
      </c>
      <c r="C349">
        <f t="shared" si="35"/>
        <v>0</v>
      </c>
      <c r="D349">
        <f t="shared" si="36"/>
        <v>0</v>
      </c>
    </row>
    <row r="350" spans="1:8" hidden="1" x14ac:dyDescent="0.25">
      <c r="A350" s="23">
        <f t="shared" si="37"/>
        <v>43829</v>
      </c>
      <c r="B350">
        <f t="shared" si="34"/>
        <v>0</v>
      </c>
      <c r="C350">
        <f t="shared" si="35"/>
        <v>0</v>
      </c>
      <c r="D350">
        <f t="shared" si="36"/>
        <v>0</v>
      </c>
    </row>
    <row r="351" spans="1:8" hidden="1" x14ac:dyDescent="0.25">
      <c r="A351" s="23">
        <f t="shared" si="37"/>
        <v>43836</v>
      </c>
      <c r="B351">
        <f t="shared" si="34"/>
        <v>0</v>
      </c>
      <c r="C351">
        <f t="shared" si="35"/>
        <v>0</v>
      </c>
      <c r="D351">
        <f t="shared" si="36"/>
        <v>0</v>
      </c>
    </row>
    <row r="352" spans="1:8" hidden="1" x14ac:dyDescent="0.25">
      <c r="A352" s="23">
        <f t="shared" si="37"/>
        <v>43843</v>
      </c>
      <c r="B352">
        <f t="shared" si="34"/>
        <v>0</v>
      </c>
      <c r="C352">
        <f t="shared" si="35"/>
        <v>0</v>
      </c>
      <c r="D352">
        <f t="shared" si="36"/>
        <v>0</v>
      </c>
    </row>
    <row r="353" spans="1:4" hidden="1" x14ac:dyDescent="0.25">
      <c r="A353" s="23">
        <f t="shared" si="37"/>
        <v>43850</v>
      </c>
      <c r="B353">
        <f t="shared" si="34"/>
        <v>0</v>
      </c>
      <c r="C353">
        <f t="shared" si="35"/>
        <v>0</v>
      </c>
      <c r="D353">
        <f t="shared" si="36"/>
        <v>0</v>
      </c>
    </row>
    <row r="354" spans="1:4" hidden="1" x14ac:dyDescent="0.25">
      <c r="A354" s="23">
        <f t="shared" si="37"/>
        <v>43857</v>
      </c>
      <c r="B354">
        <f t="shared" ref="B354:B417" si="38">F354+I354+L354+O354</f>
        <v>0</v>
      </c>
      <c r="C354">
        <f t="shared" ref="C354:C417" si="39">G354+J354+M354+P354</f>
        <v>0</v>
      </c>
      <c r="D354">
        <f t="shared" ref="D354:D417" si="40">H354+K354+N354+Q354</f>
        <v>0</v>
      </c>
    </row>
    <row r="355" spans="1:4" hidden="1" x14ac:dyDescent="0.25">
      <c r="A355" s="23">
        <f t="shared" si="37"/>
        <v>43864</v>
      </c>
      <c r="B355">
        <f t="shared" si="38"/>
        <v>0</v>
      </c>
      <c r="C355">
        <f t="shared" si="39"/>
        <v>0</v>
      </c>
      <c r="D355">
        <f t="shared" si="40"/>
        <v>0</v>
      </c>
    </row>
    <row r="356" spans="1:4" hidden="1" x14ac:dyDescent="0.25">
      <c r="A356" s="23">
        <f t="shared" si="37"/>
        <v>43871</v>
      </c>
      <c r="B356">
        <f t="shared" si="38"/>
        <v>0</v>
      </c>
      <c r="C356">
        <f t="shared" si="39"/>
        <v>0</v>
      </c>
      <c r="D356">
        <f t="shared" si="40"/>
        <v>0</v>
      </c>
    </row>
    <row r="357" spans="1:4" hidden="1" x14ac:dyDescent="0.25">
      <c r="A357" s="23">
        <f t="shared" ref="A357:A361" si="41">A356+7</f>
        <v>43878</v>
      </c>
      <c r="B357">
        <f t="shared" si="38"/>
        <v>0</v>
      </c>
      <c r="C357">
        <f t="shared" si="39"/>
        <v>0</v>
      </c>
      <c r="D357">
        <f t="shared" si="40"/>
        <v>0</v>
      </c>
    </row>
    <row r="358" spans="1:4" hidden="1" x14ac:dyDescent="0.25">
      <c r="A358" s="23">
        <f t="shared" si="41"/>
        <v>43885</v>
      </c>
      <c r="B358">
        <f t="shared" si="38"/>
        <v>0</v>
      </c>
      <c r="C358">
        <f t="shared" si="39"/>
        <v>0</v>
      </c>
      <c r="D358">
        <f t="shared" si="40"/>
        <v>0</v>
      </c>
    </row>
    <row r="359" spans="1:4" hidden="1" x14ac:dyDescent="0.25">
      <c r="A359" s="23">
        <f t="shared" si="41"/>
        <v>43892</v>
      </c>
      <c r="B359">
        <f t="shared" si="38"/>
        <v>0</v>
      </c>
      <c r="C359">
        <f t="shared" si="39"/>
        <v>0</v>
      </c>
      <c r="D359">
        <f t="shared" si="40"/>
        <v>0</v>
      </c>
    </row>
    <row r="360" spans="1:4" hidden="1" x14ac:dyDescent="0.25">
      <c r="A360" s="23">
        <f t="shared" si="41"/>
        <v>43899</v>
      </c>
      <c r="B360">
        <f t="shared" si="38"/>
        <v>0</v>
      </c>
      <c r="C360">
        <f t="shared" si="39"/>
        <v>0</v>
      </c>
      <c r="D360">
        <f t="shared" si="40"/>
        <v>0</v>
      </c>
    </row>
    <row r="361" spans="1:4" hidden="1" x14ac:dyDescent="0.25">
      <c r="A361" s="23">
        <f t="shared" si="41"/>
        <v>43906</v>
      </c>
      <c r="B361">
        <f t="shared" si="38"/>
        <v>0</v>
      </c>
      <c r="C361">
        <f t="shared" si="39"/>
        <v>0</v>
      </c>
      <c r="D361">
        <f t="shared" si="40"/>
        <v>0</v>
      </c>
    </row>
    <row r="362" spans="1:4" hidden="1" x14ac:dyDescent="0.25">
      <c r="A362" s="23">
        <f>A361+7</f>
        <v>43913</v>
      </c>
      <c r="B362">
        <f t="shared" si="38"/>
        <v>0</v>
      </c>
      <c r="C362">
        <f t="shared" si="39"/>
        <v>0</v>
      </c>
      <c r="D362">
        <f t="shared" si="40"/>
        <v>0</v>
      </c>
    </row>
    <row r="363" spans="1:4" hidden="1" x14ac:dyDescent="0.25">
      <c r="A363" s="23">
        <f t="shared" ref="A363:A374" si="42">A362+7</f>
        <v>43920</v>
      </c>
      <c r="B363">
        <f t="shared" si="38"/>
        <v>0</v>
      </c>
      <c r="C363">
        <f t="shared" si="39"/>
        <v>0</v>
      </c>
      <c r="D363">
        <f t="shared" si="40"/>
        <v>0</v>
      </c>
    </row>
    <row r="364" spans="1:4" hidden="1" x14ac:dyDescent="0.25">
      <c r="A364" s="23">
        <f t="shared" si="42"/>
        <v>43927</v>
      </c>
      <c r="B364">
        <f t="shared" si="38"/>
        <v>0</v>
      </c>
      <c r="C364">
        <f t="shared" si="39"/>
        <v>0</v>
      </c>
      <c r="D364">
        <f t="shared" si="40"/>
        <v>0</v>
      </c>
    </row>
    <row r="365" spans="1:4" hidden="1" x14ac:dyDescent="0.25">
      <c r="A365" s="23">
        <f t="shared" si="42"/>
        <v>43934</v>
      </c>
      <c r="B365">
        <f t="shared" si="38"/>
        <v>0</v>
      </c>
      <c r="C365">
        <f t="shared" si="39"/>
        <v>0</v>
      </c>
      <c r="D365">
        <f t="shared" si="40"/>
        <v>0</v>
      </c>
    </row>
    <row r="366" spans="1:4" hidden="1" x14ac:dyDescent="0.25">
      <c r="A366" s="23">
        <f t="shared" si="42"/>
        <v>43941</v>
      </c>
      <c r="B366">
        <f t="shared" si="38"/>
        <v>0</v>
      </c>
      <c r="C366">
        <f t="shared" si="39"/>
        <v>0</v>
      </c>
      <c r="D366">
        <f t="shared" si="40"/>
        <v>0</v>
      </c>
    </row>
    <row r="367" spans="1:4" hidden="1" x14ac:dyDescent="0.25">
      <c r="A367" s="23">
        <f t="shared" si="42"/>
        <v>43948</v>
      </c>
      <c r="B367">
        <f t="shared" si="38"/>
        <v>0</v>
      </c>
      <c r="C367">
        <f t="shared" si="39"/>
        <v>0</v>
      </c>
      <c r="D367">
        <f t="shared" si="40"/>
        <v>0</v>
      </c>
    </row>
    <row r="368" spans="1:4" hidden="1" x14ac:dyDescent="0.25">
      <c r="A368" s="23">
        <f t="shared" si="42"/>
        <v>43955</v>
      </c>
      <c r="B368">
        <f t="shared" si="38"/>
        <v>0</v>
      </c>
      <c r="C368">
        <f t="shared" si="39"/>
        <v>0</v>
      </c>
      <c r="D368">
        <f t="shared" si="40"/>
        <v>0</v>
      </c>
    </row>
    <row r="369" spans="1:4" hidden="1" x14ac:dyDescent="0.25">
      <c r="A369" s="23">
        <f t="shared" si="42"/>
        <v>43962</v>
      </c>
      <c r="B369">
        <f t="shared" si="38"/>
        <v>0</v>
      </c>
      <c r="C369">
        <f t="shared" si="39"/>
        <v>0</v>
      </c>
      <c r="D369">
        <f t="shared" si="40"/>
        <v>0</v>
      </c>
    </row>
    <row r="370" spans="1:4" hidden="1" x14ac:dyDescent="0.25">
      <c r="A370" s="23">
        <f t="shared" si="42"/>
        <v>43969</v>
      </c>
      <c r="B370">
        <f t="shared" si="38"/>
        <v>0</v>
      </c>
      <c r="C370">
        <f t="shared" si="39"/>
        <v>0</v>
      </c>
      <c r="D370">
        <f t="shared" si="40"/>
        <v>0</v>
      </c>
    </row>
    <row r="371" spans="1:4" hidden="1" x14ac:dyDescent="0.25">
      <c r="A371" s="23">
        <f t="shared" si="42"/>
        <v>43976</v>
      </c>
      <c r="B371">
        <f t="shared" si="38"/>
        <v>0</v>
      </c>
      <c r="C371">
        <f t="shared" si="39"/>
        <v>0</v>
      </c>
      <c r="D371">
        <f t="shared" si="40"/>
        <v>0</v>
      </c>
    </row>
    <row r="372" spans="1:4" hidden="1" x14ac:dyDescent="0.25">
      <c r="A372" s="23">
        <f t="shared" si="42"/>
        <v>43983</v>
      </c>
      <c r="B372">
        <f t="shared" si="38"/>
        <v>0</v>
      </c>
      <c r="C372">
        <f t="shared" si="39"/>
        <v>0</v>
      </c>
      <c r="D372">
        <f t="shared" si="40"/>
        <v>0</v>
      </c>
    </row>
    <row r="373" spans="1:4" hidden="1" x14ac:dyDescent="0.25">
      <c r="A373" s="23">
        <f t="shared" si="42"/>
        <v>43990</v>
      </c>
      <c r="B373">
        <f t="shared" si="38"/>
        <v>0</v>
      </c>
      <c r="C373">
        <f t="shared" si="39"/>
        <v>0</v>
      </c>
      <c r="D373">
        <f t="shared" si="40"/>
        <v>0</v>
      </c>
    </row>
    <row r="374" spans="1:4" hidden="1" x14ac:dyDescent="0.25">
      <c r="A374" s="23">
        <f t="shared" si="42"/>
        <v>43997</v>
      </c>
      <c r="B374">
        <f t="shared" si="38"/>
        <v>0</v>
      </c>
      <c r="C374">
        <f t="shared" si="39"/>
        <v>0</v>
      </c>
      <c r="D374">
        <f t="shared" si="40"/>
        <v>0</v>
      </c>
    </row>
    <row r="375" spans="1:4" hidden="1" x14ac:dyDescent="0.25">
      <c r="A375" s="23">
        <f>A374+7</f>
        <v>44004</v>
      </c>
      <c r="B375">
        <f t="shared" si="38"/>
        <v>0</v>
      </c>
      <c r="C375">
        <f t="shared" si="39"/>
        <v>0</v>
      </c>
      <c r="D375">
        <f t="shared" si="40"/>
        <v>0</v>
      </c>
    </row>
    <row r="376" spans="1:4" hidden="1" x14ac:dyDescent="0.25">
      <c r="A376" s="23">
        <f t="shared" ref="A376:A384" si="43">A375+7</f>
        <v>44011</v>
      </c>
      <c r="B376">
        <f t="shared" si="38"/>
        <v>0</v>
      </c>
      <c r="C376">
        <f t="shared" si="39"/>
        <v>0</v>
      </c>
      <c r="D376">
        <f t="shared" si="40"/>
        <v>0</v>
      </c>
    </row>
    <row r="377" spans="1:4" hidden="1" x14ac:dyDescent="0.25">
      <c r="A377" s="23">
        <f t="shared" si="43"/>
        <v>44018</v>
      </c>
      <c r="B377">
        <f t="shared" si="38"/>
        <v>0</v>
      </c>
      <c r="C377">
        <f t="shared" si="39"/>
        <v>0</v>
      </c>
      <c r="D377">
        <f t="shared" si="40"/>
        <v>0</v>
      </c>
    </row>
    <row r="378" spans="1:4" hidden="1" x14ac:dyDescent="0.25">
      <c r="A378" s="23">
        <f t="shared" si="43"/>
        <v>44025</v>
      </c>
      <c r="B378">
        <f t="shared" si="38"/>
        <v>0</v>
      </c>
      <c r="C378">
        <f t="shared" si="39"/>
        <v>0</v>
      </c>
      <c r="D378">
        <f t="shared" si="40"/>
        <v>0</v>
      </c>
    </row>
    <row r="379" spans="1:4" hidden="1" x14ac:dyDescent="0.25">
      <c r="A379" s="23">
        <f t="shared" si="43"/>
        <v>44032</v>
      </c>
      <c r="B379">
        <f t="shared" si="38"/>
        <v>0</v>
      </c>
      <c r="C379">
        <f t="shared" si="39"/>
        <v>0</v>
      </c>
      <c r="D379">
        <f t="shared" si="40"/>
        <v>0</v>
      </c>
    </row>
    <row r="380" spans="1:4" hidden="1" x14ac:dyDescent="0.25">
      <c r="A380" s="23">
        <f t="shared" si="43"/>
        <v>44039</v>
      </c>
      <c r="B380">
        <f t="shared" si="38"/>
        <v>0</v>
      </c>
      <c r="C380">
        <f t="shared" si="39"/>
        <v>0</v>
      </c>
      <c r="D380">
        <f t="shared" si="40"/>
        <v>0</v>
      </c>
    </row>
    <row r="381" spans="1:4" hidden="1" x14ac:dyDescent="0.25">
      <c r="A381" s="23">
        <f t="shared" si="43"/>
        <v>44046</v>
      </c>
      <c r="B381">
        <f t="shared" si="38"/>
        <v>0</v>
      </c>
      <c r="C381">
        <f t="shared" si="39"/>
        <v>0</v>
      </c>
      <c r="D381">
        <f t="shared" si="40"/>
        <v>0</v>
      </c>
    </row>
    <row r="382" spans="1:4" hidden="1" x14ac:dyDescent="0.25">
      <c r="A382" s="23">
        <f t="shared" si="43"/>
        <v>44053</v>
      </c>
      <c r="B382">
        <f t="shared" si="38"/>
        <v>0</v>
      </c>
      <c r="C382">
        <f t="shared" si="39"/>
        <v>0</v>
      </c>
      <c r="D382">
        <f t="shared" si="40"/>
        <v>0</v>
      </c>
    </row>
    <row r="383" spans="1:4" hidden="1" x14ac:dyDescent="0.25">
      <c r="A383" s="23">
        <f t="shared" si="43"/>
        <v>44060</v>
      </c>
      <c r="B383">
        <f t="shared" si="38"/>
        <v>0</v>
      </c>
      <c r="C383">
        <f t="shared" si="39"/>
        <v>0</v>
      </c>
      <c r="D383">
        <f t="shared" si="40"/>
        <v>0</v>
      </c>
    </row>
    <row r="384" spans="1:4" hidden="1" x14ac:dyDescent="0.25">
      <c r="A384" s="23">
        <f t="shared" si="43"/>
        <v>44067</v>
      </c>
      <c r="B384">
        <f t="shared" si="38"/>
        <v>0</v>
      </c>
      <c r="C384">
        <f t="shared" si="39"/>
        <v>0</v>
      </c>
      <c r="D384">
        <f t="shared" si="40"/>
        <v>0</v>
      </c>
    </row>
    <row r="385" spans="1:10" hidden="1" x14ac:dyDescent="0.25">
      <c r="A385" s="23">
        <f>A384+7</f>
        <v>44074</v>
      </c>
      <c r="B385">
        <f t="shared" si="38"/>
        <v>0</v>
      </c>
      <c r="C385">
        <f t="shared" si="39"/>
        <v>0</v>
      </c>
      <c r="D385">
        <f t="shared" si="40"/>
        <v>0</v>
      </c>
    </row>
    <row r="386" spans="1:10" hidden="1" x14ac:dyDescent="0.25">
      <c r="A386" s="23">
        <f t="shared" ref="A386:A392" si="44">A385+7</f>
        <v>44081</v>
      </c>
      <c r="B386">
        <f t="shared" si="38"/>
        <v>0</v>
      </c>
      <c r="C386">
        <f t="shared" si="39"/>
        <v>0</v>
      </c>
      <c r="D386">
        <f t="shared" si="40"/>
        <v>0</v>
      </c>
    </row>
    <row r="387" spans="1:10" hidden="1" x14ac:dyDescent="0.25">
      <c r="A387" s="23">
        <f t="shared" si="44"/>
        <v>44088</v>
      </c>
      <c r="B387">
        <f t="shared" si="38"/>
        <v>0</v>
      </c>
      <c r="C387">
        <f t="shared" si="39"/>
        <v>0</v>
      </c>
      <c r="D387">
        <f t="shared" si="40"/>
        <v>0</v>
      </c>
    </row>
    <row r="388" spans="1:10" hidden="1" x14ac:dyDescent="0.25">
      <c r="A388" s="23">
        <f t="shared" si="44"/>
        <v>44095</v>
      </c>
      <c r="B388">
        <f t="shared" si="38"/>
        <v>0</v>
      </c>
      <c r="C388">
        <f t="shared" si="39"/>
        <v>0</v>
      </c>
      <c r="D388">
        <f t="shared" si="40"/>
        <v>0</v>
      </c>
    </row>
    <row r="389" spans="1:10" hidden="1" x14ac:dyDescent="0.25">
      <c r="A389" s="23">
        <f t="shared" si="44"/>
        <v>44102</v>
      </c>
      <c r="B389" s="63">
        <f t="shared" si="38"/>
        <v>0</v>
      </c>
      <c r="C389" s="63">
        <f t="shared" si="39"/>
        <v>0</v>
      </c>
      <c r="D389" s="64">
        <f t="shared" si="40"/>
        <v>0</v>
      </c>
      <c r="F389" s="63"/>
      <c r="G389" s="63"/>
      <c r="H389" s="70"/>
    </row>
    <row r="390" spans="1:10" hidden="1" x14ac:dyDescent="0.25">
      <c r="A390" s="23">
        <f t="shared" si="44"/>
        <v>44109</v>
      </c>
      <c r="B390" s="63">
        <f t="shared" si="38"/>
        <v>0</v>
      </c>
      <c r="C390" s="63">
        <f t="shared" si="39"/>
        <v>0</v>
      </c>
      <c r="D390" s="64">
        <f t="shared" si="40"/>
        <v>0</v>
      </c>
      <c r="F390" s="63"/>
      <c r="G390" s="63"/>
      <c r="H390" s="70"/>
    </row>
    <row r="391" spans="1:10" hidden="1" x14ac:dyDescent="0.25">
      <c r="A391" s="23">
        <f t="shared" si="44"/>
        <v>44116</v>
      </c>
      <c r="B391" s="63">
        <f t="shared" si="38"/>
        <v>0</v>
      </c>
      <c r="C391" s="63">
        <f t="shared" si="39"/>
        <v>0</v>
      </c>
      <c r="D391" s="64">
        <f t="shared" si="40"/>
        <v>0</v>
      </c>
      <c r="F391" s="63"/>
      <c r="G391" s="63"/>
      <c r="H391" s="71"/>
    </row>
    <row r="392" spans="1:10" hidden="1" x14ac:dyDescent="0.25">
      <c r="A392" s="23">
        <f t="shared" si="44"/>
        <v>44123</v>
      </c>
      <c r="B392" s="63">
        <f t="shared" si="38"/>
        <v>0</v>
      </c>
      <c r="C392" s="63">
        <f t="shared" si="39"/>
        <v>0</v>
      </c>
      <c r="D392" s="64">
        <f t="shared" si="40"/>
        <v>0</v>
      </c>
      <c r="F392" s="63"/>
      <c r="G392" s="63"/>
      <c r="H392" s="71"/>
    </row>
    <row r="393" spans="1:10" hidden="1" x14ac:dyDescent="0.25">
      <c r="A393" s="23">
        <f>A392+7</f>
        <v>44130</v>
      </c>
      <c r="B393" s="63">
        <f t="shared" si="38"/>
        <v>0</v>
      </c>
      <c r="C393" s="63">
        <f t="shared" si="39"/>
        <v>0</v>
      </c>
      <c r="D393" s="64">
        <f t="shared" si="40"/>
        <v>0</v>
      </c>
      <c r="F393" s="63"/>
      <c r="G393" s="63"/>
      <c r="H393" s="71"/>
    </row>
    <row r="394" spans="1:10" x14ac:dyDescent="0.25">
      <c r="A394" s="23">
        <f t="shared" ref="A394:A404" si="45">A393+7</f>
        <v>44137</v>
      </c>
      <c r="B394" s="105">
        <v>131567</v>
      </c>
      <c r="C394" s="63">
        <v>0</v>
      </c>
      <c r="D394">
        <f t="shared" si="40"/>
        <v>26000</v>
      </c>
      <c r="F394" s="105">
        <v>131567</v>
      </c>
      <c r="G394">
        <v>0</v>
      </c>
      <c r="H394">
        <v>26000</v>
      </c>
      <c r="J394" t="s">
        <v>142</v>
      </c>
    </row>
    <row r="395" spans="1:10" hidden="1" x14ac:dyDescent="0.25">
      <c r="A395" s="23">
        <f t="shared" si="45"/>
        <v>44144</v>
      </c>
      <c r="B395">
        <f t="shared" si="38"/>
        <v>0</v>
      </c>
      <c r="C395" s="63">
        <f t="shared" si="39"/>
        <v>0</v>
      </c>
      <c r="D395">
        <f t="shared" si="40"/>
        <v>0</v>
      </c>
    </row>
    <row r="396" spans="1:10" hidden="1" x14ac:dyDescent="0.25">
      <c r="A396" s="23">
        <f t="shared" si="45"/>
        <v>44151</v>
      </c>
      <c r="B396">
        <f t="shared" si="38"/>
        <v>0</v>
      </c>
      <c r="C396" s="63">
        <f t="shared" si="39"/>
        <v>0</v>
      </c>
      <c r="D396">
        <f t="shared" si="40"/>
        <v>0</v>
      </c>
    </row>
    <row r="397" spans="1:10" hidden="1" x14ac:dyDescent="0.25">
      <c r="A397" s="23">
        <f t="shared" si="45"/>
        <v>44158</v>
      </c>
      <c r="B397">
        <f t="shared" si="38"/>
        <v>0</v>
      </c>
      <c r="C397" s="63">
        <f t="shared" si="39"/>
        <v>0</v>
      </c>
      <c r="D397">
        <f t="shared" si="40"/>
        <v>0</v>
      </c>
    </row>
    <row r="398" spans="1:10" hidden="1" x14ac:dyDescent="0.25">
      <c r="A398" s="23">
        <f t="shared" si="45"/>
        <v>44165</v>
      </c>
      <c r="B398">
        <f t="shared" si="38"/>
        <v>0</v>
      </c>
      <c r="C398" s="63">
        <f t="shared" si="39"/>
        <v>0</v>
      </c>
      <c r="D398">
        <f t="shared" si="40"/>
        <v>0</v>
      </c>
    </row>
    <row r="399" spans="1:10" hidden="1" x14ac:dyDescent="0.25">
      <c r="A399" s="23">
        <f t="shared" si="45"/>
        <v>44172</v>
      </c>
      <c r="B399">
        <f t="shared" si="38"/>
        <v>0</v>
      </c>
      <c r="C399" s="63">
        <f t="shared" si="39"/>
        <v>0</v>
      </c>
      <c r="D399">
        <f t="shared" si="40"/>
        <v>0</v>
      </c>
    </row>
    <row r="400" spans="1:10" hidden="1" x14ac:dyDescent="0.25">
      <c r="A400" s="23">
        <f t="shared" si="45"/>
        <v>44179</v>
      </c>
      <c r="B400">
        <f t="shared" si="38"/>
        <v>0</v>
      </c>
      <c r="C400" s="63">
        <f t="shared" si="39"/>
        <v>0</v>
      </c>
      <c r="D400">
        <f t="shared" si="40"/>
        <v>0</v>
      </c>
    </row>
    <row r="401" spans="1:4" hidden="1" x14ac:dyDescent="0.25">
      <c r="A401" s="23">
        <f t="shared" si="45"/>
        <v>44186</v>
      </c>
      <c r="B401">
        <f t="shared" si="38"/>
        <v>0</v>
      </c>
      <c r="C401" s="63">
        <f t="shared" si="39"/>
        <v>0</v>
      </c>
      <c r="D401">
        <f t="shared" si="40"/>
        <v>0</v>
      </c>
    </row>
    <row r="402" spans="1:4" hidden="1" x14ac:dyDescent="0.25">
      <c r="A402" s="23">
        <f t="shared" si="45"/>
        <v>44193</v>
      </c>
      <c r="B402">
        <f t="shared" si="38"/>
        <v>0</v>
      </c>
      <c r="C402" s="63">
        <f t="shared" si="39"/>
        <v>0</v>
      </c>
      <c r="D402">
        <f t="shared" si="40"/>
        <v>0</v>
      </c>
    </row>
    <row r="403" spans="1:4" hidden="1" x14ac:dyDescent="0.25">
      <c r="A403" s="23">
        <f t="shared" si="45"/>
        <v>44200</v>
      </c>
      <c r="B403">
        <f t="shared" si="38"/>
        <v>0</v>
      </c>
      <c r="C403" s="63">
        <f t="shared" si="39"/>
        <v>0</v>
      </c>
      <c r="D403">
        <f t="shared" si="40"/>
        <v>0</v>
      </c>
    </row>
    <row r="404" spans="1:4" hidden="1" x14ac:dyDescent="0.25">
      <c r="A404" s="23">
        <f t="shared" si="45"/>
        <v>44207</v>
      </c>
      <c r="B404">
        <f t="shared" si="38"/>
        <v>0</v>
      </c>
      <c r="C404" s="63">
        <f t="shared" si="39"/>
        <v>0</v>
      </c>
      <c r="D404">
        <f t="shared" si="40"/>
        <v>0</v>
      </c>
    </row>
    <row r="405" spans="1:4" hidden="1" x14ac:dyDescent="0.25">
      <c r="A405" s="23">
        <f>A404+7</f>
        <v>44214</v>
      </c>
      <c r="B405">
        <f t="shared" si="38"/>
        <v>0</v>
      </c>
      <c r="C405" s="63">
        <f t="shared" si="39"/>
        <v>0</v>
      </c>
      <c r="D405">
        <f t="shared" si="40"/>
        <v>0</v>
      </c>
    </row>
    <row r="406" spans="1:4" hidden="1" x14ac:dyDescent="0.25">
      <c r="A406" s="23">
        <f t="shared" ref="A406:A416" si="46">A405+7</f>
        <v>44221</v>
      </c>
      <c r="B406">
        <f t="shared" si="38"/>
        <v>0</v>
      </c>
      <c r="C406" s="63">
        <f t="shared" si="39"/>
        <v>0</v>
      </c>
      <c r="D406">
        <f t="shared" si="40"/>
        <v>0</v>
      </c>
    </row>
    <row r="407" spans="1:4" hidden="1" x14ac:dyDescent="0.25">
      <c r="A407" s="23">
        <f t="shared" si="46"/>
        <v>44228</v>
      </c>
      <c r="B407">
        <f t="shared" si="38"/>
        <v>0</v>
      </c>
      <c r="C407" s="63">
        <f t="shared" si="39"/>
        <v>0</v>
      </c>
      <c r="D407">
        <f t="shared" si="40"/>
        <v>0</v>
      </c>
    </row>
    <row r="408" spans="1:4" hidden="1" x14ac:dyDescent="0.25">
      <c r="A408" s="23">
        <f t="shared" si="46"/>
        <v>44235</v>
      </c>
      <c r="B408">
        <f t="shared" si="38"/>
        <v>0</v>
      </c>
      <c r="C408" s="63">
        <f t="shared" si="39"/>
        <v>0</v>
      </c>
      <c r="D408">
        <f t="shared" si="40"/>
        <v>0</v>
      </c>
    </row>
    <row r="409" spans="1:4" hidden="1" x14ac:dyDescent="0.25">
      <c r="A409" s="23">
        <f t="shared" si="46"/>
        <v>44242</v>
      </c>
      <c r="B409">
        <f t="shared" si="38"/>
        <v>0</v>
      </c>
      <c r="C409" s="63">
        <f t="shared" si="39"/>
        <v>0</v>
      </c>
      <c r="D409">
        <f t="shared" si="40"/>
        <v>0</v>
      </c>
    </row>
    <row r="410" spans="1:4" hidden="1" x14ac:dyDescent="0.25">
      <c r="A410" s="23">
        <f t="shared" si="46"/>
        <v>44249</v>
      </c>
      <c r="B410">
        <f t="shared" si="38"/>
        <v>0</v>
      </c>
      <c r="C410" s="63">
        <f t="shared" si="39"/>
        <v>0</v>
      </c>
      <c r="D410">
        <f t="shared" si="40"/>
        <v>0</v>
      </c>
    </row>
    <row r="411" spans="1:4" hidden="1" x14ac:dyDescent="0.25">
      <c r="A411" s="23">
        <f t="shared" si="46"/>
        <v>44256</v>
      </c>
      <c r="B411">
        <f t="shared" si="38"/>
        <v>0</v>
      </c>
      <c r="C411" s="63">
        <f t="shared" si="39"/>
        <v>0</v>
      </c>
      <c r="D411">
        <f t="shared" si="40"/>
        <v>0</v>
      </c>
    </row>
    <row r="412" spans="1:4" hidden="1" x14ac:dyDescent="0.25">
      <c r="A412" s="23">
        <f t="shared" si="46"/>
        <v>44263</v>
      </c>
      <c r="B412">
        <f t="shared" si="38"/>
        <v>0</v>
      </c>
      <c r="C412" s="63">
        <f t="shared" si="39"/>
        <v>0</v>
      </c>
      <c r="D412">
        <f t="shared" si="40"/>
        <v>0</v>
      </c>
    </row>
    <row r="413" spans="1:4" hidden="1" x14ac:dyDescent="0.25">
      <c r="A413" s="23">
        <f t="shared" si="46"/>
        <v>44270</v>
      </c>
      <c r="B413">
        <f t="shared" si="38"/>
        <v>0</v>
      </c>
      <c r="C413" s="63">
        <f t="shared" si="39"/>
        <v>0</v>
      </c>
      <c r="D413">
        <f t="shared" si="40"/>
        <v>0</v>
      </c>
    </row>
    <row r="414" spans="1:4" hidden="1" x14ac:dyDescent="0.25">
      <c r="A414" s="23">
        <f t="shared" si="46"/>
        <v>44277</v>
      </c>
      <c r="B414">
        <f t="shared" si="38"/>
        <v>0</v>
      </c>
      <c r="C414" s="63">
        <f t="shared" si="39"/>
        <v>0</v>
      </c>
      <c r="D414">
        <f t="shared" si="40"/>
        <v>0</v>
      </c>
    </row>
    <row r="415" spans="1:4" hidden="1" x14ac:dyDescent="0.25">
      <c r="A415" s="23">
        <f t="shared" si="46"/>
        <v>44284</v>
      </c>
      <c r="B415">
        <f t="shared" si="38"/>
        <v>0</v>
      </c>
      <c r="C415" s="63">
        <f t="shared" si="39"/>
        <v>0</v>
      </c>
      <c r="D415">
        <f t="shared" si="40"/>
        <v>0</v>
      </c>
    </row>
    <row r="416" spans="1:4" hidden="1" x14ac:dyDescent="0.25">
      <c r="A416" s="23">
        <f t="shared" si="46"/>
        <v>44291</v>
      </c>
      <c r="B416">
        <f t="shared" si="38"/>
        <v>0</v>
      </c>
      <c r="C416" s="63">
        <f t="shared" si="39"/>
        <v>0</v>
      </c>
      <c r="D416">
        <f t="shared" si="40"/>
        <v>0</v>
      </c>
    </row>
    <row r="417" spans="1:11" hidden="1" x14ac:dyDescent="0.25">
      <c r="A417" s="23">
        <f>A416+7</f>
        <v>44298</v>
      </c>
      <c r="B417">
        <f t="shared" si="38"/>
        <v>0</v>
      </c>
      <c r="C417" s="63">
        <f t="shared" si="39"/>
        <v>0</v>
      </c>
      <c r="D417">
        <f t="shared" si="40"/>
        <v>0</v>
      </c>
    </row>
    <row r="418" spans="1:11" hidden="1" x14ac:dyDescent="0.25">
      <c r="A418" s="23">
        <f t="shared" ref="A418:A419" si="47">A417+7</f>
        <v>44305</v>
      </c>
      <c r="B418">
        <f t="shared" ref="B418:B419" si="48">F418+I418+L418+O418</f>
        <v>0</v>
      </c>
      <c r="C418" s="63">
        <f t="shared" ref="C418:C419" si="49">G418+J418+M418+P418</f>
        <v>0</v>
      </c>
      <c r="D418">
        <f t="shared" ref="D418:D419" si="50">H418+K418+N418+Q418</f>
        <v>0</v>
      </c>
    </row>
    <row r="419" spans="1:11" hidden="1" x14ac:dyDescent="0.25">
      <c r="A419" s="23">
        <f t="shared" si="47"/>
        <v>44312</v>
      </c>
      <c r="B419">
        <f t="shared" si="48"/>
        <v>0</v>
      </c>
      <c r="C419" s="63">
        <f t="shared" si="49"/>
        <v>0</v>
      </c>
      <c r="D419">
        <f t="shared" si="50"/>
        <v>0</v>
      </c>
    </row>
    <row r="420" spans="1:11" x14ac:dyDescent="0.25">
      <c r="A420" s="66" t="s">
        <v>140</v>
      </c>
      <c r="B420" s="68">
        <f>SUM(B289:B419)</f>
        <v>131567</v>
      </c>
      <c r="C420" s="68">
        <f>SUM(C289:C419)</f>
        <v>0</v>
      </c>
      <c r="D420" s="67">
        <f>SUM(D289:D419)</f>
        <v>26000</v>
      </c>
    </row>
    <row r="423" spans="1:11" x14ac:dyDescent="0.25">
      <c r="F423" s="15" t="s">
        <v>32</v>
      </c>
      <c r="G423" s="14"/>
      <c r="H423" s="14"/>
      <c r="I423" s="65"/>
      <c r="J423" s="65"/>
      <c r="K423" s="65"/>
    </row>
    <row r="424" spans="1:11" ht="15.75" thickBot="1" x14ac:dyDescent="0.3">
      <c r="F424" s="19" t="s">
        <v>78</v>
      </c>
      <c r="G424" s="14"/>
      <c r="H424" s="14"/>
      <c r="I424" s="65"/>
      <c r="J424" s="65"/>
      <c r="K424" s="65"/>
    </row>
    <row r="425" spans="1:11" x14ac:dyDescent="0.25">
      <c r="F425" s="209" t="s">
        <v>45</v>
      </c>
      <c r="G425" s="210"/>
      <c r="H425" s="211"/>
      <c r="I425" s="209" t="s">
        <v>46</v>
      </c>
      <c r="J425" s="210"/>
      <c r="K425" s="211"/>
    </row>
    <row r="426" spans="1:11" ht="15.75" thickBot="1" x14ac:dyDescent="0.3">
      <c r="A426" s="14" t="s">
        <v>41</v>
      </c>
      <c r="B426" s="14" t="s">
        <v>135</v>
      </c>
      <c r="C426" s="14" t="s">
        <v>136</v>
      </c>
      <c r="D426" s="14" t="s">
        <v>137</v>
      </c>
      <c r="F426" s="20" t="s">
        <v>19</v>
      </c>
      <c r="G426" s="21" t="s">
        <v>138</v>
      </c>
      <c r="H426" s="22" t="s">
        <v>139</v>
      </c>
      <c r="I426" s="20" t="s">
        <v>19</v>
      </c>
      <c r="J426" s="21" t="s">
        <v>138</v>
      </c>
      <c r="K426" s="22" t="s">
        <v>139</v>
      </c>
    </row>
    <row r="427" spans="1:11" hidden="1" x14ac:dyDescent="0.25">
      <c r="A427" s="23">
        <v>43402</v>
      </c>
      <c r="B427">
        <f>F427+I427+L427+O427</f>
        <v>0</v>
      </c>
      <c r="C427">
        <f>G427+J427+M427+P427</f>
        <v>0</v>
      </c>
      <c r="D427">
        <f>H427+K427+N427+Q427</f>
        <v>0</v>
      </c>
    </row>
    <row r="428" spans="1:11" hidden="1" x14ac:dyDescent="0.25">
      <c r="A428" s="23">
        <f>A427+7</f>
        <v>43409</v>
      </c>
      <c r="B428">
        <f t="shared" ref="B428:B491" si="51">F428+I428+L428+O428</f>
        <v>0</v>
      </c>
      <c r="C428">
        <f t="shared" ref="C428:C491" si="52">G428+J428+M428+P428</f>
        <v>0</v>
      </c>
      <c r="D428">
        <f t="shared" ref="D428:D491" si="53">H428+K428+N428+Q428</f>
        <v>0</v>
      </c>
    </row>
    <row r="429" spans="1:11" hidden="1" x14ac:dyDescent="0.25">
      <c r="A429" s="23">
        <f>A428+7</f>
        <v>43416</v>
      </c>
      <c r="B429">
        <f t="shared" si="51"/>
        <v>0</v>
      </c>
      <c r="C429">
        <f t="shared" si="52"/>
        <v>0</v>
      </c>
      <c r="D429">
        <f t="shared" si="53"/>
        <v>0</v>
      </c>
    </row>
    <row r="430" spans="1:11" hidden="1" x14ac:dyDescent="0.25">
      <c r="A430" s="23">
        <f>A429+7</f>
        <v>43423</v>
      </c>
      <c r="B430">
        <f t="shared" si="51"/>
        <v>0</v>
      </c>
      <c r="C430">
        <f t="shared" si="52"/>
        <v>0</v>
      </c>
      <c r="D430">
        <f t="shared" si="53"/>
        <v>0</v>
      </c>
    </row>
    <row r="431" spans="1:11" hidden="1" x14ac:dyDescent="0.25">
      <c r="A431" s="23">
        <f t="shared" ref="A431:A494" si="54">A430+7</f>
        <v>43430</v>
      </c>
      <c r="B431">
        <f t="shared" si="51"/>
        <v>0</v>
      </c>
      <c r="C431">
        <f t="shared" si="52"/>
        <v>0</v>
      </c>
      <c r="D431">
        <f t="shared" si="53"/>
        <v>0</v>
      </c>
    </row>
    <row r="432" spans="1:11" hidden="1" x14ac:dyDescent="0.25">
      <c r="A432" s="23">
        <f t="shared" si="54"/>
        <v>43437</v>
      </c>
      <c r="B432">
        <f t="shared" si="51"/>
        <v>0</v>
      </c>
      <c r="C432">
        <f t="shared" si="52"/>
        <v>0</v>
      </c>
      <c r="D432">
        <f t="shared" si="53"/>
        <v>0</v>
      </c>
    </row>
    <row r="433" spans="1:4" hidden="1" x14ac:dyDescent="0.25">
      <c r="A433" s="23">
        <f t="shared" si="54"/>
        <v>43444</v>
      </c>
      <c r="B433">
        <f t="shared" si="51"/>
        <v>0</v>
      </c>
      <c r="C433">
        <f t="shared" si="52"/>
        <v>0</v>
      </c>
      <c r="D433">
        <f t="shared" si="53"/>
        <v>0</v>
      </c>
    </row>
    <row r="434" spans="1:4" hidden="1" x14ac:dyDescent="0.25">
      <c r="A434" s="23">
        <f t="shared" si="54"/>
        <v>43451</v>
      </c>
      <c r="B434">
        <f t="shared" si="51"/>
        <v>0</v>
      </c>
      <c r="C434">
        <f t="shared" si="52"/>
        <v>0</v>
      </c>
      <c r="D434">
        <f t="shared" si="53"/>
        <v>0</v>
      </c>
    </row>
    <row r="435" spans="1:4" hidden="1" x14ac:dyDescent="0.25">
      <c r="A435" s="23">
        <f t="shared" si="54"/>
        <v>43458</v>
      </c>
      <c r="B435">
        <f t="shared" si="51"/>
        <v>0</v>
      </c>
      <c r="C435">
        <f t="shared" si="52"/>
        <v>0</v>
      </c>
      <c r="D435">
        <f t="shared" si="53"/>
        <v>0</v>
      </c>
    </row>
    <row r="436" spans="1:4" hidden="1" x14ac:dyDescent="0.25">
      <c r="A436" s="23">
        <f t="shared" si="54"/>
        <v>43465</v>
      </c>
      <c r="B436">
        <f t="shared" si="51"/>
        <v>0</v>
      </c>
      <c r="C436">
        <f t="shared" si="52"/>
        <v>0</v>
      </c>
      <c r="D436">
        <f t="shared" si="53"/>
        <v>0</v>
      </c>
    </row>
    <row r="437" spans="1:4" hidden="1" x14ac:dyDescent="0.25">
      <c r="A437" s="23">
        <f t="shared" si="54"/>
        <v>43472</v>
      </c>
      <c r="B437">
        <f t="shared" si="51"/>
        <v>0</v>
      </c>
      <c r="C437">
        <f t="shared" si="52"/>
        <v>0</v>
      </c>
      <c r="D437">
        <f t="shared" si="53"/>
        <v>0</v>
      </c>
    </row>
    <row r="438" spans="1:4" hidden="1" x14ac:dyDescent="0.25">
      <c r="A438" s="23">
        <f t="shared" si="54"/>
        <v>43479</v>
      </c>
      <c r="B438">
        <f t="shared" si="51"/>
        <v>0</v>
      </c>
      <c r="C438">
        <f t="shared" si="52"/>
        <v>0</v>
      </c>
      <c r="D438">
        <f t="shared" si="53"/>
        <v>0</v>
      </c>
    </row>
    <row r="439" spans="1:4" hidden="1" x14ac:dyDescent="0.25">
      <c r="A439" s="23">
        <f t="shared" si="54"/>
        <v>43486</v>
      </c>
      <c r="B439">
        <f t="shared" si="51"/>
        <v>0</v>
      </c>
      <c r="C439">
        <f t="shared" si="52"/>
        <v>0</v>
      </c>
      <c r="D439">
        <f t="shared" si="53"/>
        <v>0</v>
      </c>
    </row>
    <row r="440" spans="1:4" hidden="1" x14ac:dyDescent="0.25">
      <c r="A440" s="23">
        <f t="shared" si="54"/>
        <v>43493</v>
      </c>
      <c r="B440">
        <f t="shared" si="51"/>
        <v>0</v>
      </c>
      <c r="C440">
        <f t="shared" si="52"/>
        <v>0</v>
      </c>
      <c r="D440">
        <f t="shared" si="53"/>
        <v>0</v>
      </c>
    </row>
    <row r="441" spans="1:4" hidden="1" x14ac:dyDescent="0.25">
      <c r="A441" s="23">
        <f t="shared" si="54"/>
        <v>43500</v>
      </c>
      <c r="B441">
        <f t="shared" si="51"/>
        <v>0</v>
      </c>
      <c r="C441">
        <f t="shared" si="52"/>
        <v>0</v>
      </c>
      <c r="D441">
        <f t="shared" si="53"/>
        <v>0</v>
      </c>
    </row>
    <row r="442" spans="1:4" hidden="1" x14ac:dyDescent="0.25">
      <c r="A442" s="23">
        <f t="shared" si="54"/>
        <v>43507</v>
      </c>
      <c r="B442">
        <f t="shared" si="51"/>
        <v>0</v>
      </c>
      <c r="C442">
        <f t="shared" si="52"/>
        <v>0</v>
      </c>
      <c r="D442">
        <f t="shared" si="53"/>
        <v>0</v>
      </c>
    </row>
    <row r="443" spans="1:4" hidden="1" x14ac:dyDescent="0.25">
      <c r="A443" s="23">
        <f t="shared" si="54"/>
        <v>43514</v>
      </c>
      <c r="B443">
        <f t="shared" si="51"/>
        <v>0</v>
      </c>
      <c r="C443">
        <f t="shared" si="52"/>
        <v>0</v>
      </c>
      <c r="D443">
        <f t="shared" si="53"/>
        <v>0</v>
      </c>
    </row>
    <row r="444" spans="1:4" hidden="1" x14ac:dyDescent="0.25">
      <c r="A444" s="23">
        <f t="shared" si="54"/>
        <v>43521</v>
      </c>
      <c r="B444">
        <f t="shared" si="51"/>
        <v>0</v>
      </c>
      <c r="C444">
        <f t="shared" si="52"/>
        <v>0</v>
      </c>
      <c r="D444">
        <f t="shared" si="53"/>
        <v>0</v>
      </c>
    </row>
    <row r="445" spans="1:4" hidden="1" x14ac:dyDescent="0.25">
      <c r="A445" s="23">
        <f t="shared" si="54"/>
        <v>43528</v>
      </c>
      <c r="B445">
        <f t="shared" si="51"/>
        <v>0</v>
      </c>
      <c r="C445">
        <f t="shared" si="52"/>
        <v>0</v>
      </c>
      <c r="D445">
        <f t="shared" si="53"/>
        <v>0</v>
      </c>
    </row>
    <row r="446" spans="1:4" hidden="1" x14ac:dyDescent="0.25">
      <c r="A446" s="23">
        <f t="shared" si="54"/>
        <v>43535</v>
      </c>
      <c r="B446">
        <f t="shared" si="51"/>
        <v>0</v>
      </c>
      <c r="C446">
        <f t="shared" si="52"/>
        <v>0</v>
      </c>
      <c r="D446">
        <f t="shared" si="53"/>
        <v>0</v>
      </c>
    </row>
    <row r="447" spans="1:4" hidden="1" x14ac:dyDescent="0.25">
      <c r="A447" s="23">
        <f t="shared" si="54"/>
        <v>43542</v>
      </c>
      <c r="B447">
        <f t="shared" si="51"/>
        <v>0</v>
      </c>
      <c r="C447">
        <f t="shared" si="52"/>
        <v>0</v>
      </c>
      <c r="D447">
        <f t="shared" si="53"/>
        <v>0</v>
      </c>
    </row>
    <row r="448" spans="1:4" hidden="1" x14ac:dyDescent="0.25">
      <c r="A448" s="23">
        <f t="shared" si="54"/>
        <v>43549</v>
      </c>
      <c r="B448">
        <f t="shared" si="51"/>
        <v>0</v>
      </c>
      <c r="C448">
        <f t="shared" si="52"/>
        <v>0</v>
      </c>
      <c r="D448">
        <f t="shared" si="53"/>
        <v>0</v>
      </c>
    </row>
    <row r="449" spans="1:4" hidden="1" x14ac:dyDescent="0.25">
      <c r="A449" s="23">
        <f t="shared" si="54"/>
        <v>43556</v>
      </c>
      <c r="B449">
        <f t="shared" si="51"/>
        <v>0</v>
      </c>
      <c r="C449">
        <f t="shared" si="52"/>
        <v>0</v>
      </c>
      <c r="D449">
        <f t="shared" si="53"/>
        <v>0</v>
      </c>
    </row>
    <row r="450" spans="1:4" hidden="1" x14ac:dyDescent="0.25">
      <c r="A450" s="23">
        <f t="shared" si="54"/>
        <v>43563</v>
      </c>
      <c r="B450">
        <f t="shared" si="51"/>
        <v>0</v>
      </c>
      <c r="C450">
        <f t="shared" si="52"/>
        <v>0</v>
      </c>
      <c r="D450">
        <f t="shared" si="53"/>
        <v>0</v>
      </c>
    </row>
    <row r="451" spans="1:4" hidden="1" x14ac:dyDescent="0.25">
      <c r="A451" s="23">
        <f t="shared" si="54"/>
        <v>43570</v>
      </c>
      <c r="B451">
        <f t="shared" si="51"/>
        <v>0</v>
      </c>
      <c r="C451">
        <f t="shared" si="52"/>
        <v>0</v>
      </c>
      <c r="D451">
        <f t="shared" si="53"/>
        <v>0</v>
      </c>
    </row>
    <row r="452" spans="1:4" hidden="1" x14ac:dyDescent="0.25">
      <c r="A452" s="23">
        <f t="shared" si="54"/>
        <v>43577</v>
      </c>
      <c r="B452">
        <f t="shared" si="51"/>
        <v>0</v>
      </c>
      <c r="C452">
        <f t="shared" si="52"/>
        <v>0</v>
      </c>
      <c r="D452">
        <f t="shared" si="53"/>
        <v>0</v>
      </c>
    </row>
    <row r="453" spans="1:4" hidden="1" x14ac:dyDescent="0.25">
      <c r="A453" s="23">
        <f t="shared" si="54"/>
        <v>43584</v>
      </c>
      <c r="B453">
        <f t="shared" si="51"/>
        <v>0</v>
      </c>
      <c r="C453">
        <f t="shared" si="52"/>
        <v>0</v>
      </c>
      <c r="D453">
        <f t="shared" si="53"/>
        <v>0</v>
      </c>
    </row>
    <row r="454" spans="1:4" hidden="1" x14ac:dyDescent="0.25">
      <c r="A454" s="23">
        <f t="shared" si="54"/>
        <v>43591</v>
      </c>
      <c r="B454">
        <f t="shared" si="51"/>
        <v>0</v>
      </c>
      <c r="C454">
        <f t="shared" si="52"/>
        <v>0</v>
      </c>
      <c r="D454">
        <f t="shared" si="53"/>
        <v>0</v>
      </c>
    </row>
    <row r="455" spans="1:4" hidden="1" x14ac:dyDescent="0.25">
      <c r="A455" s="23">
        <f t="shared" si="54"/>
        <v>43598</v>
      </c>
      <c r="B455">
        <f t="shared" si="51"/>
        <v>0</v>
      </c>
      <c r="C455">
        <f t="shared" si="52"/>
        <v>0</v>
      </c>
      <c r="D455">
        <f t="shared" si="53"/>
        <v>0</v>
      </c>
    </row>
    <row r="456" spans="1:4" hidden="1" x14ac:dyDescent="0.25">
      <c r="A456" s="23">
        <f t="shared" si="54"/>
        <v>43605</v>
      </c>
      <c r="B456">
        <f t="shared" si="51"/>
        <v>0</v>
      </c>
      <c r="C456">
        <f t="shared" si="52"/>
        <v>0</v>
      </c>
      <c r="D456">
        <f t="shared" si="53"/>
        <v>0</v>
      </c>
    </row>
    <row r="457" spans="1:4" hidden="1" x14ac:dyDescent="0.25">
      <c r="A457" s="23">
        <f>A456+7</f>
        <v>43612</v>
      </c>
      <c r="B457">
        <f t="shared" si="51"/>
        <v>0</v>
      </c>
      <c r="C457">
        <f t="shared" si="52"/>
        <v>0</v>
      </c>
      <c r="D457">
        <f t="shared" si="53"/>
        <v>0</v>
      </c>
    </row>
    <row r="458" spans="1:4" hidden="1" x14ac:dyDescent="0.25">
      <c r="A458" s="23">
        <f t="shared" si="54"/>
        <v>43619</v>
      </c>
      <c r="B458">
        <f t="shared" si="51"/>
        <v>0</v>
      </c>
      <c r="C458">
        <f t="shared" si="52"/>
        <v>0</v>
      </c>
      <c r="D458">
        <f t="shared" si="53"/>
        <v>0</v>
      </c>
    </row>
    <row r="459" spans="1:4" hidden="1" x14ac:dyDescent="0.25">
      <c r="A459" s="23">
        <f t="shared" si="54"/>
        <v>43626</v>
      </c>
      <c r="B459">
        <f t="shared" si="51"/>
        <v>0</v>
      </c>
      <c r="C459">
        <f t="shared" si="52"/>
        <v>0</v>
      </c>
      <c r="D459">
        <f t="shared" si="53"/>
        <v>0</v>
      </c>
    </row>
    <row r="460" spans="1:4" hidden="1" x14ac:dyDescent="0.25">
      <c r="A460" s="23">
        <f t="shared" si="54"/>
        <v>43633</v>
      </c>
      <c r="B460">
        <f t="shared" si="51"/>
        <v>0</v>
      </c>
      <c r="C460">
        <f t="shared" si="52"/>
        <v>0</v>
      </c>
      <c r="D460">
        <f t="shared" si="53"/>
        <v>0</v>
      </c>
    </row>
    <row r="461" spans="1:4" hidden="1" x14ac:dyDescent="0.25">
      <c r="A461" s="23">
        <f t="shared" si="54"/>
        <v>43640</v>
      </c>
      <c r="B461">
        <f t="shared" si="51"/>
        <v>0</v>
      </c>
      <c r="C461">
        <f t="shared" si="52"/>
        <v>0</v>
      </c>
      <c r="D461">
        <f t="shared" si="53"/>
        <v>0</v>
      </c>
    </row>
    <row r="462" spans="1:4" hidden="1" x14ac:dyDescent="0.25">
      <c r="A462" s="23">
        <f t="shared" si="54"/>
        <v>43647</v>
      </c>
      <c r="B462">
        <f t="shared" si="51"/>
        <v>0</v>
      </c>
      <c r="C462">
        <f t="shared" si="52"/>
        <v>0</v>
      </c>
      <c r="D462">
        <f t="shared" si="53"/>
        <v>0</v>
      </c>
    </row>
    <row r="463" spans="1:4" hidden="1" x14ac:dyDescent="0.25">
      <c r="A463" s="23">
        <f t="shared" si="54"/>
        <v>43654</v>
      </c>
      <c r="B463">
        <f t="shared" si="51"/>
        <v>0</v>
      </c>
      <c r="C463">
        <f t="shared" si="52"/>
        <v>0</v>
      </c>
      <c r="D463">
        <f t="shared" si="53"/>
        <v>0</v>
      </c>
    </row>
    <row r="464" spans="1:4" hidden="1" x14ac:dyDescent="0.25">
      <c r="A464" s="23">
        <f t="shared" si="54"/>
        <v>43661</v>
      </c>
      <c r="B464">
        <f t="shared" si="51"/>
        <v>0</v>
      </c>
      <c r="C464">
        <f t="shared" si="52"/>
        <v>0</v>
      </c>
      <c r="D464">
        <f t="shared" si="53"/>
        <v>0</v>
      </c>
    </row>
    <row r="465" spans="1:8" hidden="1" x14ac:dyDescent="0.25">
      <c r="A465" s="23">
        <f t="shared" si="54"/>
        <v>43668</v>
      </c>
      <c r="B465">
        <f t="shared" si="51"/>
        <v>0</v>
      </c>
      <c r="C465">
        <f t="shared" si="52"/>
        <v>0</v>
      </c>
      <c r="D465">
        <f t="shared" si="53"/>
        <v>0</v>
      </c>
    </row>
    <row r="466" spans="1:8" hidden="1" x14ac:dyDescent="0.25">
      <c r="A466" s="23">
        <f t="shared" si="54"/>
        <v>43675</v>
      </c>
      <c r="B466">
        <f t="shared" si="51"/>
        <v>0</v>
      </c>
      <c r="C466">
        <f t="shared" si="52"/>
        <v>0</v>
      </c>
      <c r="D466">
        <f t="shared" si="53"/>
        <v>0</v>
      </c>
    </row>
    <row r="467" spans="1:8" hidden="1" x14ac:dyDescent="0.25">
      <c r="A467" s="23">
        <f t="shared" si="54"/>
        <v>43682</v>
      </c>
      <c r="B467">
        <f t="shared" si="51"/>
        <v>0</v>
      </c>
      <c r="C467">
        <f t="shared" si="52"/>
        <v>0</v>
      </c>
      <c r="D467">
        <f t="shared" si="53"/>
        <v>0</v>
      </c>
    </row>
    <row r="468" spans="1:8" hidden="1" x14ac:dyDescent="0.25">
      <c r="A468" s="23">
        <f t="shared" si="54"/>
        <v>43689</v>
      </c>
      <c r="B468">
        <f t="shared" si="51"/>
        <v>0</v>
      </c>
      <c r="C468">
        <f t="shared" si="52"/>
        <v>0</v>
      </c>
      <c r="D468">
        <f t="shared" si="53"/>
        <v>0</v>
      </c>
    </row>
    <row r="469" spans="1:8" hidden="1" x14ac:dyDescent="0.25">
      <c r="A469" s="23">
        <f t="shared" si="54"/>
        <v>43696</v>
      </c>
      <c r="B469">
        <f t="shared" si="51"/>
        <v>0</v>
      </c>
      <c r="C469">
        <f t="shared" si="52"/>
        <v>0</v>
      </c>
      <c r="D469">
        <f t="shared" si="53"/>
        <v>0</v>
      </c>
    </row>
    <row r="470" spans="1:8" hidden="1" x14ac:dyDescent="0.25">
      <c r="A470" s="23">
        <f>A469+7</f>
        <v>43703</v>
      </c>
      <c r="B470">
        <f t="shared" si="51"/>
        <v>0</v>
      </c>
      <c r="C470">
        <f t="shared" si="52"/>
        <v>0</v>
      </c>
      <c r="D470">
        <f t="shared" si="53"/>
        <v>0</v>
      </c>
    </row>
    <row r="471" spans="1:8" hidden="1" x14ac:dyDescent="0.25">
      <c r="A471" s="23">
        <f t="shared" si="54"/>
        <v>43710</v>
      </c>
      <c r="B471">
        <f t="shared" si="51"/>
        <v>0</v>
      </c>
      <c r="C471">
        <f t="shared" si="52"/>
        <v>0</v>
      </c>
      <c r="D471">
        <f t="shared" si="53"/>
        <v>0</v>
      </c>
    </row>
    <row r="472" spans="1:8" hidden="1" x14ac:dyDescent="0.25">
      <c r="A472" s="23">
        <f t="shared" si="54"/>
        <v>43717</v>
      </c>
      <c r="B472">
        <f t="shared" si="51"/>
        <v>0</v>
      </c>
      <c r="C472">
        <f t="shared" si="52"/>
        <v>0</v>
      </c>
      <c r="D472">
        <f t="shared" si="53"/>
        <v>0</v>
      </c>
    </row>
    <row r="473" spans="1:8" hidden="1" x14ac:dyDescent="0.25">
      <c r="A473" s="23">
        <f t="shared" si="54"/>
        <v>43724</v>
      </c>
      <c r="B473">
        <f t="shared" si="51"/>
        <v>0</v>
      </c>
      <c r="C473">
        <f t="shared" si="52"/>
        <v>0</v>
      </c>
      <c r="D473">
        <f t="shared" si="53"/>
        <v>0</v>
      </c>
    </row>
    <row r="474" spans="1:8" hidden="1" x14ac:dyDescent="0.25">
      <c r="A474" s="23">
        <f t="shared" si="54"/>
        <v>43731</v>
      </c>
      <c r="B474">
        <f t="shared" si="51"/>
        <v>0</v>
      </c>
      <c r="C474">
        <f t="shared" si="52"/>
        <v>0</v>
      </c>
      <c r="D474">
        <f t="shared" si="53"/>
        <v>0</v>
      </c>
    </row>
    <row r="475" spans="1:8" hidden="1" x14ac:dyDescent="0.25">
      <c r="A475" s="23">
        <f t="shared" si="54"/>
        <v>43738</v>
      </c>
      <c r="B475">
        <f t="shared" si="51"/>
        <v>0</v>
      </c>
      <c r="C475">
        <f t="shared" si="52"/>
        <v>0</v>
      </c>
      <c r="D475">
        <f t="shared" si="53"/>
        <v>0</v>
      </c>
    </row>
    <row r="476" spans="1:8" hidden="1" x14ac:dyDescent="0.25">
      <c r="A476" s="23">
        <f t="shared" si="54"/>
        <v>43745</v>
      </c>
      <c r="B476">
        <f t="shared" si="51"/>
        <v>0</v>
      </c>
      <c r="C476">
        <f t="shared" si="52"/>
        <v>0</v>
      </c>
      <c r="D476">
        <f t="shared" si="53"/>
        <v>0</v>
      </c>
    </row>
    <row r="477" spans="1:8" hidden="1" x14ac:dyDescent="0.25">
      <c r="A477" s="23">
        <f t="shared" si="54"/>
        <v>43752</v>
      </c>
      <c r="B477" s="63">
        <f t="shared" si="51"/>
        <v>0</v>
      </c>
      <c r="C477" s="63">
        <f t="shared" si="52"/>
        <v>0</v>
      </c>
      <c r="D477" s="64">
        <f t="shared" si="53"/>
        <v>0</v>
      </c>
      <c r="F477" s="63"/>
      <c r="G477" s="63"/>
      <c r="H477" s="64"/>
    </row>
    <row r="478" spans="1:8" hidden="1" x14ac:dyDescent="0.25">
      <c r="A478" s="23">
        <f t="shared" si="54"/>
        <v>43759</v>
      </c>
      <c r="B478" s="63">
        <f t="shared" si="51"/>
        <v>0</v>
      </c>
      <c r="C478" s="63">
        <f t="shared" si="52"/>
        <v>0</v>
      </c>
      <c r="D478" s="64">
        <f t="shared" si="53"/>
        <v>0</v>
      </c>
      <c r="F478" s="63"/>
      <c r="G478" s="63"/>
      <c r="H478" s="64"/>
    </row>
    <row r="479" spans="1:8" hidden="1" x14ac:dyDescent="0.25">
      <c r="A479" s="23">
        <f t="shared" si="54"/>
        <v>43766</v>
      </c>
      <c r="B479" s="63">
        <f t="shared" si="51"/>
        <v>0</v>
      </c>
      <c r="C479" s="63">
        <f t="shared" si="52"/>
        <v>0</v>
      </c>
      <c r="D479" s="64">
        <f t="shared" si="53"/>
        <v>0</v>
      </c>
      <c r="F479" s="63"/>
      <c r="G479" s="63"/>
      <c r="H479" s="64"/>
    </row>
    <row r="480" spans="1:8" hidden="1" x14ac:dyDescent="0.25">
      <c r="A480" s="23">
        <f t="shared" si="54"/>
        <v>43773</v>
      </c>
      <c r="B480" s="63">
        <f t="shared" si="51"/>
        <v>0</v>
      </c>
      <c r="C480" s="63">
        <f t="shared" si="52"/>
        <v>0</v>
      </c>
      <c r="D480" s="64">
        <f t="shared" si="53"/>
        <v>0</v>
      </c>
      <c r="F480" s="63"/>
      <c r="G480" s="63"/>
      <c r="H480" s="64"/>
    </row>
    <row r="481" spans="1:11" hidden="1" x14ac:dyDescent="0.25">
      <c r="A481" s="23">
        <f t="shared" si="54"/>
        <v>43780</v>
      </c>
      <c r="B481" s="63">
        <f t="shared" si="51"/>
        <v>0</v>
      </c>
      <c r="C481" s="63">
        <f t="shared" si="52"/>
        <v>0</v>
      </c>
      <c r="D481" s="64">
        <f t="shared" si="53"/>
        <v>0</v>
      </c>
      <c r="F481" s="63"/>
      <c r="G481" s="63"/>
      <c r="H481" s="64"/>
    </row>
    <row r="482" spans="1:11" hidden="1" x14ac:dyDescent="0.25">
      <c r="A482" s="23">
        <f t="shared" si="54"/>
        <v>43787</v>
      </c>
      <c r="B482">
        <f t="shared" si="51"/>
        <v>0</v>
      </c>
      <c r="C482">
        <f t="shared" si="52"/>
        <v>0</v>
      </c>
      <c r="D482" s="64">
        <f t="shared" si="53"/>
        <v>0</v>
      </c>
    </row>
    <row r="483" spans="1:11" hidden="1" x14ac:dyDescent="0.25">
      <c r="A483" s="23">
        <f t="shared" si="54"/>
        <v>43794</v>
      </c>
      <c r="B483">
        <f t="shared" si="51"/>
        <v>0</v>
      </c>
      <c r="C483">
        <f t="shared" si="52"/>
        <v>0</v>
      </c>
      <c r="D483">
        <f t="shared" si="53"/>
        <v>0</v>
      </c>
    </row>
    <row r="484" spans="1:11" hidden="1" x14ac:dyDescent="0.25">
      <c r="A484" s="23">
        <f t="shared" si="54"/>
        <v>43801</v>
      </c>
      <c r="B484">
        <f t="shared" si="51"/>
        <v>0</v>
      </c>
      <c r="C484">
        <f t="shared" si="52"/>
        <v>0</v>
      </c>
      <c r="D484">
        <f t="shared" si="53"/>
        <v>0</v>
      </c>
    </row>
    <row r="485" spans="1:11" hidden="1" x14ac:dyDescent="0.25">
      <c r="A485" s="23">
        <f t="shared" si="54"/>
        <v>43808</v>
      </c>
      <c r="B485">
        <f t="shared" si="51"/>
        <v>0</v>
      </c>
      <c r="C485">
        <f t="shared" si="52"/>
        <v>0</v>
      </c>
      <c r="D485">
        <f t="shared" si="53"/>
        <v>0</v>
      </c>
    </row>
    <row r="486" spans="1:11" hidden="1" x14ac:dyDescent="0.25">
      <c r="A486" s="23">
        <f t="shared" si="54"/>
        <v>43815</v>
      </c>
      <c r="B486">
        <f t="shared" si="51"/>
        <v>0</v>
      </c>
      <c r="C486">
        <f t="shared" si="52"/>
        <v>0</v>
      </c>
      <c r="D486">
        <f t="shared" si="53"/>
        <v>0</v>
      </c>
    </row>
    <row r="487" spans="1:11" hidden="1" x14ac:dyDescent="0.25">
      <c r="A487" s="23">
        <f>A486+7</f>
        <v>43822</v>
      </c>
      <c r="B487">
        <f t="shared" si="51"/>
        <v>0</v>
      </c>
      <c r="C487">
        <f t="shared" si="52"/>
        <v>0</v>
      </c>
      <c r="D487">
        <f t="shared" si="53"/>
        <v>0</v>
      </c>
    </row>
    <row r="488" spans="1:11" hidden="1" x14ac:dyDescent="0.25">
      <c r="A488" s="23">
        <f t="shared" si="54"/>
        <v>43829</v>
      </c>
      <c r="B488">
        <f t="shared" si="51"/>
        <v>0</v>
      </c>
      <c r="C488">
        <f t="shared" si="52"/>
        <v>0</v>
      </c>
      <c r="D488">
        <f t="shared" si="53"/>
        <v>0</v>
      </c>
    </row>
    <row r="489" spans="1:11" hidden="1" x14ac:dyDescent="0.25">
      <c r="A489" s="23">
        <f t="shared" si="54"/>
        <v>43836</v>
      </c>
      <c r="B489">
        <f t="shared" si="51"/>
        <v>0</v>
      </c>
      <c r="C489">
        <f t="shared" si="52"/>
        <v>0</v>
      </c>
      <c r="D489">
        <f t="shared" si="53"/>
        <v>0</v>
      </c>
    </row>
    <row r="490" spans="1:11" hidden="1" x14ac:dyDescent="0.25">
      <c r="A490" s="23">
        <f t="shared" si="54"/>
        <v>43843</v>
      </c>
      <c r="B490">
        <f t="shared" si="51"/>
        <v>0</v>
      </c>
      <c r="C490">
        <f t="shared" si="52"/>
        <v>0</v>
      </c>
      <c r="D490">
        <f t="shared" si="53"/>
        <v>0</v>
      </c>
    </row>
    <row r="491" spans="1:11" hidden="1" x14ac:dyDescent="0.25">
      <c r="A491" s="23">
        <f t="shared" si="54"/>
        <v>43850</v>
      </c>
      <c r="B491">
        <f t="shared" si="51"/>
        <v>0</v>
      </c>
      <c r="C491">
        <f t="shared" si="52"/>
        <v>0</v>
      </c>
      <c r="D491">
        <f t="shared" si="53"/>
        <v>0</v>
      </c>
    </row>
    <row r="492" spans="1:11" x14ac:dyDescent="0.25">
      <c r="A492" s="23">
        <f t="shared" si="54"/>
        <v>43857</v>
      </c>
      <c r="B492" s="63">
        <f t="shared" ref="B492:B555" si="55">F492+I492+L492+O492</f>
        <v>261217</v>
      </c>
      <c r="C492" s="63">
        <f t="shared" ref="C492:C555" si="56">G492+J492+M492+P492</f>
        <v>613</v>
      </c>
      <c r="D492" s="64">
        <f t="shared" ref="D492:D555" si="57">H492+K492+N492+Q492</f>
        <v>4482.1711130000003</v>
      </c>
      <c r="F492" s="63">
        <v>0</v>
      </c>
      <c r="G492" s="63">
        <v>0</v>
      </c>
      <c r="H492" s="64">
        <v>2770.5882299999998</v>
      </c>
      <c r="I492" s="63">
        <v>261217</v>
      </c>
      <c r="J492" s="63">
        <v>613</v>
      </c>
      <c r="K492" s="64">
        <v>1711.582883</v>
      </c>
    </row>
    <row r="493" spans="1:11" x14ac:dyDescent="0.25">
      <c r="A493" s="23">
        <f t="shared" si="54"/>
        <v>43864</v>
      </c>
      <c r="B493" s="63">
        <f t="shared" si="55"/>
        <v>815018</v>
      </c>
      <c r="C493" s="63">
        <f t="shared" si="56"/>
        <v>1225</v>
      </c>
      <c r="D493" s="64">
        <f t="shared" si="57"/>
        <v>7235.9214009999996</v>
      </c>
      <c r="F493" s="63">
        <v>229527</v>
      </c>
      <c r="G493" s="63">
        <v>0</v>
      </c>
      <c r="H493" s="64">
        <v>3232.3529349999999</v>
      </c>
      <c r="I493" s="63">
        <v>585491</v>
      </c>
      <c r="J493" s="63">
        <v>1225</v>
      </c>
      <c r="K493" s="64">
        <v>4003.5684660000002</v>
      </c>
    </row>
    <row r="494" spans="1:11" x14ac:dyDescent="0.25">
      <c r="A494" s="23">
        <f t="shared" si="54"/>
        <v>43871</v>
      </c>
      <c r="B494" s="63">
        <f t="shared" si="55"/>
        <v>1045810</v>
      </c>
      <c r="C494" s="63">
        <f t="shared" si="56"/>
        <v>1240</v>
      </c>
      <c r="D494" s="64">
        <f t="shared" si="57"/>
        <v>7244.7529350000004</v>
      </c>
      <c r="F494" s="63">
        <v>454838</v>
      </c>
      <c r="G494" s="63">
        <v>0</v>
      </c>
      <c r="H494" s="64">
        <v>3232.3529349999999</v>
      </c>
      <c r="I494" s="63">
        <v>590972</v>
      </c>
      <c r="J494" s="63">
        <v>1240</v>
      </c>
      <c r="K494" s="64">
        <v>4012.4</v>
      </c>
    </row>
    <row r="495" spans="1:11" x14ac:dyDescent="0.25">
      <c r="A495" s="23">
        <f t="shared" ref="A495:A499" si="58">A494+7</f>
        <v>43878</v>
      </c>
      <c r="B495" s="63">
        <f t="shared" si="55"/>
        <v>923097</v>
      </c>
      <c r="C495" s="63">
        <f t="shared" si="56"/>
        <v>1282</v>
      </c>
      <c r="D495" s="64">
        <f t="shared" si="57"/>
        <v>7244.7529350000004</v>
      </c>
      <c r="F495" s="63">
        <v>319254</v>
      </c>
      <c r="G495" s="63">
        <v>0</v>
      </c>
      <c r="H495" s="64">
        <v>3232.3529349999999</v>
      </c>
      <c r="I495" s="63">
        <v>603843</v>
      </c>
      <c r="J495" s="63">
        <v>1282</v>
      </c>
      <c r="K495" s="64">
        <v>4012.4</v>
      </c>
    </row>
    <row r="496" spans="1:11" x14ac:dyDescent="0.25">
      <c r="A496" s="23">
        <f t="shared" si="58"/>
        <v>43885</v>
      </c>
      <c r="B496" s="63">
        <f t="shared" si="55"/>
        <v>141443</v>
      </c>
      <c r="C496" s="63">
        <f t="shared" si="56"/>
        <v>185</v>
      </c>
      <c r="D496" s="64">
        <f t="shared" si="57"/>
        <v>3786.0353879999998</v>
      </c>
      <c r="F496" s="63">
        <v>44527</v>
      </c>
      <c r="G496" s="63">
        <v>0</v>
      </c>
      <c r="H496" s="64">
        <v>3232.3529349999999</v>
      </c>
      <c r="I496" s="63">
        <v>96916</v>
      </c>
      <c r="J496" s="63">
        <v>185</v>
      </c>
      <c r="K496" s="64">
        <v>553.68245300000001</v>
      </c>
    </row>
    <row r="497" spans="1:4" hidden="1" x14ac:dyDescent="0.25">
      <c r="A497" s="23">
        <f t="shared" si="58"/>
        <v>43892</v>
      </c>
      <c r="B497">
        <f t="shared" si="55"/>
        <v>0</v>
      </c>
      <c r="C497">
        <f t="shared" si="56"/>
        <v>0</v>
      </c>
      <c r="D497">
        <f t="shared" si="57"/>
        <v>0</v>
      </c>
    </row>
    <row r="498" spans="1:4" hidden="1" x14ac:dyDescent="0.25">
      <c r="A498" s="23">
        <f t="shared" si="58"/>
        <v>43899</v>
      </c>
      <c r="B498">
        <f t="shared" si="55"/>
        <v>0</v>
      </c>
      <c r="C498">
        <f t="shared" si="56"/>
        <v>0</v>
      </c>
      <c r="D498">
        <f t="shared" si="57"/>
        <v>0</v>
      </c>
    </row>
    <row r="499" spans="1:4" hidden="1" x14ac:dyDescent="0.25">
      <c r="A499" s="23">
        <f t="shared" si="58"/>
        <v>43906</v>
      </c>
      <c r="B499">
        <f t="shared" si="55"/>
        <v>0</v>
      </c>
      <c r="C499">
        <f t="shared" si="56"/>
        <v>0</v>
      </c>
      <c r="D499">
        <f t="shared" si="57"/>
        <v>0</v>
      </c>
    </row>
    <row r="500" spans="1:4" hidden="1" x14ac:dyDescent="0.25">
      <c r="A500" s="23">
        <f>A499+7</f>
        <v>43913</v>
      </c>
      <c r="B500">
        <f t="shared" si="55"/>
        <v>0</v>
      </c>
      <c r="C500">
        <f t="shared" si="56"/>
        <v>0</v>
      </c>
      <c r="D500">
        <f t="shared" si="57"/>
        <v>0</v>
      </c>
    </row>
    <row r="501" spans="1:4" hidden="1" x14ac:dyDescent="0.25">
      <c r="A501" s="23">
        <f t="shared" ref="A501:A512" si="59">A500+7</f>
        <v>43920</v>
      </c>
      <c r="B501">
        <f t="shared" si="55"/>
        <v>0</v>
      </c>
      <c r="C501">
        <f t="shared" si="56"/>
        <v>0</v>
      </c>
      <c r="D501">
        <f t="shared" si="57"/>
        <v>0</v>
      </c>
    </row>
    <row r="502" spans="1:4" hidden="1" x14ac:dyDescent="0.25">
      <c r="A502" s="23">
        <f t="shared" si="59"/>
        <v>43927</v>
      </c>
      <c r="B502">
        <f t="shared" si="55"/>
        <v>0</v>
      </c>
      <c r="C502">
        <f t="shared" si="56"/>
        <v>0</v>
      </c>
      <c r="D502">
        <f t="shared" si="57"/>
        <v>0</v>
      </c>
    </row>
    <row r="503" spans="1:4" hidden="1" x14ac:dyDescent="0.25">
      <c r="A503" s="23">
        <f t="shared" si="59"/>
        <v>43934</v>
      </c>
      <c r="B503">
        <f t="shared" si="55"/>
        <v>0</v>
      </c>
      <c r="C503">
        <f t="shared" si="56"/>
        <v>0</v>
      </c>
      <c r="D503">
        <f t="shared" si="57"/>
        <v>0</v>
      </c>
    </row>
    <row r="504" spans="1:4" hidden="1" x14ac:dyDescent="0.25">
      <c r="A504" s="23">
        <f t="shared" si="59"/>
        <v>43941</v>
      </c>
      <c r="B504">
        <f t="shared" si="55"/>
        <v>0</v>
      </c>
      <c r="C504">
        <f t="shared" si="56"/>
        <v>0</v>
      </c>
      <c r="D504">
        <f t="shared" si="57"/>
        <v>0</v>
      </c>
    </row>
    <row r="505" spans="1:4" hidden="1" x14ac:dyDescent="0.25">
      <c r="A505" s="23">
        <f t="shared" si="59"/>
        <v>43948</v>
      </c>
      <c r="B505">
        <f t="shared" si="55"/>
        <v>0</v>
      </c>
      <c r="C505">
        <f t="shared" si="56"/>
        <v>0</v>
      </c>
      <c r="D505">
        <f t="shared" si="57"/>
        <v>0</v>
      </c>
    </row>
    <row r="506" spans="1:4" hidden="1" x14ac:dyDescent="0.25">
      <c r="A506" s="23">
        <f t="shared" si="59"/>
        <v>43955</v>
      </c>
      <c r="B506">
        <f t="shared" si="55"/>
        <v>0</v>
      </c>
      <c r="C506">
        <f t="shared" si="56"/>
        <v>0</v>
      </c>
      <c r="D506">
        <f t="shared" si="57"/>
        <v>0</v>
      </c>
    </row>
    <row r="507" spans="1:4" hidden="1" x14ac:dyDescent="0.25">
      <c r="A507" s="23">
        <f t="shared" si="59"/>
        <v>43962</v>
      </c>
      <c r="B507">
        <f t="shared" si="55"/>
        <v>0</v>
      </c>
      <c r="C507">
        <f t="shared" si="56"/>
        <v>0</v>
      </c>
      <c r="D507">
        <f t="shared" si="57"/>
        <v>0</v>
      </c>
    </row>
    <row r="508" spans="1:4" hidden="1" x14ac:dyDescent="0.25">
      <c r="A508" s="23">
        <f t="shared" si="59"/>
        <v>43969</v>
      </c>
      <c r="B508">
        <f t="shared" si="55"/>
        <v>0</v>
      </c>
      <c r="C508">
        <f t="shared" si="56"/>
        <v>0</v>
      </c>
      <c r="D508">
        <f t="shared" si="57"/>
        <v>0</v>
      </c>
    </row>
    <row r="509" spans="1:4" hidden="1" x14ac:dyDescent="0.25">
      <c r="A509" s="23">
        <f t="shared" si="59"/>
        <v>43976</v>
      </c>
      <c r="B509">
        <f t="shared" si="55"/>
        <v>0</v>
      </c>
      <c r="C509">
        <f t="shared" si="56"/>
        <v>0</v>
      </c>
      <c r="D509">
        <f t="shared" si="57"/>
        <v>0</v>
      </c>
    </row>
    <row r="510" spans="1:4" hidden="1" x14ac:dyDescent="0.25">
      <c r="A510" s="23">
        <f t="shared" si="59"/>
        <v>43983</v>
      </c>
      <c r="B510">
        <f t="shared" si="55"/>
        <v>0</v>
      </c>
      <c r="C510">
        <f t="shared" si="56"/>
        <v>0</v>
      </c>
      <c r="D510">
        <f t="shared" si="57"/>
        <v>0</v>
      </c>
    </row>
    <row r="511" spans="1:4" hidden="1" x14ac:dyDescent="0.25">
      <c r="A511" s="23">
        <f t="shared" si="59"/>
        <v>43990</v>
      </c>
      <c r="B511">
        <f t="shared" si="55"/>
        <v>0</v>
      </c>
      <c r="C511">
        <f t="shared" si="56"/>
        <v>0</v>
      </c>
      <c r="D511">
        <f t="shared" si="57"/>
        <v>0</v>
      </c>
    </row>
    <row r="512" spans="1:4" hidden="1" x14ac:dyDescent="0.25">
      <c r="A512" s="23">
        <f t="shared" si="59"/>
        <v>43997</v>
      </c>
      <c r="B512">
        <f t="shared" si="55"/>
        <v>0</v>
      </c>
      <c r="C512">
        <f t="shared" si="56"/>
        <v>0</v>
      </c>
      <c r="D512">
        <f t="shared" si="57"/>
        <v>0</v>
      </c>
    </row>
    <row r="513" spans="1:8" hidden="1" x14ac:dyDescent="0.25">
      <c r="A513" s="23">
        <f>A512+7</f>
        <v>44004</v>
      </c>
      <c r="B513">
        <f t="shared" si="55"/>
        <v>0</v>
      </c>
      <c r="C513">
        <f t="shared" si="56"/>
        <v>0</v>
      </c>
      <c r="D513">
        <f t="shared" si="57"/>
        <v>0</v>
      </c>
    </row>
    <row r="514" spans="1:8" hidden="1" x14ac:dyDescent="0.25">
      <c r="A514" s="23">
        <f t="shared" ref="A514:A522" si="60">A513+7</f>
        <v>44011</v>
      </c>
      <c r="B514">
        <f t="shared" si="55"/>
        <v>0</v>
      </c>
      <c r="C514">
        <f t="shared" si="56"/>
        <v>0</v>
      </c>
      <c r="D514">
        <f t="shared" si="57"/>
        <v>0</v>
      </c>
    </row>
    <row r="515" spans="1:8" hidden="1" x14ac:dyDescent="0.25">
      <c r="A515" s="23">
        <f t="shared" si="60"/>
        <v>44018</v>
      </c>
      <c r="B515">
        <f t="shared" si="55"/>
        <v>0</v>
      </c>
      <c r="C515">
        <f t="shared" si="56"/>
        <v>0</v>
      </c>
      <c r="D515">
        <f t="shared" si="57"/>
        <v>0</v>
      </c>
    </row>
    <row r="516" spans="1:8" hidden="1" x14ac:dyDescent="0.25">
      <c r="A516" s="23">
        <f t="shared" si="60"/>
        <v>44025</v>
      </c>
      <c r="B516">
        <f t="shared" si="55"/>
        <v>0</v>
      </c>
      <c r="C516">
        <f t="shared" si="56"/>
        <v>0</v>
      </c>
      <c r="D516">
        <f t="shared" si="57"/>
        <v>0</v>
      </c>
    </row>
    <row r="517" spans="1:8" hidden="1" x14ac:dyDescent="0.25">
      <c r="A517" s="23">
        <f t="shared" si="60"/>
        <v>44032</v>
      </c>
      <c r="B517">
        <f t="shared" si="55"/>
        <v>0</v>
      </c>
      <c r="C517">
        <f t="shared" si="56"/>
        <v>0</v>
      </c>
      <c r="D517">
        <f t="shared" si="57"/>
        <v>0</v>
      </c>
    </row>
    <row r="518" spans="1:8" hidden="1" x14ac:dyDescent="0.25">
      <c r="A518" s="23">
        <f t="shared" si="60"/>
        <v>44039</v>
      </c>
      <c r="B518">
        <f t="shared" si="55"/>
        <v>0</v>
      </c>
      <c r="C518">
        <f t="shared" si="56"/>
        <v>0</v>
      </c>
      <c r="D518">
        <f t="shared" si="57"/>
        <v>0</v>
      </c>
    </row>
    <row r="519" spans="1:8" hidden="1" x14ac:dyDescent="0.25">
      <c r="A519" s="23">
        <f t="shared" si="60"/>
        <v>44046</v>
      </c>
      <c r="B519">
        <f t="shared" si="55"/>
        <v>0</v>
      </c>
      <c r="C519">
        <f t="shared" si="56"/>
        <v>0</v>
      </c>
      <c r="D519">
        <f t="shared" si="57"/>
        <v>0</v>
      </c>
    </row>
    <row r="520" spans="1:8" hidden="1" x14ac:dyDescent="0.25">
      <c r="A520" s="23">
        <f t="shared" si="60"/>
        <v>44053</v>
      </c>
      <c r="B520">
        <f t="shared" si="55"/>
        <v>0</v>
      </c>
      <c r="C520">
        <f t="shared" si="56"/>
        <v>0</v>
      </c>
      <c r="D520">
        <f t="shared" si="57"/>
        <v>0</v>
      </c>
    </row>
    <row r="521" spans="1:8" hidden="1" x14ac:dyDescent="0.25">
      <c r="A521" s="23">
        <f t="shared" si="60"/>
        <v>44060</v>
      </c>
      <c r="B521">
        <f t="shared" si="55"/>
        <v>0</v>
      </c>
      <c r="C521">
        <f t="shared" si="56"/>
        <v>0</v>
      </c>
      <c r="D521">
        <f t="shared" si="57"/>
        <v>0</v>
      </c>
    </row>
    <row r="522" spans="1:8" hidden="1" x14ac:dyDescent="0.25">
      <c r="A522" s="23">
        <f t="shared" si="60"/>
        <v>44067</v>
      </c>
      <c r="B522">
        <f t="shared" si="55"/>
        <v>0</v>
      </c>
      <c r="C522">
        <f t="shared" si="56"/>
        <v>0</v>
      </c>
      <c r="D522">
        <f t="shared" si="57"/>
        <v>0</v>
      </c>
    </row>
    <row r="523" spans="1:8" hidden="1" x14ac:dyDescent="0.25">
      <c r="A523" s="23">
        <f>A522+7</f>
        <v>44074</v>
      </c>
      <c r="B523">
        <f t="shared" si="55"/>
        <v>0</v>
      </c>
      <c r="C523">
        <f t="shared" si="56"/>
        <v>0</v>
      </c>
      <c r="D523">
        <f t="shared" si="57"/>
        <v>0</v>
      </c>
    </row>
    <row r="524" spans="1:8" hidden="1" x14ac:dyDescent="0.25">
      <c r="A524" s="23">
        <f t="shared" ref="A524:A530" si="61">A523+7</f>
        <v>44081</v>
      </c>
      <c r="B524">
        <f t="shared" si="55"/>
        <v>0</v>
      </c>
      <c r="C524">
        <f t="shared" si="56"/>
        <v>0</v>
      </c>
      <c r="D524">
        <f t="shared" si="57"/>
        <v>0</v>
      </c>
    </row>
    <row r="525" spans="1:8" hidden="1" x14ac:dyDescent="0.25">
      <c r="A525" s="23">
        <f t="shared" si="61"/>
        <v>44088</v>
      </c>
      <c r="B525">
        <f t="shared" si="55"/>
        <v>0</v>
      </c>
      <c r="C525">
        <f t="shared" si="56"/>
        <v>0</v>
      </c>
      <c r="D525">
        <f t="shared" si="57"/>
        <v>0</v>
      </c>
    </row>
    <row r="526" spans="1:8" hidden="1" x14ac:dyDescent="0.25">
      <c r="A526" s="23">
        <f t="shared" si="61"/>
        <v>44095</v>
      </c>
      <c r="B526">
        <f t="shared" si="55"/>
        <v>0</v>
      </c>
      <c r="C526">
        <f t="shared" si="56"/>
        <v>0</v>
      </c>
      <c r="D526">
        <f t="shared" si="57"/>
        <v>0</v>
      </c>
    </row>
    <row r="527" spans="1:8" hidden="1" x14ac:dyDescent="0.25">
      <c r="A527" s="23">
        <f t="shared" si="61"/>
        <v>44102</v>
      </c>
      <c r="B527" s="63">
        <f t="shared" si="55"/>
        <v>0</v>
      </c>
      <c r="C527" s="63">
        <f t="shared" si="56"/>
        <v>0</v>
      </c>
      <c r="D527" s="64">
        <f t="shared" si="57"/>
        <v>0</v>
      </c>
      <c r="F527" s="63"/>
      <c r="G527" s="63"/>
      <c r="H527" s="70"/>
    </row>
    <row r="528" spans="1:8" hidden="1" x14ac:dyDescent="0.25">
      <c r="A528" s="23">
        <f t="shared" si="61"/>
        <v>44109</v>
      </c>
      <c r="B528" s="63">
        <f t="shared" si="55"/>
        <v>0</v>
      </c>
      <c r="C528" s="63">
        <f t="shared" si="56"/>
        <v>0</v>
      </c>
      <c r="D528" s="64">
        <f t="shared" si="57"/>
        <v>0</v>
      </c>
      <c r="F528" s="63"/>
      <c r="G528" s="63"/>
      <c r="H528" s="70"/>
    </row>
    <row r="529" spans="1:8" hidden="1" x14ac:dyDescent="0.25">
      <c r="A529" s="23">
        <f t="shared" si="61"/>
        <v>44116</v>
      </c>
      <c r="B529" s="63">
        <f t="shared" si="55"/>
        <v>0</v>
      </c>
      <c r="C529" s="63">
        <f t="shared" si="56"/>
        <v>0</v>
      </c>
      <c r="D529" s="64">
        <f t="shared" si="57"/>
        <v>0</v>
      </c>
      <c r="F529" s="63"/>
      <c r="G529" s="63"/>
      <c r="H529" s="71"/>
    </row>
    <row r="530" spans="1:8" hidden="1" x14ac:dyDescent="0.25">
      <c r="A530" s="23">
        <f t="shared" si="61"/>
        <v>44123</v>
      </c>
      <c r="B530" s="63">
        <f t="shared" si="55"/>
        <v>0</v>
      </c>
      <c r="C530" s="63">
        <f t="shared" si="56"/>
        <v>0</v>
      </c>
      <c r="D530" s="64">
        <f t="shared" si="57"/>
        <v>0</v>
      </c>
      <c r="F530" s="63"/>
      <c r="G530" s="63"/>
      <c r="H530" s="71"/>
    </row>
    <row r="531" spans="1:8" hidden="1" x14ac:dyDescent="0.25">
      <c r="A531" s="23">
        <f>A530+7</f>
        <v>44130</v>
      </c>
      <c r="B531" s="63">
        <f t="shared" si="55"/>
        <v>0</v>
      </c>
      <c r="C531" s="63">
        <f t="shared" si="56"/>
        <v>0</v>
      </c>
      <c r="D531" s="64">
        <f t="shared" si="57"/>
        <v>0</v>
      </c>
      <c r="F531" s="63"/>
      <c r="G531" s="63"/>
      <c r="H531" s="71"/>
    </row>
    <row r="532" spans="1:8" hidden="1" x14ac:dyDescent="0.25">
      <c r="A532" s="23">
        <f t="shared" ref="A532:A542" si="62">A531+7</f>
        <v>44137</v>
      </c>
      <c r="B532">
        <f t="shared" si="55"/>
        <v>0</v>
      </c>
      <c r="C532" s="63">
        <f t="shared" si="56"/>
        <v>0</v>
      </c>
      <c r="D532">
        <f t="shared" si="57"/>
        <v>0</v>
      </c>
    </row>
    <row r="533" spans="1:8" hidden="1" x14ac:dyDescent="0.25">
      <c r="A533" s="23">
        <f t="shared" si="62"/>
        <v>44144</v>
      </c>
      <c r="B533">
        <f t="shared" si="55"/>
        <v>0</v>
      </c>
      <c r="C533" s="63">
        <f t="shared" si="56"/>
        <v>0</v>
      </c>
      <c r="D533">
        <f t="shared" si="57"/>
        <v>0</v>
      </c>
    </row>
    <row r="534" spans="1:8" hidden="1" x14ac:dyDescent="0.25">
      <c r="A534" s="23">
        <f t="shared" si="62"/>
        <v>44151</v>
      </c>
      <c r="B534">
        <f t="shared" si="55"/>
        <v>0</v>
      </c>
      <c r="C534" s="63">
        <f t="shared" si="56"/>
        <v>0</v>
      </c>
      <c r="D534">
        <f t="shared" si="57"/>
        <v>0</v>
      </c>
    </row>
    <row r="535" spans="1:8" hidden="1" x14ac:dyDescent="0.25">
      <c r="A535" s="23">
        <f t="shared" si="62"/>
        <v>44158</v>
      </c>
      <c r="B535">
        <f t="shared" si="55"/>
        <v>0</v>
      </c>
      <c r="C535" s="63">
        <f t="shared" si="56"/>
        <v>0</v>
      </c>
      <c r="D535">
        <f t="shared" si="57"/>
        <v>0</v>
      </c>
    </row>
    <row r="536" spans="1:8" hidden="1" x14ac:dyDescent="0.25">
      <c r="A536" s="23">
        <f t="shared" si="62"/>
        <v>44165</v>
      </c>
      <c r="B536">
        <f t="shared" si="55"/>
        <v>0</v>
      </c>
      <c r="C536" s="63">
        <f t="shared" si="56"/>
        <v>0</v>
      </c>
      <c r="D536">
        <f t="shared" si="57"/>
        <v>0</v>
      </c>
    </row>
    <row r="537" spans="1:8" hidden="1" x14ac:dyDescent="0.25">
      <c r="A537" s="23">
        <f t="shared" si="62"/>
        <v>44172</v>
      </c>
      <c r="B537">
        <f t="shared" si="55"/>
        <v>0</v>
      </c>
      <c r="C537" s="63">
        <f t="shared" si="56"/>
        <v>0</v>
      </c>
      <c r="D537">
        <f t="shared" si="57"/>
        <v>0</v>
      </c>
    </row>
    <row r="538" spans="1:8" hidden="1" x14ac:dyDescent="0.25">
      <c r="A538" s="23">
        <f t="shared" si="62"/>
        <v>44179</v>
      </c>
      <c r="B538">
        <f t="shared" si="55"/>
        <v>0</v>
      </c>
      <c r="C538" s="63">
        <f t="shared" si="56"/>
        <v>0</v>
      </c>
      <c r="D538">
        <f t="shared" si="57"/>
        <v>0</v>
      </c>
    </row>
    <row r="539" spans="1:8" hidden="1" x14ac:dyDescent="0.25">
      <c r="A539" s="23">
        <f t="shared" si="62"/>
        <v>44186</v>
      </c>
      <c r="B539">
        <f t="shared" si="55"/>
        <v>0</v>
      </c>
      <c r="C539" s="63">
        <f t="shared" si="56"/>
        <v>0</v>
      </c>
      <c r="D539">
        <f t="shared" si="57"/>
        <v>0</v>
      </c>
    </row>
    <row r="540" spans="1:8" hidden="1" x14ac:dyDescent="0.25">
      <c r="A540" s="23">
        <f t="shared" si="62"/>
        <v>44193</v>
      </c>
      <c r="B540">
        <f t="shared" si="55"/>
        <v>0</v>
      </c>
      <c r="C540" s="63">
        <f t="shared" si="56"/>
        <v>0</v>
      </c>
      <c r="D540">
        <f t="shared" si="57"/>
        <v>0</v>
      </c>
    </row>
    <row r="541" spans="1:8" hidden="1" x14ac:dyDescent="0.25">
      <c r="A541" s="23">
        <f t="shared" si="62"/>
        <v>44200</v>
      </c>
      <c r="B541">
        <f t="shared" si="55"/>
        <v>0</v>
      </c>
      <c r="C541" s="63">
        <f t="shared" si="56"/>
        <v>0</v>
      </c>
      <c r="D541">
        <f t="shared" si="57"/>
        <v>0</v>
      </c>
    </row>
    <row r="542" spans="1:8" hidden="1" x14ac:dyDescent="0.25">
      <c r="A542" s="23">
        <f t="shared" si="62"/>
        <v>44207</v>
      </c>
      <c r="B542">
        <f t="shared" si="55"/>
        <v>0</v>
      </c>
      <c r="C542" s="63">
        <f t="shared" si="56"/>
        <v>0</v>
      </c>
      <c r="D542">
        <f t="shared" si="57"/>
        <v>0</v>
      </c>
    </row>
    <row r="543" spans="1:8" hidden="1" x14ac:dyDescent="0.25">
      <c r="A543" s="23">
        <f>A542+7</f>
        <v>44214</v>
      </c>
      <c r="B543">
        <f t="shared" si="55"/>
        <v>0</v>
      </c>
      <c r="C543" s="63">
        <f t="shared" si="56"/>
        <v>0</v>
      </c>
      <c r="D543">
        <f t="shared" si="57"/>
        <v>0</v>
      </c>
    </row>
    <row r="544" spans="1:8" hidden="1" x14ac:dyDescent="0.25">
      <c r="A544" s="23">
        <f t="shared" ref="A544:A554" si="63">A543+7</f>
        <v>44221</v>
      </c>
      <c r="B544">
        <f t="shared" si="55"/>
        <v>0</v>
      </c>
      <c r="C544" s="63">
        <f t="shared" si="56"/>
        <v>0</v>
      </c>
      <c r="D544">
        <f t="shared" si="57"/>
        <v>0</v>
      </c>
    </row>
    <row r="545" spans="1:4" hidden="1" x14ac:dyDescent="0.25">
      <c r="A545" s="23">
        <f t="shared" si="63"/>
        <v>44228</v>
      </c>
      <c r="B545">
        <f t="shared" si="55"/>
        <v>0</v>
      </c>
      <c r="C545" s="63">
        <f t="shared" si="56"/>
        <v>0</v>
      </c>
      <c r="D545">
        <f t="shared" si="57"/>
        <v>0</v>
      </c>
    </row>
    <row r="546" spans="1:4" hidden="1" x14ac:dyDescent="0.25">
      <c r="A546" s="23">
        <f t="shared" si="63"/>
        <v>44235</v>
      </c>
      <c r="B546">
        <f t="shared" si="55"/>
        <v>0</v>
      </c>
      <c r="C546" s="63">
        <f t="shared" si="56"/>
        <v>0</v>
      </c>
      <c r="D546">
        <f t="shared" si="57"/>
        <v>0</v>
      </c>
    </row>
    <row r="547" spans="1:4" hidden="1" x14ac:dyDescent="0.25">
      <c r="A547" s="23">
        <f t="shared" si="63"/>
        <v>44242</v>
      </c>
      <c r="B547">
        <f t="shared" si="55"/>
        <v>0</v>
      </c>
      <c r="C547" s="63">
        <f t="shared" si="56"/>
        <v>0</v>
      </c>
      <c r="D547">
        <f t="shared" si="57"/>
        <v>0</v>
      </c>
    </row>
    <row r="548" spans="1:4" hidden="1" x14ac:dyDescent="0.25">
      <c r="A548" s="23">
        <f t="shared" si="63"/>
        <v>44249</v>
      </c>
      <c r="B548">
        <f t="shared" si="55"/>
        <v>0</v>
      </c>
      <c r="C548" s="63">
        <f t="shared" si="56"/>
        <v>0</v>
      </c>
      <c r="D548">
        <f t="shared" si="57"/>
        <v>0</v>
      </c>
    </row>
    <row r="549" spans="1:4" hidden="1" x14ac:dyDescent="0.25">
      <c r="A549" s="23">
        <f t="shared" si="63"/>
        <v>44256</v>
      </c>
      <c r="B549">
        <f t="shared" si="55"/>
        <v>0</v>
      </c>
      <c r="C549" s="63">
        <f t="shared" si="56"/>
        <v>0</v>
      </c>
      <c r="D549">
        <f t="shared" si="57"/>
        <v>0</v>
      </c>
    </row>
    <row r="550" spans="1:4" hidden="1" x14ac:dyDescent="0.25">
      <c r="A550" s="23">
        <f t="shared" si="63"/>
        <v>44263</v>
      </c>
      <c r="B550">
        <f t="shared" si="55"/>
        <v>0</v>
      </c>
      <c r="C550" s="63">
        <f t="shared" si="56"/>
        <v>0</v>
      </c>
      <c r="D550">
        <f t="shared" si="57"/>
        <v>0</v>
      </c>
    </row>
    <row r="551" spans="1:4" hidden="1" x14ac:dyDescent="0.25">
      <c r="A551" s="23">
        <f t="shared" si="63"/>
        <v>44270</v>
      </c>
      <c r="B551">
        <f t="shared" si="55"/>
        <v>0</v>
      </c>
      <c r="C551" s="63">
        <f t="shared" si="56"/>
        <v>0</v>
      </c>
      <c r="D551">
        <f t="shared" si="57"/>
        <v>0</v>
      </c>
    </row>
    <row r="552" spans="1:4" hidden="1" x14ac:dyDescent="0.25">
      <c r="A552" s="23">
        <f t="shared" si="63"/>
        <v>44277</v>
      </c>
      <c r="B552">
        <f t="shared" si="55"/>
        <v>0</v>
      </c>
      <c r="C552" s="63">
        <f t="shared" si="56"/>
        <v>0</v>
      </c>
      <c r="D552">
        <f t="shared" si="57"/>
        <v>0</v>
      </c>
    </row>
    <row r="553" spans="1:4" hidden="1" x14ac:dyDescent="0.25">
      <c r="A553" s="23">
        <f t="shared" si="63"/>
        <v>44284</v>
      </c>
      <c r="B553">
        <f t="shared" si="55"/>
        <v>0</v>
      </c>
      <c r="C553" s="63">
        <f t="shared" si="56"/>
        <v>0</v>
      </c>
      <c r="D553">
        <f t="shared" si="57"/>
        <v>0</v>
      </c>
    </row>
    <row r="554" spans="1:4" hidden="1" x14ac:dyDescent="0.25">
      <c r="A554" s="23">
        <f t="shared" si="63"/>
        <v>44291</v>
      </c>
      <c r="B554">
        <f t="shared" si="55"/>
        <v>0</v>
      </c>
      <c r="C554" s="63">
        <f t="shared" si="56"/>
        <v>0</v>
      </c>
      <c r="D554">
        <f t="shared" si="57"/>
        <v>0</v>
      </c>
    </row>
    <row r="555" spans="1:4" hidden="1" x14ac:dyDescent="0.25">
      <c r="A555" s="23">
        <f>A554+7</f>
        <v>44298</v>
      </c>
      <c r="B555">
        <f t="shared" si="55"/>
        <v>0</v>
      </c>
      <c r="C555" s="63">
        <f t="shared" si="56"/>
        <v>0</v>
      </c>
      <c r="D555">
        <f t="shared" si="57"/>
        <v>0</v>
      </c>
    </row>
    <row r="556" spans="1:4" hidden="1" x14ac:dyDescent="0.25">
      <c r="A556" s="23">
        <f t="shared" ref="A556:A557" si="64">A555+7</f>
        <v>44305</v>
      </c>
      <c r="B556">
        <f t="shared" ref="B556:B557" si="65">F556+I556+L556+O556</f>
        <v>0</v>
      </c>
      <c r="C556" s="63">
        <f t="shared" ref="C556:C557" si="66">G556+J556+M556+P556</f>
        <v>0</v>
      </c>
      <c r="D556">
        <f t="shared" ref="D556:D557" si="67">H556+K556+N556+Q556</f>
        <v>0</v>
      </c>
    </row>
    <row r="557" spans="1:4" hidden="1" x14ac:dyDescent="0.25">
      <c r="A557" s="23">
        <f t="shared" si="64"/>
        <v>44312</v>
      </c>
      <c r="B557">
        <f t="shared" si="65"/>
        <v>0</v>
      </c>
      <c r="C557" s="63">
        <f t="shared" si="66"/>
        <v>0</v>
      </c>
      <c r="D557">
        <f t="shared" si="67"/>
        <v>0</v>
      </c>
    </row>
    <row r="558" spans="1:4" x14ac:dyDescent="0.25">
      <c r="A558" s="66" t="s">
        <v>140</v>
      </c>
      <c r="B558" s="68">
        <f>SUM(B427:B557)</f>
        <v>3186585</v>
      </c>
      <c r="C558" s="68">
        <f>SUM(C427:C557)</f>
        <v>4545</v>
      </c>
      <c r="D558" s="67">
        <f>SUM(D427:D557)</f>
        <v>29993.633772000001</v>
      </c>
    </row>
    <row r="561" spans="1:8" x14ac:dyDescent="0.25">
      <c r="F561" s="15" t="s">
        <v>79</v>
      </c>
      <c r="G561" s="14"/>
      <c r="H561" s="14"/>
    </row>
    <row r="562" spans="1:8" ht="15.75" thickBot="1" x14ac:dyDescent="0.3">
      <c r="F562" s="19" t="s">
        <v>80</v>
      </c>
      <c r="G562" s="14"/>
      <c r="H562" s="14"/>
    </row>
    <row r="563" spans="1:8" x14ac:dyDescent="0.25">
      <c r="F563" s="209" t="s">
        <v>45</v>
      </c>
      <c r="G563" s="210"/>
      <c r="H563" s="211"/>
    </row>
    <row r="564" spans="1:8" ht="15.75" thickBot="1" x14ac:dyDescent="0.3">
      <c r="A564" s="14" t="s">
        <v>41</v>
      </c>
      <c r="B564" s="14" t="s">
        <v>135</v>
      </c>
      <c r="C564" s="14" t="s">
        <v>136</v>
      </c>
      <c r="D564" s="14" t="s">
        <v>137</v>
      </c>
      <c r="F564" s="20" t="s">
        <v>19</v>
      </c>
      <c r="G564" s="21" t="s">
        <v>138</v>
      </c>
      <c r="H564" s="22" t="s">
        <v>139</v>
      </c>
    </row>
    <row r="565" spans="1:8" hidden="1" x14ac:dyDescent="0.25">
      <c r="A565" s="23">
        <v>43402</v>
      </c>
      <c r="B565">
        <f>F565+I565+L565+O565</f>
        <v>0</v>
      </c>
      <c r="C565">
        <f>G565+J565+M565+P565</f>
        <v>0</v>
      </c>
      <c r="D565">
        <f>H565+K565+N565+Q565</f>
        <v>0</v>
      </c>
    </row>
    <row r="566" spans="1:8" hidden="1" x14ac:dyDescent="0.25">
      <c r="A566" s="23">
        <f>A565+7</f>
        <v>43409</v>
      </c>
      <c r="B566">
        <f t="shared" ref="B566:B629" si="68">F566+I566+L566+O566</f>
        <v>0</v>
      </c>
      <c r="C566">
        <f t="shared" ref="C566:C629" si="69">G566+J566+M566+P566</f>
        <v>0</v>
      </c>
      <c r="D566">
        <f t="shared" ref="D566:D629" si="70">H566+K566+N566+Q566</f>
        <v>0</v>
      </c>
    </row>
    <row r="567" spans="1:8" hidden="1" x14ac:dyDescent="0.25">
      <c r="A567" s="23">
        <f>A566+7</f>
        <v>43416</v>
      </c>
      <c r="B567">
        <f t="shared" si="68"/>
        <v>0</v>
      </c>
      <c r="C567">
        <f t="shared" si="69"/>
        <v>0</v>
      </c>
      <c r="D567">
        <f t="shared" si="70"/>
        <v>0</v>
      </c>
    </row>
    <row r="568" spans="1:8" hidden="1" x14ac:dyDescent="0.25">
      <c r="A568" s="23">
        <f>A567+7</f>
        <v>43423</v>
      </c>
      <c r="B568">
        <f t="shared" si="68"/>
        <v>0</v>
      </c>
      <c r="C568">
        <f t="shared" si="69"/>
        <v>0</v>
      </c>
      <c r="D568">
        <f t="shared" si="70"/>
        <v>0</v>
      </c>
    </row>
    <row r="569" spans="1:8" hidden="1" x14ac:dyDescent="0.25">
      <c r="A569" s="23">
        <f t="shared" ref="A569:A632" si="71">A568+7</f>
        <v>43430</v>
      </c>
      <c r="B569">
        <f t="shared" si="68"/>
        <v>0</v>
      </c>
      <c r="C569">
        <f t="shared" si="69"/>
        <v>0</v>
      </c>
      <c r="D569">
        <f t="shared" si="70"/>
        <v>0</v>
      </c>
    </row>
    <row r="570" spans="1:8" hidden="1" x14ac:dyDescent="0.25">
      <c r="A570" s="23">
        <f t="shared" si="71"/>
        <v>43437</v>
      </c>
      <c r="B570">
        <f t="shared" si="68"/>
        <v>0</v>
      </c>
      <c r="C570">
        <f t="shared" si="69"/>
        <v>0</v>
      </c>
      <c r="D570">
        <f t="shared" si="70"/>
        <v>0</v>
      </c>
    </row>
    <row r="571" spans="1:8" hidden="1" x14ac:dyDescent="0.25">
      <c r="A571" s="23">
        <f t="shared" si="71"/>
        <v>43444</v>
      </c>
      <c r="B571">
        <f t="shared" si="68"/>
        <v>0</v>
      </c>
      <c r="C571">
        <f t="shared" si="69"/>
        <v>0</v>
      </c>
      <c r="D571">
        <f t="shared" si="70"/>
        <v>0</v>
      </c>
    </row>
    <row r="572" spans="1:8" hidden="1" x14ac:dyDescent="0.25">
      <c r="A572" s="23">
        <f t="shared" si="71"/>
        <v>43451</v>
      </c>
      <c r="B572">
        <f t="shared" si="68"/>
        <v>0</v>
      </c>
      <c r="C572">
        <f t="shared" si="69"/>
        <v>0</v>
      </c>
      <c r="D572">
        <f t="shared" si="70"/>
        <v>0</v>
      </c>
    </row>
    <row r="573" spans="1:8" hidden="1" x14ac:dyDescent="0.25">
      <c r="A573" s="23">
        <f t="shared" si="71"/>
        <v>43458</v>
      </c>
      <c r="B573">
        <f t="shared" si="68"/>
        <v>0</v>
      </c>
      <c r="C573">
        <f t="shared" si="69"/>
        <v>0</v>
      </c>
      <c r="D573">
        <f t="shared" si="70"/>
        <v>0</v>
      </c>
    </row>
    <row r="574" spans="1:8" hidden="1" x14ac:dyDescent="0.25">
      <c r="A574" s="23">
        <f t="shared" si="71"/>
        <v>43465</v>
      </c>
      <c r="B574">
        <f t="shared" si="68"/>
        <v>0</v>
      </c>
      <c r="C574">
        <f t="shared" si="69"/>
        <v>0</v>
      </c>
      <c r="D574">
        <f t="shared" si="70"/>
        <v>0</v>
      </c>
    </row>
    <row r="575" spans="1:8" hidden="1" x14ac:dyDescent="0.25">
      <c r="A575" s="23">
        <f t="shared" si="71"/>
        <v>43472</v>
      </c>
      <c r="B575">
        <f t="shared" si="68"/>
        <v>0</v>
      </c>
      <c r="C575">
        <f t="shared" si="69"/>
        <v>0</v>
      </c>
      <c r="D575">
        <f t="shared" si="70"/>
        <v>0</v>
      </c>
    </row>
    <row r="576" spans="1:8" hidden="1" x14ac:dyDescent="0.25">
      <c r="A576" s="23">
        <f t="shared" si="71"/>
        <v>43479</v>
      </c>
      <c r="B576">
        <f t="shared" si="68"/>
        <v>0</v>
      </c>
      <c r="C576">
        <f t="shared" si="69"/>
        <v>0</v>
      </c>
      <c r="D576">
        <f t="shared" si="70"/>
        <v>0</v>
      </c>
    </row>
    <row r="577" spans="1:4" hidden="1" x14ac:dyDescent="0.25">
      <c r="A577" s="23">
        <f t="shared" si="71"/>
        <v>43486</v>
      </c>
      <c r="B577">
        <f t="shared" si="68"/>
        <v>0</v>
      </c>
      <c r="C577">
        <f t="shared" si="69"/>
        <v>0</v>
      </c>
      <c r="D577">
        <f t="shared" si="70"/>
        <v>0</v>
      </c>
    </row>
    <row r="578" spans="1:4" hidden="1" x14ac:dyDescent="0.25">
      <c r="A578" s="23">
        <f t="shared" si="71"/>
        <v>43493</v>
      </c>
      <c r="B578">
        <f t="shared" si="68"/>
        <v>0</v>
      </c>
      <c r="C578">
        <f t="shared" si="69"/>
        <v>0</v>
      </c>
      <c r="D578">
        <f t="shared" si="70"/>
        <v>0</v>
      </c>
    </row>
    <row r="579" spans="1:4" hidden="1" x14ac:dyDescent="0.25">
      <c r="A579" s="23">
        <f t="shared" si="71"/>
        <v>43500</v>
      </c>
      <c r="B579">
        <f t="shared" si="68"/>
        <v>0</v>
      </c>
      <c r="C579">
        <f t="shared" si="69"/>
        <v>0</v>
      </c>
      <c r="D579">
        <f t="shared" si="70"/>
        <v>0</v>
      </c>
    </row>
    <row r="580" spans="1:4" hidden="1" x14ac:dyDescent="0.25">
      <c r="A580" s="23">
        <f t="shared" si="71"/>
        <v>43507</v>
      </c>
      <c r="B580">
        <f t="shared" si="68"/>
        <v>0</v>
      </c>
      <c r="C580">
        <f t="shared" si="69"/>
        <v>0</v>
      </c>
      <c r="D580">
        <f t="shared" si="70"/>
        <v>0</v>
      </c>
    </row>
    <row r="581" spans="1:4" hidden="1" x14ac:dyDescent="0.25">
      <c r="A581" s="23">
        <f t="shared" si="71"/>
        <v>43514</v>
      </c>
      <c r="B581">
        <f t="shared" si="68"/>
        <v>0</v>
      </c>
      <c r="C581">
        <f t="shared" si="69"/>
        <v>0</v>
      </c>
      <c r="D581">
        <f t="shared" si="70"/>
        <v>0</v>
      </c>
    </row>
    <row r="582" spans="1:4" hidden="1" x14ac:dyDescent="0.25">
      <c r="A582" s="23">
        <f t="shared" si="71"/>
        <v>43521</v>
      </c>
      <c r="B582">
        <f t="shared" si="68"/>
        <v>0</v>
      </c>
      <c r="C582">
        <f t="shared" si="69"/>
        <v>0</v>
      </c>
      <c r="D582">
        <f t="shared" si="70"/>
        <v>0</v>
      </c>
    </row>
    <row r="583" spans="1:4" hidden="1" x14ac:dyDescent="0.25">
      <c r="A583" s="23">
        <f t="shared" si="71"/>
        <v>43528</v>
      </c>
      <c r="B583">
        <f t="shared" si="68"/>
        <v>0</v>
      </c>
      <c r="C583">
        <f t="shared" si="69"/>
        <v>0</v>
      </c>
      <c r="D583">
        <f t="shared" si="70"/>
        <v>0</v>
      </c>
    </row>
    <row r="584" spans="1:4" hidden="1" x14ac:dyDescent="0.25">
      <c r="A584" s="23">
        <f t="shared" si="71"/>
        <v>43535</v>
      </c>
      <c r="B584">
        <f t="shared" si="68"/>
        <v>0</v>
      </c>
      <c r="C584">
        <f t="shared" si="69"/>
        <v>0</v>
      </c>
      <c r="D584">
        <f t="shared" si="70"/>
        <v>0</v>
      </c>
    </row>
    <row r="585" spans="1:4" hidden="1" x14ac:dyDescent="0.25">
      <c r="A585" s="23">
        <f t="shared" si="71"/>
        <v>43542</v>
      </c>
      <c r="B585">
        <f t="shared" si="68"/>
        <v>0</v>
      </c>
      <c r="C585">
        <f t="shared" si="69"/>
        <v>0</v>
      </c>
      <c r="D585">
        <f t="shared" si="70"/>
        <v>0</v>
      </c>
    </row>
    <row r="586" spans="1:4" hidden="1" x14ac:dyDescent="0.25">
      <c r="A586" s="23">
        <f t="shared" si="71"/>
        <v>43549</v>
      </c>
      <c r="B586">
        <f t="shared" si="68"/>
        <v>0</v>
      </c>
      <c r="C586">
        <f t="shared" si="69"/>
        <v>0</v>
      </c>
      <c r="D586">
        <f t="shared" si="70"/>
        <v>0</v>
      </c>
    </row>
    <row r="587" spans="1:4" hidden="1" x14ac:dyDescent="0.25">
      <c r="A587" s="23">
        <f t="shared" si="71"/>
        <v>43556</v>
      </c>
      <c r="B587">
        <f t="shared" si="68"/>
        <v>0</v>
      </c>
      <c r="C587">
        <f t="shared" si="69"/>
        <v>0</v>
      </c>
      <c r="D587">
        <f t="shared" si="70"/>
        <v>0</v>
      </c>
    </row>
    <row r="588" spans="1:4" hidden="1" x14ac:dyDescent="0.25">
      <c r="A588" s="23">
        <f t="shared" si="71"/>
        <v>43563</v>
      </c>
      <c r="B588">
        <f t="shared" si="68"/>
        <v>0</v>
      </c>
      <c r="C588">
        <f t="shared" si="69"/>
        <v>0</v>
      </c>
      <c r="D588">
        <f t="shared" si="70"/>
        <v>0</v>
      </c>
    </row>
    <row r="589" spans="1:4" hidden="1" x14ac:dyDescent="0.25">
      <c r="A589" s="23">
        <f t="shared" si="71"/>
        <v>43570</v>
      </c>
      <c r="B589">
        <f t="shared" si="68"/>
        <v>0</v>
      </c>
      <c r="C589">
        <f t="shared" si="69"/>
        <v>0</v>
      </c>
      <c r="D589">
        <f t="shared" si="70"/>
        <v>0</v>
      </c>
    </row>
    <row r="590" spans="1:4" hidden="1" x14ac:dyDescent="0.25">
      <c r="A590" s="23">
        <f t="shared" si="71"/>
        <v>43577</v>
      </c>
      <c r="B590">
        <f t="shared" si="68"/>
        <v>0</v>
      </c>
      <c r="C590">
        <f t="shared" si="69"/>
        <v>0</v>
      </c>
      <c r="D590">
        <f t="shared" si="70"/>
        <v>0</v>
      </c>
    </row>
    <row r="591" spans="1:4" hidden="1" x14ac:dyDescent="0.25">
      <c r="A591" s="23">
        <f t="shared" si="71"/>
        <v>43584</v>
      </c>
      <c r="B591">
        <f t="shared" si="68"/>
        <v>0</v>
      </c>
      <c r="C591">
        <f t="shared" si="69"/>
        <v>0</v>
      </c>
      <c r="D591">
        <f t="shared" si="70"/>
        <v>0</v>
      </c>
    </row>
    <row r="592" spans="1:4" hidden="1" x14ac:dyDescent="0.25">
      <c r="A592" s="23">
        <f t="shared" si="71"/>
        <v>43591</v>
      </c>
      <c r="B592">
        <f t="shared" si="68"/>
        <v>0</v>
      </c>
      <c r="C592">
        <f t="shared" si="69"/>
        <v>0</v>
      </c>
      <c r="D592">
        <f t="shared" si="70"/>
        <v>0</v>
      </c>
    </row>
    <row r="593" spans="1:4" hidden="1" x14ac:dyDescent="0.25">
      <c r="A593" s="23">
        <f t="shared" si="71"/>
        <v>43598</v>
      </c>
      <c r="B593">
        <f t="shared" si="68"/>
        <v>0</v>
      </c>
      <c r="C593">
        <f t="shared" si="69"/>
        <v>0</v>
      </c>
      <c r="D593">
        <f t="shared" si="70"/>
        <v>0</v>
      </c>
    </row>
    <row r="594" spans="1:4" hidden="1" x14ac:dyDescent="0.25">
      <c r="A594" s="23">
        <f t="shared" si="71"/>
        <v>43605</v>
      </c>
      <c r="B594">
        <f t="shared" si="68"/>
        <v>0</v>
      </c>
      <c r="C594">
        <f t="shared" si="69"/>
        <v>0</v>
      </c>
      <c r="D594">
        <f t="shared" si="70"/>
        <v>0</v>
      </c>
    </row>
    <row r="595" spans="1:4" hidden="1" x14ac:dyDescent="0.25">
      <c r="A595" s="23">
        <f>A594+7</f>
        <v>43612</v>
      </c>
      <c r="B595">
        <f t="shared" si="68"/>
        <v>0</v>
      </c>
      <c r="C595">
        <f t="shared" si="69"/>
        <v>0</v>
      </c>
      <c r="D595">
        <f t="shared" si="70"/>
        <v>0</v>
      </c>
    </row>
    <row r="596" spans="1:4" hidden="1" x14ac:dyDescent="0.25">
      <c r="A596" s="23">
        <f t="shared" si="71"/>
        <v>43619</v>
      </c>
      <c r="B596">
        <f t="shared" si="68"/>
        <v>0</v>
      </c>
      <c r="C596">
        <f t="shared" si="69"/>
        <v>0</v>
      </c>
      <c r="D596">
        <f t="shared" si="70"/>
        <v>0</v>
      </c>
    </row>
    <row r="597" spans="1:4" hidden="1" x14ac:dyDescent="0.25">
      <c r="A597" s="23">
        <f t="shared" si="71"/>
        <v>43626</v>
      </c>
      <c r="B597">
        <f t="shared" si="68"/>
        <v>0</v>
      </c>
      <c r="C597">
        <f t="shared" si="69"/>
        <v>0</v>
      </c>
      <c r="D597">
        <f t="shared" si="70"/>
        <v>0</v>
      </c>
    </row>
    <row r="598" spans="1:4" hidden="1" x14ac:dyDescent="0.25">
      <c r="A598" s="23">
        <f t="shared" si="71"/>
        <v>43633</v>
      </c>
      <c r="B598">
        <f t="shared" si="68"/>
        <v>0</v>
      </c>
      <c r="C598">
        <f t="shared" si="69"/>
        <v>0</v>
      </c>
      <c r="D598">
        <f t="shared" si="70"/>
        <v>0</v>
      </c>
    </row>
    <row r="599" spans="1:4" hidden="1" x14ac:dyDescent="0.25">
      <c r="A599" s="23">
        <f t="shared" si="71"/>
        <v>43640</v>
      </c>
      <c r="B599">
        <f t="shared" si="68"/>
        <v>0</v>
      </c>
      <c r="C599">
        <f t="shared" si="69"/>
        <v>0</v>
      </c>
      <c r="D599">
        <f t="shared" si="70"/>
        <v>0</v>
      </c>
    </row>
    <row r="600" spans="1:4" hidden="1" x14ac:dyDescent="0.25">
      <c r="A600" s="23">
        <f t="shared" si="71"/>
        <v>43647</v>
      </c>
      <c r="B600">
        <f t="shared" si="68"/>
        <v>0</v>
      </c>
      <c r="C600">
        <f t="shared" si="69"/>
        <v>0</v>
      </c>
      <c r="D600">
        <f t="shared" si="70"/>
        <v>0</v>
      </c>
    </row>
    <row r="601" spans="1:4" hidden="1" x14ac:dyDescent="0.25">
      <c r="A601" s="23">
        <f t="shared" si="71"/>
        <v>43654</v>
      </c>
      <c r="B601">
        <f t="shared" si="68"/>
        <v>0</v>
      </c>
      <c r="C601">
        <f t="shared" si="69"/>
        <v>0</v>
      </c>
      <c r="D601">
        <f t="shared" si="70"/>
        <v>0</v>
      </c>
    </row>
    <row r="602" spans="1:4" hidden="1" x14ac:dyDescent="0.25">
      <c r="A602" s="23">
        <f t="shared" si="71"/>
        <v>43661</v>
      </c>
      <c r="B602">
        <f t="shared" si="68"/>
        <v>0</v>
      </c>
      <c r="C602">
        <f t="shared" si="69"/>
        <v>0</v>
      </c>
      <c r="D602">
        <f t="shared" si="70"/>
        <v>0</v>
      </c>
    </row>
    <row r="603" spans="1:4" hidden="1" x14ac:dyDescent="0.25">
      <c r="A603" s="23">
        <f t="shared" si="71"/>
        <v>43668</v>
      </c>
      <c r="B603">
        <f t="shared" si="68"/>
        <v>0</v>
      </c>
      <c r="C603">
        <f t="shared" si="69"/>
        <v>0</v>
      </c>
      <c r="D603">
        <f t="shared" si="70"/>
        <v>0</v>
      </c>
    </row>
    <row r="604" spans="1:4" hidden="1" x14ac:dyDescent="0.25">
      <c r="A604" s="23">
        <f t="shared" si="71"/>
        <v>43675</v>
      </c>
      <c r="B604">
        <f t="shared" si="68"/>
        <v>0</v>
      </c>
      <c r="C604">
        <f t="shared" si="69"/>
        <v>0</v>
      </c>
      <c r="D604">
        <f t="shared" si="70"/>
        <v>0</v>
      </c>
    </row>
    <row r="605" spans="1:4" hidden="1" x14ac:dyDescent="0.25">
      <c r="A605" s="23">
        <f t="shared" si="71"/>
        <v>43682</v>
      </c>
      <c r="B605">
        <f t="shared" si="68"/>
        <v>0</v>
      </c>
      <c r="C605">
        <f t="shared" si="69"/>
        <v>0</v>
      </c>
      <c r="D605">
        <f t="shared" si="70"/>
        <v>0</v>
      </c>
    </row>
    <row r="606" spans="1:4" hidden="1" x14ac:dyDescent="0.25">
      <c r="A606" s="23">
        <f t="shared" si="71"/>
        <v>43689</v>
      </c>
      <c r="B606">
        <f t="shared" si="68"/>
        <v>0</v>
      </c>
      <c r="C606">
        <f t="shared" si="69"/>
        <v>0</v>
      </c>
      <c r="D606">
        <f t="shared" si="70"/>
        <v>0</v>
      </c>
    </row>
    <row r="607" spans="1:4" hidden="1" x14ac:dyDescent="0.25">
      <c r="A607" s="23">
        <f t="shared" si="71"/>
        <v>43696</v>
      </c>
      <c r="B607">
        <f t="shared" si="68"/>
        <v>0</v>
      </c>
      <c r="C607">
        <f t="shared" si="69"/>
        <v>0</v>
      </c>
      <c r="D607">
        <f t="shared" si="70"/>
        <v>0</v>
      </c>
    </row>
    <row r="608" spans="1:4" hidden="1" x14ac:dyDescent="0.25">
      <c r="A608" s="23">
        <f>A607+7</f>
        <v>43703</v>
      </c>
      <c r="B608">
        <f t="shared" si="68"/>
        <v>0</v>
      </c>
      <c r="C608">
        <f t="shared" si="69"/>
        <v>0</v>
      </c>
      <c r="D608">
        <f t="shared" si="70"/>
        <v>0</v>
      </c>
    </row>
    <row r="609" spans="1:8" hidden="1" x14ac:dyDescent="0.25">
      <c r="A609" s="23">
        <f t="shared" si="71"/>
        <v>43710</v>
      </c>
      <c r="B609">
        <f t="shared" si="68"/>
        <v>0</v>
      </c>
      <c r="C609">
        <f t="shared" si="69"/>
        <v>0</v>
      </c>
      <c r="D609">
        <f t="shared" si="70"/>
        <v>0</v>
      </c>
    </row>
    <row r="610" spans="1:8" hidden="1" x14ac:dyDescent="0.25">
      <c r="A610" s="23">
        <f t="shared" si="71"/>
        <v>43717</v>
      </c>
      <c r="B610">
        <f t="shared" si="68"/>
        <v>0</v>
      </c>
      <c r="C610">
        <f t="shared" si="69"/>
        <v>0</v>
      </c>
      <c r="D610">
        <f t="shared" si="70"/>
        <v>0</v>
      </c>
    </row>
    <row r="611" spans="1:8" hidden="1" x14ac:dyDescent="0.25">
      <c r="A611" s="23">
        <f t="shared" si="71"/>
        <v>43724</v>
      </c>
      <c r="B611">
        <f t="shared" si="68"/>
        <v>0</v>
      </c>
      <c r="C611">
        <f t="shared" si="69"/>
        <v>0</v>
      </c>
      <c r="D611">
        <f t="shared" si="70"/>
        <v>0</v>
      </c>
    </row>
    <row r="612" spans="1:8" hidden="1" x14ac:dyDescent="0.25">
      <c r="A612" s="23">
        <f t="shared" si="71"/>
        <v>43731</v>
      </c>
      <c r="B612">
        <f t="shared" si="68"/>
        <v>0</v>
      </c>
      <c r="C612">
        <f t="shared" si="69"/>
        <v>0</v>
      </c>
      <c r="D612">
        <f t="shared" si="70"/>
        <v>0</v>
      </c>
    </row>
    <row r="613" spans="1:8" hidden="1" x14ac:dyDescent="0.25">
      <c r="A613" s="23">
        <f t="shared" si="71"/>
        <v>43738</v>
      </c>
      <c r="B613">
        <f t="shared" si="68"/>
        <v>0</v>
      </c>
      <c r="C613">
        <f t="shared" si="69"/>
        <v>0</v>
      </c>
      <c r="D613">
        <f t="shared" si="70"/>
        <v>0</v>
      </c>
    </row>
    <row r="614" spans="1:8" hidden="1" x14ac:dyDescent="0.25">
      <c r="A614" s="23">
        <f t="shared" si="71"/>
        <v>43745</v>
      </c>
      <c r="B614">
        <f t="shared" si="68"/>
        <v>0</v>
      </c>
      <c r="C614">
        <f t="shared" si="69"/>
        <v>0</v>
      </c>
      <c r="D614">
        <f t="shared" si="70"/>
        <v>0</v>
      </c>
    </row>
    <row r="615" spans="1:8" hidden="1" x14ac:dyDescent="0.25">
      <c r="A615" s="23">
        <f t="shared" si="71"/>
        <v>43752</v>
      </c>
      <c r="B615" s="63">
        <f t="shared" si="68"/>
        <v>0</v>
      </c>
      <c r="C615" s="63">
        <f t="shared" si="69"/>
        <v>0</v>
      </c>
      <c r="D615" s="64">
        <f t="shared" si="70"/>
        <v>0</v>
      </c>
      <c r="F615" s="63"/>
      <c r="G615" s="63"/>
      <c r="H615" s="64"/>
    </row>
    <row r="616" spans="1:8" hidden="1" x14ac:dyDescent="0.25">
      <c r="A616" s="23">
        <f t="shared" si="71"/>
        <v>43759</v>
      </c>
      <c r="B616" s="63">
        <f t="shared" si="68"/>
        <v>0</v>
      </c>
      <c r="C616" s="63">
        <f t="shared" si="69"/>
        <v>0</v>
      </c>
      <c r="D616" s="64">
        <f t="shared" si="70"/>
        <v>0</v>
      </c>
      <c r="F616" s="63"/>
      <c r="G616" s="63"/>
      <c r="H616" s="64"/>
    </row>
    <row r="617" spans="1:8" hidden="1" x14ac:dyDescent="0.25">
      <c r="A617" s="23">
        <f t="shared" si="71"/>
        <v>43766</v>
      </c>
      <c r="B617" s="63">
        <f t="shared" si="68"/>
        <v>0</v>
      </c>
      <c r="C617" s="63">
        <f t="shared" si="69"/>
        <v>0</v>
      </c>
      <c r="D617" s="64">
        <f t="shared" si="70"/>
        <v>0</v>
      </c>
      <c r="F617" s="63"/>
      <c r="G617" s="63"/>
      <c r="H617" s="64"/>
    </row>
    <row r="618" spans="1:8" hidden="1" x14ac:dyDescent="0.25">
      <c r="A618" s="23">
        <f t="shared" si="71"/>
        <v>43773</v>
      </c>
      <c r="B618" s="63">
        <f t="shared" si="68"/>
        <v>0</v>
      </c>
      <c r="C618" s="63">
        <f t="shared" si="69"/>
        <v>0</v>
      </c>
      <c r="D618" s="64">
        <f t="shared" si="70"/>
        <v>0</v>
      </c>
      <c r="F618" s="63"/>
      <c r="G618" s="63"/>
      <c r="H618" s="64"/>
    </row>
    <row r="619" spans="1:8" hidden="1" x14ac:dyDescent="0.25">
      <c r="A619" s="23">
        <f t="shared" si="71"/>
        <v>43780</v>
      </c>
      <c r="B619" s="63">
        <f t="shared" si="68"/>
        <v>0</v>
      </c>
      <c r="C619" s="63">
        <f t="shared" si="69"/>
        <v>0</v>
      </c>
      <c r="D619" s="64">
        <f t="shared" si="70"/>
        <v>0</v>
      </c>
      <c r="F619" s="63"/>
      <c r="G619" s="63"/>
      <c r="H619" s="64"/>
    </row>
    <row r="620" spans="1:8" hidden="1" x14ac:dyDescent="0.25">
      <c r="A620" s="23">
        <f t="shared" si="71"/>
        <v>43787</v>
      </c>
      <c r="B620">
        <f t="shared" si="68"/>
        <v>0</v>
      </c>
      <c r="C620">
        <f t="shared" si="69"/>
        <v>0</v>
      </c>
      <c r="D620" s="64">
        <f t="shared" si="70"/>
        <v>0</v>
      </c>
    </row>
    <row r="621" spans="1:8" hidden="1" x14ac:dyDescent="0.25">
      <c r="A621" s="23">
        <f t="shared" si="71"/>
        <v>43794</v>
      </c>
      <c r="B621">
        <f t="shared" si="68"/>
        <v>0</v>
      </c>
      <c r="C621">
        <f t="shared" si="69"/>
        <v>0</v>
      </c>
      <c r="D621">
        <f t="shared" si="70"/>
        <v>0</v>
      </c>
    </row>
    <row r="622" spans="1:8" hidden="1" x14ac:dyDescent="0.25">
      <c r="A622" s="23">
        <f t="shared" si="71"/>
        <v>43801</v>
      </c>
      <c r="B622">
        <f t="shared" si="68"/>
        <v>0</v>
      </c>
      <c r="C622">
        <f t="shared" si="69"/>
        <v>0</v>
      </c>
      <c r="D622">
        <f t="shared" si="70"/>
        <v>0</v>
      </c>
    </row>
    <row r="623" spans="1:8" hidden="1" x14ac:dyDescent="0.25">
      <c r="A623" s="23">
        <f t="shared" si="71"/>
        <v>43808</v>
      </c>
      <c r="B623">
        <f t="shared" si="68"/>
        <v>0</v>
      </c>
      <c r="C623">
        <f t="shared" si="69"/>
        <v>0</v>
      </c>
      <c r="D623">
        <f t="shared" si="70"/>
        <v>0</v>
      </c>
    </row>
    <row r="624" spans="1:8" hidden="1" x14ac:dyDescent="0.25">
      <c r="A624" s="23">
        <f t="shared" si="71"/>
        <v>43815</v>
      </c>
      <c r="B624">
        <f t="shared" si="68"/>
        <v>0</v>
      </c>
      <c r="C624">
        <f t="shared" si="69"/>
        <v>0</v>
      </c>
      <c r="D624">
        <f t="shared" si="70"/>
        <v>0</v>
      </c>
    </row>
    <row r="625" spans="1:8" hidden="1" x14ac:dyDescent="0.25">
      <c r="A625" s="23">
        <f>A624+7</f>
        <v>43822</v>
      </c>
      <c r="B625">
        <f t="shared" si="68"/>
        <v>0</v>
      </c>
      <c r="C625">
        <f t="shared" si="69"/>
        <v>0</v>
      </c>
      <c r="D625">
        <f t="shared" si="70"/>
        <v>0</v>
      </c>
    </row>
    <row r="626" spans="1:8" hidden="1" x14ac:dyDescent="0.25">
      <c r="A626" s="23">
        <f t="shared" si="71"/>
        <v>43829</v>
      </c>
      <c r="B626">
        <f t="shared" si="68"/>
        <v>0</v>
      </c>
      <c r="C626">
        <f t="shared" si="69"/>
        <v>0</v>
      </c>
      <c r="D626">
        <f t="shared" si="70"/>
        <v>0</v>
      </c>
    </row>
    <row r="627" spans="1:8" hidden="1" x14ac:dyDescent="0.25">
      <c r="A627" s="23">
        <f t="shared" si="71"/>
        <v>43836</v>
      </c>
      <c r="B627">
        <f t="shared" si="68"/>
        <v>0</v>
      </c>
      <c r="C627">
        <f t="shared" si="69"/>
        <v>0</v>
      </c>
      <c r="D627">
        <f t="shared" si="70"/>
        <v>0</v>
      </c>
    </row>
    <row r="628" spans="1:8" hidden="1" x14ac:dyDescent="0.25">
      <c r="A628" s="23">
        <f t="shared" si="71"/>
        <v>43843</v>
      </c>
      <c r="B628">
        <f t="shared" si="68"/>
        <v>0</v>
      </c>
      <c r="C628">
        <f t="shared" si="69"/>
        <v>0</v>
      </c>
      <c r="D628">
        <f t="shared" si="70"/>
        <v>0</v>
      </c>
    </row>
    <row r="629" spans="1:8" hidden="1" x14ac:dyDescent="0.25">
      <c r="A629" s="23">
        <f t="shared" si="71"/>
        <v>43850</v>
      </c>
      <c r="B629">
        <f t="shared" si="68"/>
        <v>0</v>
      </c>
      <c r="C629">
        <f t="shared" si="69"/>
        <v>0</v>
      </c>
      <c r="D629">
        <f t="shared" si="70"/>
        <v>0</v>
      </c>
    </row>
    <row r="630" spans="1:8" hidden="1" x14ac:dyDescent="0.25">
      <c r="A630" s="23">
        <f t="shared" si="71"/>
        <v>43857</v>
      </c>
      <c r="B630" s="63"/>
      <c r="C630" s="63"/>
      <c r="D630" s="64"/>
      <c r="F630" s="63"/>
      <c r="G630" s="63"/>
      <c r="H630" s="64"/>
    </row>
    <row r="631" spans="1:8" hidden="1" x14ac:dyDescent="0.25">
      <c r="A631" s="23">
        <f t="shared" si="71"/>
        <v>43864</v>
      </c>
      <c r="B631" s="63"/>
      <c r="C631" s="63"/>
      <c r="D631" s="64"/>
      <c r="F631" s="63"/>
      <c r="G631" s="63"/>
      <c r="H631" s="64"/>
    </row>
    <row r="632" spans="1:8" hidden="1" x14ac:dyDescent="0.25">
      <c r="A632" s="23">
        <f t="shared" si="71"/>
        <v>43871</v>
      </c>
      <c r="B632" s="63"/>
      <c r="C632" s="63"/>
      <c r="D632" s="64"/>
      <c r="F632" s="63"/>
      <c r="G632" s="63"/>
      <c r="H632" s="64"/>
    </row>
    <row r="633" spans="1:8" hidden="1" x14ac:dyDescent="0.25">
      <c r="A633" s="23">
        <f t="shared" ref="A633:A637" si="72">A632+7</f>
        <v>43878</v>
      </c>
      <c r="B633" s="63"/>
      <c r="C633" s="63"/>
      <c r="D633" s="64"/>
      <c r="F633" s="63"/>
      <c r="G633" s="63"/>
      <c r="H633" s="64"/>
    </row>
    <row r="634" spans="1:8" hidden="1" x14ac:dyDescent="0.25">
      <c r="A634" s="23">
        <f t="shared" si="72"/>
        <v>43885</v>
      </c>
      <c r="B634" s="63"/>
      <c r="C634" s="63"/>
      <c r="D634" s="64"/>
      <c r="F634" s="63"/>
      <c r="G634" s="63"/>
      <c r="H634" s="64"/>
    </row>
    <row r="635" spans="1:8" hidden="1" x14ac:dyDescent="0.25">
      <c r="A635" s="23">
        <f t="shared" si="72"/>
        <v>43892</v>
      </c>
    </row>
    <row r="636" spans="1:8" hidden="1" x14ac:dyDescent="0.25">
      <c r="A636" s="23">
        <f t="shared" si="72"/>
        <v>43899</v>
      </c>
      <c r="B636">
        <f t="shared" ref="B636:B693" si="73">F636+I636+L636+O636</f>
        <v>0</v>
      </c>
      <c r="C636">
        <f t="shared" ref="C636:C693" si="74">G636+J636+M636+P636</f>
        <v>0</v>
      </c>
      <c r="D636">
        <f t="shared" ref="D636:D693" si="75">H636+K636+N636+Q636</f>
        <v>0</v>
      </c>
    </row>
    <row r="637" spans="1:8" hidden="1" x14ac:dyDescent="0.25">
      <c r="A637" s="23">
        <f t="shared" si="72"/>
        <v>43906</v>
      </c>
      <c r="B637">
        <f t="shared" si="73"/>
        <v>0</v>
      </c>
      <c r="C637">
        <f t="shared" si="74"/>
        <v>0</v>
      </c>
      <c r="D637">
        <f t="shared" si="75"/>
        <v>0</v>
      </c>
    </row>
    <row r="638" spans="1:8" hidden="1" x14ac:dyDescent="0.25">
      <c r="A638" s="23">
        <f>A637+7</f>
        <v>43913</v>
      </c>
      <c r="B638">
        <f t="shared" si="73"/>
        <v>0</v>
      </c>
      <c r="C638">
        <f t="shared" si="74"/>
        <v>0</v>
      </c>
      <c r="D638">
        <f t="shared" si="75"/>
        <v>0</v>
      </c>
    </row>
    <row r="639" spans="1:8" hidden="1" x14ac:dyDescent="0.25">
      <c r="A639" s="23">
        <f t="shared" ref="A639:A650" si="76">A638+7</f>
        <v>43920</v>
      </c>
      <c r="B639">
        <f t="shared" si="73"/>
        <v>0</v>
      </c>
      <c r="C639">
        <f t="shared" si="74"/>
        <v>0</v>
      </c>
      <c r="D639">
        <f t="shared" si="75"/>
        <v>0</v>
      </c>
    </row>
    <row r="640" spans="1:8" hidden="1" x14ac:dyDescent="0.25">
      <c r="A640" s="23">
        <f t="shared" si="76"/>
        <v>43927</v>
      </c>
      <c r="B640">
        <f t="shared" si="73"/>
        <v>0</v>
      </c>
      <c r="C640">
        <f t="shared" si="74"/>
        <v>0</v>
      </c>
      <c r="D640">
        <f t="shared" si="75"/>
        <v>0</v>
      </c>
    </row>
    <row r="641" spans="1:8" hidden="1" x14ac:dyDescent="0.25">
      <c r="A641" s="23">
        <f t="shared" si="76"/>
        <v>43934</v>
      </c>
      <c r="B641" s="63">
        <f t="shared" ref="B641:B647" si="77">F641+I641+L641+O641</f>
        <v>0</v>
      </c>
      <c r="C641" s="63">
        <f t="shared" si="74"/>
        <v>0</v>
      </c>
      <c r="D641" s="64">
        <f t="shared" si="75"/>
        <v>0</v>
      </c>
    </row>
    <row r="642" spans="1:8" x14ac:dyDescent="0.25">
      <c r="A642" s="23">
        <f t="shared" si="76"/>
        <v>43941</v>
      </c>
      <c r="B642" s="63">
        <f t="shared" si="77"/>
        <v>78461</v>
      </c>
      <c r="C642" s="63">
        <f t="shared" si="74"/>
        <v>33</v>
      </c>
      <c r="D642" s="64">
        <f t="shared" si="75"/>
        <v>3333.3333333333335</v>
      </c>
      <c r="F642" s="63">
        <v>78461</v>
      </c>
      <c r="G642" s="63">
        <v>33</v>
      </c>
      <c r="H642" s="64">
        <v>3333.3333333333335</v>
      </c>
    </row>
    <row r="643" spans="1:8" x14ac:dyDescent="0.25">
      <c r="A643" s="23">
        <f t="shared" si="76"/>
        <v>43948</v>
      </c>
      <c r="B643" s="63">
        <f t="shared" si="77"/>
        <v>118067</v>
      </c>
      <c r="C643" s="63">
        <f t="shared" si="74"/>
        <v>62</v>
      </c>
      <c r="D643" s="64">
        <f t="shared" si="75"/>
        <v>3333.3333333333335</v>
      </c>
      <c r="F643" s="63">
        <v>118067</v>
      </c>
      <c r="G643" s="63">
        <v>62</v>
      </c>
      <c r="H643" s="64">
        <v>3333.3333333333335</v>
      </c>
    </row>
    <row r="644" spans="1:8" x14ac:dyDescent="0.25">
      <c r="A644" s="23">
        <f t="shared" si="76"/>
        <v>43955</v>
      </c>
      <c r="B644" s="63">
        <f t="shared" si="77"/>
        <v>105828</v>
      </c>
      <c r="C644" s="63">
        <f t="shared" si="74"/>
        <v>78</v>
      </c>
      <c r="D644" s="64">
        <f t="shared" si="75"/>
        <v>3333.3333333333335</v>
      </c>
      <c r="F644" s="63">
        <v>105828</v>
      </c>
      <c r="G644" s="63">
        <v>78</v>
      </c>
      <c r="H644" s="64">
        <v>3333.3333333333335</v>
      </c>
    </row>
    <row r="645" spans="1:8" x14ac:dyDescent="0.25">
      <c r="A645" s="23">
        <f t="shared" si="76"/>
        <v>43962</v>
      </c>
      <c r="B645" s="63">
        <f t="shared" si="77"/>
        <v>108005</v>
      </c>
      <c r="C645" s="63">
        <f t="shared" si="74"/>
        <v>101</v>
      </c>
      <c r="D645" s="64">
        <f t="shared" si="75"/>
        <v>3333.3333333333335</v>
      </c>
      <c r="F645" s="63">
        <v>108005</v>
      </c>
      <c r="G645" s="63">
        <v>101</v>
      </c>
      <c r="H645" s="64">
        <v>3333.3333333333335</v>
      </c>
    </row>
    <row r="646" spans="1:8" x14ac:dyDescent="0.25">
      <c r="A646" s="23">
        <f t="shared" si="76"/>
        <v>43969</v>
      </c>
      <c r="B646" s="63">
        <f t="shared" si="77"/>
        <v>47876</v>
      </c>
      <c r="C646" s="63">
        <f t="shared" si="74"/>
        <v>84</v>
      </c>
      <c r="D646" s="64">
        <f t="shared" si="75"/>
        <v>3333.3333333333335</v>
      </c>
      <c r="F646" s="63">
        <v>47876</v>
      </c>
      <c r="G646" s="63">
        <v>84</v>
      </c>
      <c r="H646" s="64">
        <v>3333.3333333333335</v>
      </c>
    </row>
    <row r="647" spans="1:8" x14ac:dyDescent="0.25">
      <c r="A647" s="23">
        <f t="shared" si="76"/>
        <v>43976</v>
      </c>
      <c r="B647" s="63">
        <f t="shared" si="77"/>
        <v>5417</v>
      </c>
      <c r="C647" s="63">
        <f t="shared" si="74"/>
        <v>15</v>
      </c>
      <c r="D647" s="64">
        <f t="shared" si="75"/>
        <v>3333.3333333333335</v>
      </c>
      <c r="F647" s="63">
        <v>5417</v>
      </c>
      <c r="G647" s="63">
        <v>15</v>
      </c>
      <c r="H647" s="64">
        <v>3333.3333333333335</v>
      </c>
    </row>
    <row r="648" spans="1:8" hidden="1" x14ac:dyDescent="0.25">
      <c r="A648" s="23">
        <f t="shared" si="76"/>
        <v>43983</v>
      </c>
      <c r="B648">
        <f t="shared" si="73"/>
        <v>0</v>
      </c>
      <c r="C648">
        <f t="shared" si="74"/>
        <v>0</v>
      </c>
      <c r="D648">
        <f t="shared" si="75"/>
        <v>0</v>
      </c>
    </row>
    <row r="649" spans="1:8" hidden="1" x14ac:dyDescent="0.25">
      <c r="A649" s="23">
        <f t="shared" si="76"/>
        <v>43990</v>
      </c>
      <c r="B649">
        <f t="shared" si="73"/>
        <v>0</v>
      </c>
      <c r="C649">
        <f t="shared" si="74"/>
        <v>0</v>
      </c>
      <c r="D649">
        <f t="shared" si="75"/>
        <v>0</v>
      </c>
    </row>
    <row r="650" spans="1:8" hidden="1" x14ac:dyDescent="0.25">
      <c r="A650" s="23">
        <f t="shared" si="76"/>
        <v>43997</v>
      </c>
      <c r="B650">
        <f t="shared" si="73"/>
        <v>0</v>
      </c>
      <c r="C650">
        <f t="shared" si="74"/>
        <v>0</v>
      </c>
      <c r="D650">
        <f t="shared" si="75"/>
        <v>0</v>
      </c>
    </row>
    <row r="651" spans="1:8" hidden="1" x14ac:dyDescent="0.25">
      <c r="A651" s="23">
        <f>A650+7</f>
        <v>44004</v>
      </c>
      <c r="B651">
        <f t="shared" si="73"/>
        <v>0</v>
      </c>
      <c r="C651">
        <f t="shared" si="74"/>
        <v>0</v>
      </c>
      <c r="D651">
        <f t="shared" si="75"/>
        <v>0</v>
      </c>
    </row>
    <row r="652" spans="1:8" hidden="1" x14ac:dyDescent="0.25">
      <c r="A652" s="23">
        <f t="shared" ref="A652:A660" si="78">A651+7</f>
        <v>44011</v>
      </c>
      <c r="B652">
        <f t="shared" si="73"/>
        <v>0</v>
      </c>
      <c r="C652">
        <f t="shared" si="74"/>
        <v>0</v>
      </c>
      <c r="D652">
        <f t="shared" si="75"/>
        <v>0</v>
      </c>
    </row>
    <row r="653" spans="1:8" hidden="1" x14ac:dyDescent="0.25">
      <c r="A653" s="23">
        <f t="shared" si="78"/>
        <v>44018</v>
      </c>
      <c r="B653">
        <f t="shared" si="73"/>
        <v>0</v>
      </c>
      <c r="C653">
        <f t="shared" si="74"/>
        <v>0</v>
      </c>
      <c r="D653">
        <f t="shared" si="75"/>
        <v>0</v>
      </c>
    </row>
    <row r="654" spans="1:8" hidden="1" x14ac:dyDescent="0.25">
      <c r="A654" s="23">
        <f t="shared" si="78"/>
        <v>44025</v>
      </c>
      <c r="B654">
        <f t="shared" si="73"/>
        <v>0</v>
      </c>
      <c r="C654">
        <f t="shared" si="74"/>
        <v>0</v>
      </c>
      <c r="D654">
        <f t="shared" si="75"/>
        <v>0</v>
      </c>
    </row>
    <row r="655" spans="1:8" hidden="1" x14ac:dyDescent="0.25">
      <c r="A655" s="23">
        <f t="shared" si="78"/>
        <v>44032</v>
      </c>
      <c r="B655">
        <f t="shared" si="73"/>
        <v>0</v>
      </c>
      <c r="C655">
        <f t="shared" si="74"/>
        <v>0</v>
      </c>
      <c r="D655">
        <f t="shared" si="75"/>
        <v>0</v>
      </c>
    </row>
    <row r="656" spans="1:8" hidden="1" x14ac:dyDescent="0.25">
      <c r="A656" s="23">
        <f t="shared" si="78"/>
        <v>44039</v>
      </c>
      <c r="B656">
        <f t="shared" si="73"/>
        <v>0</v>
      </c>
      <c r="C656">
        <f t="shared" si="74"/>
        <v>0</v>
      </c>
      <c r="D656">
        <f t="shared" si="75"/>
        <v>0</v>
      </c>
    </row>
    <row r="657" spans="1:8" hidden="1" x14ac:dyDescent="0.25">
      <c r="A657" s="23">
        <f t="shared" si="78"/>
        <v>44046</v>
      </c>
      <c r="B657">
        <f t="shared" si="73"/>
        <v>0</v>
      </c>
      <c r="C657">
        <f t="shared" si="74"/>
        <v>0</v>
      </c>
      <c r="D657">
        <f t="shared" si="75"/>
        <v>0</v>
      </c>
    </row>
    <row r="658" spans="1:8" hidden="1" x14ac:dyDescent="0.25">
      <c r="A658" s="23">
        <f t="shared" si="78"/>
        <v>44053</v>
      </c>
      <c r="B658">
        <f t="shared" si="73"/>
        <v>0</v>
      </c>
      <c r="C658">
        <f t="shared" si="74"/>
        <v>0</v>
      </c>
      <c r="D658">
        <f t="shared" si="75"/>
        <v>0</v>
      </c>
    </row>
    <row r="659" spans="1:8" hidden="1" x14ac:dyDescent="0.25">
      <c r="A659" s="23">
        <f t="shared" si="78"/>
        <v>44060</v>
      </c>
      <c r="B659">
        <f t="shared" si="73"/>
        <v>0</v>
      </c>
      <c r="C659">
        <f t="shared" si="74"/>
        <v>0</v>
      </c>
      <c r="D659">
        <f t="shared" si="75"/>
        <v>0</v>
      </c>
    </row>
    <row r="660" spans="1:8" hidden="1" x14ac:dyDescent="0.25">
      <c r="A660" s="23">
        <f t="shared" si="78"/>
        <v>44067</v>
      </c>
      <c r="B660">
        <f t="shared" si="73"/>
        <v>0</v>
      </c>
      <c r="C660">
        <f t="shared" si="74"/>
        <v>0</v>
      </c>
      <c r="D660">
        <f t="shared" si="75"/>
        <v>0</v>
      </c>
    </row>
    <row r="661" spans="1:8" hidden="1" x14ac:dyDescent="0.25">
      <c r="A661" s="23">
        <f>A660+7</f>
        <v>44074</v>
      </c>
      <c r="B661">
        <f t="shared" si="73"/>
        <v>0</v>
      </c>
      <c r="C661">
        <f t="shared" si="74"/>
        <v>0</v>
      </c>
      <c r="D661">
        <f t="shared" si="75"/>
        <v>0</v>
      </c>
    </row>
    <row r="662" spans="1:8" hidden="1" x14ac:dyDescent="0.25">
      <c r="A662" s="23">
        <f t="shared" ref="A662:A668" si="79">A661+7</f>
        <v>44081</v>
      </c>
      <c r="B662">
        <f t="shared" si="73"/>
        <v>0</v>
      </c>
      <c r="C662">
        <f t="shared" si="74"/>
        <v>0</v>
      </c>
      <c r="D662">
        <f t="shared" si="75"/>
        <v>0</v>
      </c>
    </row>
    <row r="663" spans="1:8" hidden="1" x14ac:dyDescent="0.25">
      <c r="A663" s="23">
        <f t="shared" si="79"/>
        <v>44088</v>
      </c>
      <c r="B663">
        <f t="shared" si="73"/>
        <v>0</v>
      </c>
      <c r="C663">
        <f t="shared" si="74"/>
        <v>0</v>
      </c>
      <c r="D663">
        <f t="shared" si="75"/>
        <v>0</v>
      </c>
    </row>
    <row r="664" spans="1:8" hidden="1" x14ac:dyDescent="0.25">
      <c r="A664" s="23">
        <f t="shared" si="79"/>
        <v>44095</v>
      </c>
      <c r="B664">
        <f t="shared" si="73"/>
        <v>0</v>
      </c>
      <c r="C664">
        <f t="shared" si="74"/>
        <v>0</v>
      </c>
      <c r="D664">
        <f t="shared" si="75"/>
        <v>0</v>
      </c>
    </row>
    <row r="665" spans="1:8" hidden="1" x14ac:dyDescent="0.25">
      <c r="A665" s="23">
        <f t="shared" si="79"/>
        <v>44102</v>
      </c>
      <c r="B665" s="63">
        <f t="shared" si="73"/>
        <v>0</v>
      </c>
      <c r="C665" s="63">
        <f t="shared" si="74"/>
        <v>0</v>
      </c>
      <c r="D665" s="64">
        <f t="shared" si="75"/>
        <v>0</v>
      </c>
      <c r="F665" s="63"/>
      <c r="G665" s="63"/>
      <c r="H665" s="70"/>
    </row>
    <row r="666" spans="1:8" hidden="1" x14ac:dyDescent="0.25">
      <c r="A666" s="23">
        <f t="shared" si="79"/>
        <v>44109</v>
      </c>
      <c r="B666" s="63">
        <f t="shared" si="73"/>
        <v>0</v>
      </c>
      <c r="C666" s="63">
        <f t="shared" si="74"/>
        <v>0</v>
      </c>
      <c r="D666" s="64">
        <f t="shared" si="75"/>
        <v>0</v>
      </c>
      <c r="F666" s="63"/>
      <c r="G666" s="63"/>
      <c r="H666" s="70"/>
    </row>
    <row r="667" spans="1:8" hidden="1" x14ac:dyDescent="0.25">
      <c r="A667" s="23">
        <f t="shared" si="79"/>
        <v>44116</v>
      </c>
      <c r="B667" s="63">
        <f t="shared" si="73"/>
        <v>0</v>
      </c>
      <c r="C667" s="63">
        <f t="shared" si="74"/>
        <v>0</v>
      </c>
      <c r="D667" s="64">
        <f t="shared" si="75"/>
        <v>0</v>
      </c>
      <c r="F667" s="63"/>
      <c r="G667" s="63"/>
      <c r="H667" s="71"/>
    </row>
    <row r="668" spans="1:8" hidden="1" x14ac:dyDescent="0.25">
      <c r="A668" s="23">
        <f t="shared" si="79"/>
        <v>44123</v>
      </c>
      <c r="B668" s="63">
        <f t="shared" si="73"/>
        <v>0</v>
      </c>
      <c r="C668" s="63">
        <f t="shared" si="74"/>
        <v>0</v>
      </c>
      <c r="D668" s="64">
        <f t="shared" si="75"/>
        <v>0</v>
      </c>
      <c r="F668" s="63"/>
      <c r="G668" s="63"/>
      <c r="H668" s="71"/>
    </row>
    <row r="669" spans="1:8" hidden="1" x14ac:dyDescent="0.25">
      <c r="A669" s="23">
        <f>A668+7</f>
        <v>44130</v>
      </c>
      <c r="B669" s="63">
        <f t="shared" si="73"/>
        <v>0</v>
      </c>
      <c r="C669" s="63">
        <f t="shared" si="74"/>
        <v>0</v>
      </c>
      <c r="D669" s="64">
        <f t="shared" si="75"/>
        <v>0</v>
      </c>
      <c r="F669" s="63"/>
      <c r="G669" s="63"/>
      <c r="H669" s="71"/>
    </row>
    <row r="670" spans="1:8" hidden="1" x14ac:dyDescent="0.25">
      <c r="A670" s="23">
        <f t="shared" ref="A670:A680" si="80">A669+7</f>
        <v>44137</v>
      </c>
      <c r="B670">
        <f t="shared" si="73"/>
        <v>0</v>
      </c>
      <c r="C670" s="63">
        <f t="shared" si="74"/>
        <v>0</v>
      </c>
      <c r="D670">
        <f t="shared" si="75"/>
        <v>0</v>
      </c>
    </row>
    <row r="671" spans="1:8" hidden="1" x14ac:dyDescent="0.25">
      <c r="A671" s="23">
        <f t="shared" si="80"/>
        <v>44144</v>
      </c>
      <c r="B671">
        <f t="shared" si="73"/>
        <v>0</v>
      </c>
      <c r="C671" s="63">
        <f t="shared" si="74"/>
        <v>0</v>
      </c>
      <c r="D671">
        <f t="shared" si="75"/>
        <v>0</v>
      </c>
    </row>
    <row r="672" spans="1:8" hidden="1" x14ac:dyDescent="0.25">
      <c r="A672" s="23">
        <f t="shared" si="80"/>
        <v>44151</v>
      </c>
      <c r="B672">
        <f t="shared" si="73"/>
        <v>0</v>
      </c>
      <c r="C672" s="63">
        <f t="shared" si="74"/>
        <v>0</v>
      </c>
      <c r="D672">
        <f t="shared" si="75"/>
        <v>0</v>
      </c>
    </row>
    <row r="673" spans="1:4" hidden="1" x14ac:dyDescent="0.25">
      <c r="A673" s="23">
        <f t="shared" si="80"/>
        <v>44158</v>
      </c>
      <c r="B673">
        <f t="shared" si="73"/>
        <v>0</v>
      </c>
      <c r="C673" s="63">
        <f t="shared" si="74"/>
        <v>0</v>
      </c>
      <c r="D673">
        <f t="shared" si="75"/>
        <v>0</v>
      </c>
    </row>
    <row r="674" spans="1:4" hidden="1" x14ac:dyDescent="0.25">
      <c r="A674" s="23">
        <f t="shared" si="80"/>
        <v>44165</v>
      </c>
      <c r="B674">
        <f t="shared" si="73"/>
        <v>0</v>
      </c>
      <c r="C674" s="63">
        <f t="shared" si="74"/>
        <v>0</v>
      </c>
      <c r="D674">
        <f t="shared" si="75"/>
        <v>0</v>
      </c>
    </row>
    <row r="675" spans="1:4" hidden="1" x14ac:dyDescent="0.25">
      <c r="A675" s="23">
        <f t="shared" si="80"/>
        <v>44172</v>
      </c>
      <c r="B675">
        <f t="shared" si="73"/>
        <v>0</v>
      </c>
      <c r="C675" s="63">
        <f t="shared" si="74"/>
        <v>0</v>
      </c>
      <c r="D675">
        <f t="shared" si="75"/>
        <v>0</v>
      </c>
    </row>
    <row r="676" spans="1:4" hidden="1" x14ac:dyDescent="0.25">
      <c r="A676" s="23">
        <f t="shared" si="80"/>
        <v>44179</v>
      </c>
      <c r="B676">
        <f t="shared" si="73"/>
        <v>0</v>
      </c>
      <c r="C676" s="63">
        <f t="shared" si="74"/>
        <v>0</v>
      </c>
      <c r="D676">
        <f t="shared" si="75"/>
        <v>0</v>
      </c>
    </row>
    <row r="677" spans="1:4" hidden="1" x14ac:dyDescent="0.25">
      <c r="A677" s="23">
        <f t="shared" si="80"/>
        <v>44186</v>
      </c>
      <c r="B677">
        <f t="shared" si="73"/>
        <v>0</v>
      </c>
      <c r="C677" s="63">
        <f t="shared" si="74"/>
        <v>0</v>
      </c>
      <c r="D677">
        <f t="shared" si="75"/>
        <v>0</v>
      </c>
    </row>
    <row r="678" spans="1:4" hidden="1" x14ac:dyDescent="0.25">
      <c r="A678" s="23">
        <f t="shared" si="80"/>
        <v>44193</v>
      </c>
      <c r="B678">
        <f t="shared" si="73"/>
        <v>0</v>
      </c>
      <c r="C678" s="63">
        <f t="shared" si="74"/>
        <v>0</v>
      </c>
      <c r="D678">
        <f t="shared" si="75"/>
        <v>0</v>
      </c>
    </row>
    <row r="679" spans="1:4" hidden="1" x14ac:dyDescent="0.25">
      <c r="A679" s="23">
        <f t="shared" si="80"/>
        <v>44200</v>
      </c>
      <c r="B679">
        <f t="shared" si="73"/>
        <v>0</v>
      </c>
      <c r="C679" s="63">
        <f t="shared" si="74"/>
        <v>0</v>
      </c>
      <c r="D679">
        <f t="shared" si="75"/>
        <v>0</v>
      </c>
    </row>
    <row r="680" spans="1:4" hidden="1" x14ac:dyDescent="0.25">
      <c r="A680" s="23">
        <f t="shared" si="80"/>
        <v>44207</v>
      </c>
      <c r="B680">
        <f t="shared" si="73"/>
        <v>0</v>
      </c>
      <c r="C680" s="63">
        <f t="shared" si="74"/>
        <v>0</v>
      </c>
      <c r="D680">
        <f t="shared" si="75"/>
        <v>0</v>
      </c>
    </row>
    <row r="681" spans="1:4" hidden="1" x14ac:dyDescent="0.25">
      <c r="A681" s="23">
        <f>A680+7</f>
        <v>44214</v>
      </c>
      <c r="B681">
        <f t="shared" si="73"/>
        <v>0</v>
      </c>
      <c r="C681" s="63">
        <f t="shared" si="74"/>
        <v>0</v>
      </c>
      <c r="D681">
        <f t="shared" si="75"/>
        <v>0</v>
      </c>
    </row>
    <row r="682" spans="1:4" hidden="1" x14ac:dyDescent="0.25">
      <c r="A682" s="23">
        <f t="shared" ref="A682:A692" si="81">A681+7</f>
        <v>44221</v>
      </c>
      <c r="B682">
        <f t="shared" si="73"/>
        <v>0</v>
      </c>
      <c r="C682" s="63">
        <f t="shared" si="74"/>
        <v>0</v>
      </c>
      <c r="D682">
        <f t="shared" si="75"/>
        <v>0</v>
      </c>
    </row>
    <row r="683" spans="1:4" hidden="1" x14ac:dyDescent="0.25">
      <c r="A683" s="23">
        <f t="shared" si="81"/>
        <v>44228</v>
      </c>
      <c r="B683">
        <f t="shared" si="73"/>
        <v>0</v>
      </c>
      <c r="C683" s="63">
        <f t="shared" si="74"/>
        <v>0</v>
      </c>
      <c r="D683">
        <f t="shared" si="75"/>
        <v>0</v>
      </c>
    </row>
    <row r="684" spans="1:4" hidden="1" x14ac:dyDescent="0.25">
      <c r="A684" s="23">
        <f t="shared" si="81"/>
        <v>44235</v>
      </c>
      <c r="B684">
        <f t="shared" si="73"/>
        <v>0</v>
      </c>
      <c r="C684" s="63">
        <f t="shared" si="74"/>
        <v>0</v>
      </c>
      <c r="D684">
        <f t="shared" si="75"/>
        <v>0</v>
      </c>
    </row>
    <row r="685" spans="1:4" hidden="1" x14ac:dyDescent="0.25">
      <c r="A685" s="23">
        <f t="shared" si="81"/>
        <v>44242</v>
      </c>
      <c r="B685">
        <f t="shared" si="73"/>
        <v>0</v>
      </c>
      <c r="C685" s="63">
        <f t="shared" si="74"/>
        <v>0</v>
      </c>
      <c r="D685">
        <f t="shared" si="75"/>
        <v>0</v>
      </c>
    </row>
    <row r="686" spans="1:4" hidden="1" x14ac:dyDescent="0.25">
      <c r="A686" s="23">
        <f t="shared" si="81"/>
        <v>44249</v>
      </c>
      <c r="B686">
        <f t="shared" si="73"/>
        <v>0</v>
      </c>
      <c r="C686" s="63">
        <f t="shared" si="74"/>
        <v>0</v>
      </c>
      <c r="D686">
        <f t="shared" si="75"/>
        <v>0</v>
      </c>
    </row>
    <row r="687" spans="1:4" hidden="1" x14ac:dyDescent="0.25">
      <c r="A687" s="23">
        <f t="shared" si="81"/>
        <v>44256</v>
      </c>
      <c r="B687">
        <f t="shared" si="73"/>
        <v>0</v>
      </c>
      <c r="C687" s="63">
        <f t="shared" si="74"/>
        <v>0</v>
      </c>
      <c r="D687">
        <f t="shared" si="75"/>
        <v>0</v>
      </c>
    </row>
    <row r="688" spans="1:4" hidden="1" x14ac:dyDescent="0.25">
      <c r="A688" s="23">
        <f t="shared" si="81"/>
        <v>44263</v>
      </c>
      <c r="B688">
        <f t="shared" si="73"/>
        <v>0</v>
      </c>
      <c r="C688" s="63">
        <f t="shared" si="74"/>
        <v>0</v>
      </c>
      <c r="D688">
        <f t="shared" si="75"/>
        <v>0</v>
      </c>
    </row>
    <row r="689" spans="1:8" hidden="1" x14ac:dyDescent="0.25">
      <c r="A689" s="23">
        <f t="shared" si="81"/>
        <v>44270</v>
      </c>
      <c r="B689">
        <f t="shared" si="73"/>
        <v>0</v>
      </c>
      <c r="C689" s="63">
        <f t="shared" si="74"/>
        <v>0</v>
      </c>
      <c r="D689">
        <f t="shared" si="75"/>
        <v>0</v>
      </c>
    </row>
    <row r="690" spans="1:8" hidden="1" x14ac:dyDescent="0.25">
      <c r="A690" s="23">
        <f t="shared" si="81"/>
        <v>44277</v>
      </c>
      <c r="B690">
        <f t="shared" si="73"/>
        <v>0</v>
      </c>
      <c r="C690" s="63">
        <f t="shared" si="74"/>
        <v>0</v>
      </c>
      <c r="D690">
        <f t="shared" si="75"/>
        <v>0</v>
      </c>
    </row>
    <row r="691" spans="1:8" hidden="1" x14ac:dyDescent="0.25">
      <c r="A691" s="23">
        <f t="shared" si="81"/>
        <v>44284</v>
      </c>
      <c r="B691">
        <f t="shared" si="73"/>
        <v>0</v>
      </c>
      <c r="C691" s="63">
        <f t="shared" si="74"/>
        <v>0</v>
      </c>
      <c r="D691">
        <f t="shared" si="75"/>
        <v>0</v>
      </c>
    </row>
    <row r="692" spans="1:8" hidden="1" x14ac:dyDescent="0.25">
      <c r="A692" s="23">
        <f t="shared" si="81"/>
        <v>44291</v>
      </c>
      <c r="B692">
        <f t="shared" si="73"/>
        <v>0</v>
      </c>
      <c r="C692" s="63">
        <f t="shared" si="74"/>
        <v>0</v>
      </c>
      <c r="D692">
        <f t="shared" si="75"/>
        <v>0</v>
      </c>
    </row>
    <row r="693" spans="1:8" hidden="1" x14ac:dyDescent="0.25">
      <c r="A693" s="23">
        <f>A692+7</f>
        <v>44298</v>
      </c>
      <c r="B693">
        <f t="shared" si="73"/>
        <v>0</v>
      </c>
      <c r="C693" s="63">
        <f t="shared" si="74"/>
        <v>0</v>
      </c>
      <c r="D693">
        <f t="shared" si="75"/>
        <v>0</v>
      </c>
    </row>
    <row r="694" spans="1:8" hidden="1" x14ac:dyDescent="0.25">
      <c r="A694" s="23">
        <f t="shared" ref="A694:A695" si="82">A693+7</f>
        <v>44305</v>
      </c>
      <c r="B694">
        <f t="shared" ref="B694:B695" si="83">F694+I694+L694+O694</f>
        <v>0</v>
      </c>
      <c r="C694" s="63">
        <f t="shared" ref="C694:C695" si="84">G694+J694+M694+P694</f>
        <v>0</v>
      </c>
      <c r="D694">
        <f t="shared" ref="D694:D695" si="85">H694+K694+N694+Q694</f>
        <v>0</v>
      </c>
    </row>
    <row r="695" spans="1:8" hidden="1" x14ac:dyDescent="0.25">
      <c r="A695" s="23">
        <f t="shared" si="82"/>
        <v>44312</v>
      </c>
      <c r="B695">
        <f t="shared" si="83"/>
        <v>0</v>
      </c>
      <c r="C695" s="63">
        <f t="shared" si="84"/>
        <v>0</v>
      </c>
      <c r="D695">
        <f t="shared" si="85"/>
        <v>0</v>
      </c>
    </row>
    <row r="696" spans="1:8" x14ac:dyDescent="0.25">
      <c r="A696" s="66" t="s">
        <v>140</v>
      </c>
      <c r="B696" s="68">
        <f>SUM(B565:B695)</f>
        <v>463654</v>
      </c>
      <c r="C696" s="68">
        <f>SUM(C565:C695)</f>
        <v>373</v>
      </c>
      <c r="D696" s="67">
        <f>SUM(D565:D695)</f>
        <v>20000</v>
      </c>
    </row>
    <row r="699" spans="1:8" x14ac:dyDescent="0.25">
      <c r="F699" s="15" t="s">
        <v>81</v>
      </c>
      <c r="G699" s="14"/>
      <c r="H699" s="14"/>
    </row>
    <row r="700" spans="1:8" ht="15.75" thickBot="1" x14ac:dyDescent="0.3">
      <c r="F700" s="19" t="s">
        <v>82</v>
      </c>
      <c r="G700" s="14"/>
      <c r="H700" s="14"/>
    </row>
    <row r="701" spans="1:8" x14ac:dyDescent="0.25">
      <c r="F701" s="209" t="s">
        <v>46</v>
      </c>
      <c r="G701" s="210"/>
      <c r="H701" s="211"/>
    </row>
    <row r="702" spans="1:8" ht="15.75" thickBot="1" x14ac:dyDescent="0.3">
      <c r="A702" s="14" t="s">
        <v>41</v>
      </c>
      <c r="B702" s="14" t="s">
        <v>135</v>
      </c>
      <c r="C702" s="14" t="s">
        <v>136</v>
      </c>
      <c r="D702" s="14" t="s">
        <v>137</v>
      </c>
      <c r="F702" s="20" t="s">
        <v>19</v>
      </c>
      <c r="G702" s="21" t="s">
        <v>138</v>
      </c>
      <c r="H702" s="22" t="s">
        <v>139</v>
      </c>
    </row>
    <row r="703" spans="1:8" hidden="1" x14ac:dyDescent="0.25">
      <c r="A703" s="23">
        <v>43402</v>
      </c>
      <c r="B703">
        <v>0</v>
      </c>
      <c r="C703">
        <v>0</v>
      </c>
      <c r="D703">
        <v>0</v>
      </c>
    </row>
    <row r="704" spans="1:8" hidden="1" x14ac:dyDescent="0.25">
      <c r="A704" s="23">
        <v>43409</v>
      </c>
      <c r="B704">
        <v>0</v>
      </c>
      <c r="C704">
        <v>0</v>
      </c>
      <c r="D704">
        <v>0</v>
      </c>
    </row>
    <row r="705" spans="1:4" hidden="1" x14ac:dyDescent="0.25">
      <c r="A705" s="23">
        <v>43416</v>
      </c>
      <c r="B705">
        <v>0</v>
      </c>
      <c r="C705">
        <v>0</v>
      </c>
      <c r="D705">
        <v>0</v>
      </c>
    </row>
    <row r="706" spans="1:4" hidden="1" x14ac:dyDescent="0.25">
      <c r="A706" s="23">
        <v>43423</v>
      </c>
      <c r="B706">
        <v>0</v>
      </c>
      <c r="C706">
        <v>0</v>
      </c>
      <c r="D706">
        <v>0</v>
      </c>
    </row>
    <row r="707" spans="1:4" hidden="1" x14ac:dyDescent="0.25">
      <c r="A707" s="23">
        <v>43430</v>
      </c>
      <c r="B707">
        <v>0</v>
      </c>
      <c r="C707">
        <v>0</v>
      </c>
      <c r="D707">
        <v>0</v>
      </c>
    </row>
    <row r="708" spans="1:4" hidden="1" x14ac:dyDescent="0.25">
      <c r="A708" s="23">
        <v>43437</v>
      </c>
      <c r="B708">
        <v>0</v>
      </c>
      <c r="C708">
        <v>0</v>
      </c>
      <c r="D708">
        <v>0</v>
      </c>
    </row>
    <row r="709" spans="1:4" hidden="1" x14ac:dyDescent="0.25">
      <c r="A709" s="23">
        <v>43444</v>
      </c>
      <c r="B709">
        <v>0</v>
      </c>
      <c r="C709">
        <v>0</v>
      </c>
      <c r="D709">
        <v>0</v>
      </c>
    </row>
    <row r="710" spans="1:4" hidden="1" x14ac:dyDescent="0.25">
      <c r="A710" s="23">
        <v>43451</v>
      </c>
      <c r="B710">
        <v>0</v>
      </c>
      <c r="C710">
        <v>0</v>
      </c>
      <c r="D710">
        <v>0</v>
      </c>
    </row>
    <row r="711" spans="1:4" hidden="1" x14ac:dyDescent="0.25">
      <c r="A711" s="23">
        <v>43458</v>
      </c>
      <c r="B711">
        <v>0</v>
      </c>
      <c r="C711">
        <v>0</v>
      </c>
      <c r="D711">
        <v>0</v>
      </c>
    </row>
    <row r="712" spans="1:4" hidden="1" x14ac:dyDescent="0.25">
      <c r="A712" s="23">
        <v>43465</v>
      </c>
      <c r="B712">
        <v>0</v>
      </c>
      <c r="C712">
        <v>0</v>
      </c>
      <c r="D712">
        <v>0</v>
      </c>
    </row>
    <row r="713" spans="1:4" hidden="1" x14ac:dyDescent="0.25">
      <c r="A713" s="23">
        <v>43472</v>
      </c>
      <c r="B713">
        <v>0</v>
      </c>
      <c r="C713">
        <v>0</v>
      </c>
      <c r="D713">
        <v>0</v>
      </c>
    </row>
    <row r="714" spans="1:4" hidden="1" x14ac:dyDescent="0.25">
      <c r="A714" s="23">
        <v>43479</v>
      </c>
      <c r="B714">
        <v>0</v>
      </c>
      <c r="C714">
        <v>0</v>
      </c>
      <c r="D714">
        <v>0</v>
      </c>
    </row>
    <row r="715" spans="1:4" hidden="1" x14ac:dyDescent="0.25">
      <c r="A715" s="23">
        <v>43486</v>
      </c>
      <c r="B715">
        <v>0</v>
      </c>
      <c r="C715">
        <v>0</v>
      </c>
      <c r="D715">
        <v>0</v>
      </c>
    </row>
    <row r="716" spans="1:4" hidden="1" x14ac:dyDescent="0.25">
      <c r="A716" s="23">
        <v>43493</v>
      </c>
      <c r="B716">
        <v>0</v>
      </c>
      <c r="C716">
        <v>0</v>
      </c>
      <c r="D716">
        <v>0</v>
      </c>
    </row>
    <row r="717" spans="1:4" hidden="1" x14ac:dyDescent="0.25">
      <c r="A717" s="23">
        <v>43500</v>
      </c>
      <c r="B717">
        <v>0</v>
      </c>
      <c r="C717">
        <v>0</v>
      </c>
      <c r="D717">
        <v>0</v>
      </c>
    </row>
    <row r="718" spans="1:4" hidden="1" x14ac:dyDescent="0.25">
      <c r="A718" s="23">
        <v>43507</v>
      </c>
      <c r="B718">
        <v>0</v>
      </c>
      <c r="C718">
        <v>0</v>
      </c>
      <c r="D718">
        <v>0</v>
      </c>
    </row>
    <row r="719" spans="1:4" hidden="1" x14ac:dyDescent="0.25">
      <c r="A719" s="23">
        <v>43514</v>
      </c>
      <c r="B719">
        <v>0</v>
      </c>
      <c r="C719">
        <v>0</v>
      </c>
      <c r="D719">
        <v>0</v>
      </c>
    </row>
    <row r="720" spans="1:4" hidden="1" x14ac:dyDescent="0.25">
      <c r="A720" s="23">
        <v>43521</v>
      </c>
      <c r="B720">
        <v>0</v>
      </c>
      <c r="C720">
        <v>0</v>
      </c>
      <c r="D720">
        <v>0</v>
      </c>
    </row>
    <row r="721" spans="1:4" hidden="1" x14ac:dyDescent="0.25">
      <c r="A721" s="23">
        <v>43528</v>
      </c>
      <c r="B721">
        <v>0</v>
      </c>
      <c r="C721">
        <v>0</v>
      </c>
      <c r="D721">
        <v>0</v>
      </c>
    </row>
    <row r="722" spans="1:4" hidden="1" x14ac:dyDescent="0.25">
      <c r="A722" s="23">
        <v>43535</v>
      </c>
      <c r="B722">
        <v>0</v>
      </c>
      <c r="C722">
        <v>0</v>
      </c>
      <c r="D722">
        <v>0</v>
      </c>
    </row>
    <row r="723" spans="1:4" hidden="1" x14ac:dyDescent="0.25">
      <c r="A723" s="23">
        <v>43542</v>
      </c>
      <c r="B723">
        <v>0</v>
      </c>
      <c r="C723">
        <v>0</v>
      </c>
      <c r="D723">
        <v>0</v>
      </c>
    </row>
    <row r="724" spans="1:4" hidden="1" x14ac:dyDescent="0.25">
      <c r="A724" s="23">
        <v>43549</v>
      </c>
      <c r="B724">
        <v>0</v>
      </c>
      <c r="C724">
        <v>0</v>
      </c>
      <c r="D724">
        <v>0</v>
      </c>
    </row>
    <row r="725" spans="1:4" hidden="1" x14ac:dyDescent="0.25">
      <c r="A725" s="23">
        <v>43556</v>
      </c>
      <c r="B725">
        <v>0</v>
      </c>
      <c r="C725">
        <v>0</v>
      </c>
      <c r="D725">
        <v>0</v>
      </c>
    </row>
    <row r="726" spans="1:4" hidden="1" x14ac:dyDescent="0.25">
      <c r="A726" s="23">
        <v>43563</v>
      </c>
      <c r="B726">
        <v>0</v>
      </c>
      <c r="C726">
        <v>0</v>
      </c>
      <c r="D726">
        <v>0</v>
      </c>
    </row>
    <row r="727" spans="1:4" hidden="1" x14ac:dyDescent="0.25">
      <c r="A727" s="23">
        <v>43570</v>
      </c>
      <c r="B727">
        <v>0</v>
      </c>
      <c r="C727">
        <v>0</v>
      </c>
      <c r="D727">
        <v>0</v>
      </c>
    </row>
    <row r="728" spans="1:4" hidden="1" x14ac:dyDescent="0.25">
      <c r="A728" s="23">
        <v>43577</v>
      </c>
      <c r="B728">
        <v>0</v>
      </c>
      <c r="C728">
        <v>0</v>
      </c>
      <c r="D728">
        <v>0</v>
      </c>
    </row>
    <row r="729" spans="1:4" hidden="1" x14ac:dyDescent="0.25">
      <c r="A729" s="23">
        <v>43584</v>
      </c>
      <c r="B729">
        <v>0</v>
      </c>
      <c r="C729">
        <v>0</v>
      </c>
      <c r="D729">
        <v>0</v>
      </c>
    </row>
    <row r="730" spans="1:4" hidden="1" x14ac:dyDescent="0.25">
      <c r="A730" s="23">
        <v>43591</v>
      </c>
      <c r="B730">
        <v>0</v>
      </c>
      <c r="C730">
        <v>0</v>
      </c>
      <c r="D730">
        <v>0</v>
      </c>
    </row>
    <row r="731" spans="1:4" hidden="1" x14ac:dyDescent="0.25">
      <c r="A731" s="23">
        <v>43598</v>
      </c>
      <c r="B731">
        <v>0</v>
      </c>
      <c r="C731">
        <v>0</v>
      </c>
      <c r="D731">
        <v>0</v>
      </c>
    </row>
    <row r="732" spans="1:4" hidden="1" x14ac:dyDescent="0.25">
      <c r="A732" s="23">
        <v>43605</v>
      </c>
      <c r="B732">
        <v>0</v>
      </c>
      <c r="C732">
        <v>0</v>
      </c>
      <c r="D732">
        <v>0</v>
      </c>
    </row>
    <row r="733" spans="1:4" hidden="1" x14ac:dyDescent="0.25">
      <c r="A733" s="23">
        <v>43612</v>
      </c>
      <c r="B733">
        <v>0</v>
      </c>
      <c r="C733">
        <v>0</v>
      </c>
      <c r="D733">
        <v>0</v>
      </c>
    </row>
    <row r="734" spans="1:4" hidden="1" x14ac:dyDescent="0.25">
      <c r="A734" s="23">
        <v>43619</v>
      </c>
      <c r="B734">
        <v>0</v>
      </c>
      <c r="C734">
        <v>0</v>
      </c>
      <c r="D734">
        <v>0</v>
      </c>
    </row>
    <row r="735" spans="1:4" hidden="1" x14ac:dyDescent="0.25">
      <c r="A735" s="23">
        <v>43626</v>
      </c>
      <c r="B735">
        <v>0</v>
      </c>
      <c r="C735">
        <v>0</v>
      </c>
      <c r="D735">
        <v>0</v>
      </c>
    </row>
    <row r="736" spans="1:4" hidden="1" x14ac:dyDescent="0.25">
      <c r="A736" s="23">
        <v>43633</v>
      </c>
      <c r="B736">
        <v>0</v>
      </c>
      <c r="C736">
        <v>0</v>
      </c>
      <c r="D736">
        <v>0</v>
      </c>
    </row>
    <row r="737" spans="1:4" hidden="1" x14ac:dyDescent="0.25">
      <c r="A737" s="23">
        <v>43640</v>
      </c>
      <c r="B737">
        <v>0</v>
      </c>
      <c r="C737">
        <v>0</v>
      </c>
      <c r="D737">
        <v>0</v>
      </c>
    </row>
    <row r="738" spans="1:4" hidden="1" x14ac:dyDescent="0.25">
      <c r="A738" s="23">
        <v>43647</v>
      </c>
      <c r="B738">
        <v>0</v>
      </c>
      <c r="C738">
        <v>0</v>
      </c>
      <c r="D738">
        <v>0</v>
      </c>
    </row>
    <row r="739" spans="1:4" hidden="1" x14ac:dyDescent="0.25">
      <c r="A739" s="23">
        <v>43654</v>
      </c>
      <c r="B739">
        <v>0</v>
      </c>
      <c r="C739">
        <v>0</v>
      </c>
      <c r="D739">
        <v>0</v>
      </c>
    </row>
    <row r="740" spans="1:4" hidden="1" x14ac:dyDescent="0.25">
      <c r="A740" s="23">
        <v>43661</v>
      </c>
      <c r="B740">
        <v>0</v>
      </c>
      <c r="C740">
        <v>0</v>
      </c>
      <c r="D740">
        <v>0</v>
      </c>
    </row>
    <row r="741" spans="1:4" hidden="1" x14ac:dyDescent="0.25">
      <c r="A741" s="23">
        <v>43668</v>
      </c>
      <c r="B741">
        <v>0</v>
      </c>
      <c r="C741">
        <v>0</v>
      </c>
      <c r="D741">
        <v>0</v>
      </c>
    </row>
    <row r="742" spans="1:4" hidden="1" x14ac:dyDescent="0.25">
      <c r="A742" s="23">
        <v>43675</v>
      </c>
      <c r="B742">
        <v>0</v>
      </c>
      <c r="C742">
        <v>0</v>
      </c>
      <c r="D742">
        <v>0</v>
      </c>
    </row>
    <row r="743" spans="1:4" hidden="1" x14ac:dyDescent="0.25">
      <c r="A743" s="23">
        <v>43682</v>
      </c>
      <c r="B743">
        <v>0</v>
      </c>
      <c r="C743">
        <v>0</v>
      </c>
      <c r="D743">
        <v>0</v>
      </c>
    </row>
    <row r="744" spans="1:4" hidden="1" x14ac:dyDescent="0.25">
      <c r="A744" s="23">
        <v>43689</v>
      </c>
      <c r="B744">
        <v>0</v>
      </c>
      <c r="C744">
        <v>0</v>
      </c>
      <c r="D744">
        <v>0</v>
      </c>
    </row>
    <row r="745" spans="1:4" hidden="1" x14ac:dyDescent="0.25">
      <c r="A745" s="23">
        <v>43696</v>
      </c>
      <c r="B745">
        <v>0</v>
      </c>
      <c r="C745">
        <v>0</v>
      </c>
      <c r="D745">
        <v>0</v>
      </c>
    </row>
    <row r="746" spans="1:4" hidden="1" x14ac:dyDescent="0.25">
      <c r="A746" s="23">
        <v>43703</v>
      </c>
      <c r="B746">
        <v>0</v>
      </c>
      <c r="C746">
        <v>0</v>
      </c>
      <c r="D746">
        <v>0</v>
      </c>
    </row>
    <row r="747" spans="1:4" hidden="1" x14ac:dyDescent="0.25">
      <c r="A747" s="23">
        <v>43710</v>
      </c>
      <c r="B747">
        <v>0</v>
      </c>
      <c r="C747">
        <v>0</v>
      </c>
      <c r="D747">
        <v>0</v>
      </c>
    </row>
    <row r="748" spans="1:4" hidden="1" x14ac:dyDescent="0.25">
      <c r="A748" s="23">
        <v>43717</v>
      </c>
      <c r="B748">
        <v>0</v>
      </c>
      <c r="C748">
        <v>0</v>
      </c>
      <c r="D748">
        <v>0</v>
      </c>
    </row>
    <row r="749" spans="1:4" hidden="1" x14ac:dyDescent="0.25">
      <c r="A749" s="23">
        <v>43724</v>
      </c>
      <c r="B749">
        <v>0</v>
      </c>
      <c r="C749">
        <v>0</v>
      </c>
      <c r="D749">
        <v>0</v>
      </c>
    </row>
    <row r="750" spans="1:4" hidden="1" x14ac:dyDescent="0.25">
      <c r="A750" s="23">
        <v>43731</v>
      </c>
      <c r="B750">
        <v>0</v>
      </c>
      <c r="C750">
        <v>0</v>
      </c>
      <c r="D750">
        <v>0</v>
      </c>
    </row>
    <row r="751" spans="1:4" hidden="1" x14ac:dyDescent="0.25">
      <c r="A751" s="23">
        <v>43738</v>
      </c>
      <c r="B751">
        <v>0</v>
      </c>
      <c r="C751">
        <v>0</v>
      </c>
      <c r="D751">
        <v>0</v>
      </c>
    </row>
    <row r="752" spans="1:4" hidden="1" x14ac:dyDescent="0.25">
      <c r="A752" s="23">
        <v>43745</v>
      </c>
      <c r="B752">
        <v>0</v>
      </c>
      <c r="C752">
        <v>0</v>
      </c>
      <c r="D752">
        <v>0</v>
      </c>
    </row>
    <row r="753" spans="1:8" hidden="1" x14ac:dyDescent="0.25">
      <c r="A753" s="23">
        <v>43752</v>
      </c>
      <c r="B753" s="63">
        <v>0</v>
      </c>
      <c r="C753" s="63">
        <v>0</v>
      </c>
      <c r="D753" s="64">
        <v>0</v>
      </c>
      <c r="F753" s="63"/>
      <c r="G753" s="63"/>
      <c r="H753" s="64"/>
    </row>
    <row r="754" spans="1:8" hidden="1" x14ac:dyDescent="0.25">
      <c r="A754" s="23">
        <v>43759</v>
      </c>
      <c r="B754" s="63">
        <v>0</v>
      </c>
      <c r="C754" s="63">
        <v>0</v>
      </c>
      <c r="D754" s="64">
        <v>0</v>
      </c>
      <c r="F754" s="63"/>
      <c r="G754" s="63"/>
      <c r="H754" s="64"/>
    </row>
    <row r="755" spans="1:8" hidden="1" x14ac:dyDescent="0.25">
      <c r="A755" s="23">
        <v>43766</v>
      </c>
      <c r="B755" s="63">
        <v>0</v>
      </c>
      <c r="C755" s="63">
        <v>0</v>
      </c>
      <c r="D755" s="64">
        <v>0</v>
      </c>
      <c r="F755" s="63"/>
      <c r="G755" s="63"/>
      <c r="H755" s="64"/>
    </row>
    <row r="756" spans="1:8" hidden="1" x14ac:dyDescent="0.25">
      <c r="A756" s="23">
        <v>43773</v>
      </c>
      <c r="B756" s="63">
        <v>0</v>
      </c>
      <c r="C756" s="63">
        <v>0</v>
      </c>
      <c r="D756" s="64">
        <v>0</v>
      </c>
      <c r="F756" s="63"/>
      <c r="G756" s="63"/>
      <c r="H756" s="64"/>
    </row>
    <row r="757" spans="1:8" hidden="1" x14ac:dyDescent="0.25">
      <c r="A757" s="23">
        <v>43780</v>
      </c>
      <c r="B757" s="63">
        <v>0</v>
      </c>
      <c r="C757" s="63">
        <v>0</v>
      </c>
      <c r="D757" s="64">
        <v>0</v>
      </c>
      <c r="F757" s="63"/>
      <c r="G757" s="63"/>
      <c r="H757" s="64"/>
    </row>
    <row r="758" spans="1:8" hidden="1" x14ac:dyDescent="0.25">
      <c r="A758" s="23">
        <v>43787</v>
      </c>
      <c r="B758">
        <v>0</v>
      </c>
      <c r="C758">
        <v>0</v>
      </c>
      <c r="D758" s="64">
        <v>0</v>
      </c>
    </row>
    <row r="759" spans="1:8" hidden="1" x14ac:dyDescent="0.25">
      <c r="A759" s="23">
        <v>43794</v>
      </c>
      <c r="B759">
        <v>0</v>
      </c>
      <c r="C759">
        <v>0</v>
      </c>
      <c r="D759">
        <v>0</v>
      </c>
    </row>
    <row r="760" spans="1:8" hidden="1" x14ac:dyDescent="0.25">
      <c r="A760" s="23">
        <v>43801</v>
      </c>
      <c r="B760">
        <v>0</v>
      </c>
      <c r="C760">
        <v>0</v>
      </c>
      <c r="D760">
        <v>0</v>
      </c>
    </row>
    <row r="761" spans="1:8" hidden="1" x14ac:dyDescent="0.25">
      <c r="A761" s="23">
        <v>43808</v>
      </c>
      <c r="B761">
        <v>0</v>
      </c>
      <c r="C761">
        <v>0</v>
      </c>
      <c r="D761">
        <v>0</v>
      </c>
    </row>
    <row r="762" spans="1:8" hidden="1" x14ac:dyDescent="0.25">
      <c r="A762" s="23">
        <v>43815</v>
      </c>
      <c r="B762">
        <v>0</v>
      </c>
      <c r="C762">
        <v>0</v>
      </c>
      <c r="D762">
        <v>0</v>
      </c>
    </row>
    <row r="763" spans="1:8" hidden="1" x14ac:dyDescent="0.25">
      <c r="A763" s="23">
        <v>43822</v>
      </c>
      <c r="B763">
        <v>0</v>
      </c>
      <c r="C763">
        <v>0</v>
      </c>
      <c r="D763">
        <v>0</v>
      </c>
    </row>
    <row r="764" spans="1:8" hidden="1" x14ac:dyDescent="0.25">
      <c r="A764" s="23">
        <v>43829</v>
      </c>
      <c r="B764">
        <v>0</v>
      </c>
      <c r="C764">
        <v>0</v>
      </c>
      <c r="D764">
        <v>0</v>
      </c>
    </row>
    <row r="765" spans="1:8" hidden="1" x14ac:dyDescent="0.25">
      <c r="A765" s="23">
        <v>43836</v>
      </c>
      <c r="B765">
        <v>0</v>
      </c>
      <c r="C765">
        <v>0</v>
      </c>
      <c r="D765">
        <v>0</v>
      </c>
    </row>
    <row r="766" spans="1:8" hidden="1" x14ac:dyDescent="0.25">
      <c r="A766" s="23">
        <v>43843</v>
      </c>
      <c r="B766">
        <v>0</v>
      </c>
      <c r="C766">
        <v>0</v>
      </c>
      <c r="D766">
        <v>0</v>
      </c>
    </row>
    <row r="767" spans="1:8" hidden="1" x14ac:dyDescent="0.25">
      <c r="A767" s="23">
        <v>43850</v>
      </c>
      <c r="B767">
        <v>0</v>
      </c>
      <c r="C767">
        <v>0</v>
      </c>
      <c r="D767">
        <v>0</v>
      </c>
    </row>
    <row r="768" spans="1:8" hidden="1" x14ac:dyDescent="0.25">
      <c r="A768" s="23">
        <v>43857</v>
      </c>
      <c r="B768" s="63"/>
      <c r="C768" s="63"/>
      <c r="D768" s="64"/>
      <c r="F768" s="63"/>
      <c r="G768" s="63"/>
      <c r="H768" s="64"/>
    </row>
    <row r="769" spans="1:8" hidden="1" x14ac:dyDescent="0.25">
      <c r="A769" s="23">
        <v>43864</v>
      </c>
      <c r="B769" s="63"/>
      <c r="C769" s="63"/>
      <c r="D769" s="64"/>
      <c r="F769" s="63"/>
      <c r="G769" s="63"/>
      <c r="H769" s="64"/>
    </row>
    <row r="770" spans="1:8" hidden="1" x14ac:dyDescent="0.25">
      <c r="A770" s="23">
        <v>43871</v>
      </c>
      <c r="B770" s="63"/>
      <c r="C770" s="63"/>
      <c r="D770" s="64"/>
      <c r="F770" s="63"/>
      <c r="G770" s="63"/>
      <c r="H770" s="64"/>
    </row>
    <row r="771" spans="1:8" hidden="1" x14ac:dyDescent="0.25">
      <c r="A771" s="23">
        <v>43878</v>
      </c>
      <c r="B771" s="63"/>
      <c r="C771" s="63"/>
      <c r="D771" s="64"/>
      <c r="F771" s="63"/>
      <c r="G771" s="63"/>
      <c r="H771" s="64"/>
    </row>
    <row r="772" spans="1:8" hidden="1" x14ac:dyDescent="0.25">
      <c r="A772" s="23">
        <v>43885</v>
      </c>
      <c r="B772" s="63"/>
      <c r="C772" s="63"/>
      <c r="D772" s="64"/>
      <c r="F772" s="63"/>
      <c r="G772" s="63"/>
      <c r="H772" s="64"/>
    </row>
    <row r="773" spans="1:8" hidden="1" x14ac:dyDescent="0.25">
      <c r="A773" s="23">
        <v>43892</v>
      </c>
    </row>
    <row r="774" spans="1:8" hidden="1" x14ac:dyDescent="0.25">
      <c r="A774" s="23">
        <v>43899</v>
      </c>
      <c r="B774">
        <v>0</v>
      </c>
      <c r="C774">
        <v>0</v>
      </c>
      <c r="D774">
        <v>0</v>
      </c>
    </row>
    <row r="775" spans="1:8" hidden="1" x14ac:dyDescent="0.25">
      <c r="A775" s="23">
        <v>43906</v>
      </c>
      <c r="B775">
        <v>0</v>
      </c>
      <c r="C775">
        <v>0</v>
      </c>
      <c r="D775">
        <v>0</v>
      </c>
    </row>
    <row r="776" spans="1:8" hidden="1" x14ac:dyDescent="0.25">
      <c r="A776" s="23">
        <v>43913</v>
      </c>
      <c r="B776">
        <v>0</v>
      </c>
      <c r="C776">
        <v>0</v>
      </c>
      <c r="D776">
        <v>0</v>
      </c>
    </row>
    <row r="777" spans="1:8" hidden="1" x14ac:dyDescent="0.25">
      <c r="A777" s="23">
        <v>43920</v>
      </c>
      <c r="B777">
        <v>0</v>
      </c>
      <c r="C777">
        <v>0</v>
      </c>
      <c r="D777">
        <v>0</v>
      </c>
    </row>
    <row r="778" spans="1:8" hidden="1" x14ac:dyDescent="0.25">
      <c r="A778" s="23">
        <v>43927</v>
      </c>
      <c r="B778">
        <v>0</v>
      </c>
      <c r="C778">
        <v>0</v>
      </c>
      <c r="D778">
        <v>0</v>
      </c>
    </row>
    <row r="779" spans="1:8" hidden="1" x14ac:dyDescent="0.25">
      <c r="A779" s="23">
        <v>43934</v>
      </c>
      <c r="B779">
        <v>0</v>
      </c>
      <c r="C779">
        <v>0</v>
      </c>
      <c r="D779">
        <v>0</v>
      </c>
    </row>
    <row r="780" spans="1:8" hidden="1" x14ac:dyDescent="0.25">
      <c r="A780" s="23">
        <v>43941</v>
      </c>
      <c r="B780">
        <v>0</v>
      </c>
      <c r="C780">
        <v>0</v>
      </c>
      <c r="D780">
        <v>0</v>
      </c>
    </row>
    <row r="781" spans="1:8" hidden="1" x14ac:dyDescent="0.25">
      <c r="A781" s="23">
        <v>43948</v>
      </c>
      <c r="B781">
        <v>0</v>
      </c>
      <c r="C781">
        <v>0</v>
      </c>
      <c r="D781">
        <v>0</v>
      </c>
    </row>
    <row r="782" spans="1:8" hidden="1" x14ac:dyDescent="0.25">
      <c r="A782" s="23">
        <v>43955</v>
      </c>
      <c r="B782">
        <v>0</v>
      </c>
      <c r="C782">
        <v>0</v>
      </c>
      <c r="D782">
        <v>0</v>
      </c>
    </row>
    <row r="783" spans="1:8" hidden="1" x14ac:dyDescent="0.25">
      <c r="A783" s="23">
        <v>43962</v>
      </c>
      <c r="B783">
        <v>0</v>
      </c>
      <c r="C783">
        <v>0</v>
      </c>
      <c r="D783">
        <v>0</v>
      </c>
    </row>
    <row r="784" spans="1:8" hidden="1" x14ac:dyDescent="0.25">
      <c r="A784" s="23">
        <v>43969</v>
      </c>
      <c r="B784">
        <v>0</v>
      </c>
      <c r="C784">
        <v>0</v>
      </c>
      <c r="D784">
        <v>0</v>
      </c>
    </row>
    <row r="785" spans="1:4" hidden="1" x14ac:dyDescent="0.25">
      <c r="A785" s="23">
        <v>43976</v>
      </c>
      <c r="B785">
        <v>0</v>
      </c>
      <c r="C785">
        <v>0</v>
      </c>
      <c r="D785">
        <v>0</v>
      </c>
    </row>
    <row r="786" spans="1:4" hidden="1" x14ac:dyDescent="0.25">
      <c r="A786" s="23">
        <v>43983</v>
      </c>
      <c r="B786">
        <v>0</v>
      </c>
      <c r="C786">
        <v>0</v>
      </c>
      <c r="D786">
        <v>0</v>
      </c>
    </row>
    <row r="787" spans="1:4" hidden="1" x14ac:dyDescent="0.25">
      <c r="A787" s="23">
        <v>43990</v>
      </c>
      <c r="B787">
        <v>0</v>
      </c>
      <c r="C787">
        <v>0</v>
      </c>
      <c r="D787">
        <v>0</v>
      </c>
    </row>
    <row r="788" spans="1:4" hidden="1" x14ac:dyDescent="0.25">
      <c r="A788" s="23">
        <v>43997</v>
      </c>
      <c r="B788">
        <v>0</v>
      </c>
      <c r="C788">
        <v>0</v>
      </c>
      <c r="D788">
        <v>0</v>
      </c>
    </row>
    <row r="789" spans="1:4" hidden="1" x14ac:dyDescent="0.25">
      <c r="A789" s="23">
        <v>44004</v>
      </c>
      <c r="B789">
        <v>0</v>
      </c>
      <c r="C789">
        <v>0</v>
      </c>
      <c r="D789">
        <v>0</v>
      </c>
    </row>
    <row r="790" spans="1:4" hidden="1" x14ac:dyDescent="0.25">
      <c r="A790" s="23">
        <v>44011</v>
      </c>
      <c r="B790">
        <v>0</v>
      </c>
      <c r="C790">
        <v>0</v>
      </c>
      <c r="D790">
        <v>0</v>
      </c>
    </row>
    <row r="791" spans="1:4" hidden="1" x14ac:dyDescent="0.25">
      <c r="A791" s="23">
        <v>44018</v>
      </c>
      <c r="B791">
        <v>0</v>
      </c>
      <c r="C791">
        <v>0</v>
      </c>
      <c r="D791">
        <v>0</v>
      </c>
    </row>
    <row r="792" spans="1:4" hidden="1" x14ac:dyDescent="0.25">
      <c r="A792" s="23">
        <v>44025</v>
      </c>
      <c r="B792">
        <v>0</v>
      </c>
      <c r="C792">
        <v>0</v>
      </c>
      <c r="D792">
        <v>0</v>
      </c>
    </row>
    <row r="793" spans="1:4" hidden="1" x14ac:dyDescent="0.25">
      <c r="A793" s="23">
        <v>44032</v>
      </c>
      <c r="B793">
        <v>0</v>
      </c>
      <c r="C793">
        <v>0</v>
      </c>
      <c r="D793">
        <v>0</v>
      </c>
    </row>
    <row r="794" spans="1:4" hidden="1" x14ac:dyDescent="0.25">
      <c r="A794" s="23">
        <v>44039</v>
      </c>
      <c r="B794">
        <v>0</v>
      </c>
      <c r="C794">
        <v>0</v>
      </c>
      <c r="D794">
        <v>0</v>
      </c>
    </row>
    <row r="795" spans="1:4" hidden="1" x14ac:dyDescent="0.25">
      <c r="A795" s="23">
        <v>44046</v>
      </c>
      <c r="B795">
        <v>0</v>
      </c>
      <c r="C795">
        <v>0</v>
      </c>
      <c r="D795">
        <v>0</v>
      </c>
    </row>
    <row r="796" spans="1:4" hidden="1" x14ac:dyDescent="0.25">
      <c r="A796" s="23">
        <v>44053</v>
      </c>
      <c r="B796">
        <v>0</v>
      </c>
      <c r="C796">
        <v>0</v>
      </c>
      <c r="D796">
        <v>0</v>
      </c>
    </row>
    <row r="797" spans="1:4" hidden="1" x14ac:dyDescent="0.25">
      <c r="A797" s="23">
        <v>44060</v>
      </c>
      <c r="B797">
        <v>0</v>
      </c>
      <c r="C797">
        <v>0</v>
      </c>
      <c r="D797">
        <v>0</v>
      </c>
    </row>
    <row r="798" spans="1:4" hidden="1" x14ac:dyDescent="0.25">
      <c r="A798" s="23">
        <v>44067</v>
      </c>
      <c r="B798">
        <v>0</v>
      </c>
      <c r="C798">
        <v>0</v>
      </c>
      <c r="D798">
        <v>0</v>
      </c>
    </row>
    <row r="799" spans="1:4" hidden="1" x14ac:dyDescent="0.25">
      <c r="A799" s="23">
        <v>44074</v>
      </c>
      <c r="B799">
        <v>0</v>
      </c>
      <c r="C799">
        <v>0</v>
      </c>
      <c r="D799">
        <v>0</v>
      </c>
    </row>
    <row r="800" spans="1:4" hidden="1" x14ac:dyDescent="0.25">
      <c r="A800" s="23">
        <v>44081</v>
      </c>
      <c r="B800">
        <v>0</v>
      </c>
      <c r="C800">
        <v>0</v>
      </c>
      <c r="D800">
        <v>0</v>
      </c>
    </row>
    <row r="801" spans="1:8" hidden="1" x14ac:dyDescent="0.25">
      <c r="A801" s="23">
        <v>44088</v>
      </c>
      <c r="B801">
        <v>0</v>
      </c>
      <c r="C801">
        <v>0</v>
      </c>
      <c r="D801">
        <v>0</v>
      </c>
    </row>
    <row r="802" spans="1:8" hidden="1" x14ac:dyDescent="0.25">
      <c r="A802" s="23">
        <v>44095</v>
      </c>
      <c r="B802">
        <v>0</v>
      </c>
      <c r="C802">
        <v>0</v>
      </c>
      <c r="D802">
        <v>0</v>
      </c>
    </row>
    <row r="803" spans="1:8" hidden="1" x14ac:dyDescent="0.25">
      <c r="A803" s="23">
        <v>44102</v>
      </c>
      <c r="B803" s="63">
        <v>0</v>
      </c>
      <c r="C803" s="63">
        <v>0</v>
      </c>
      <c r="D803" s="64">
        <v>0</v>
      </c>
      <c r="F803" s="63"/>
      <c r="G803" s="63"/>
      <c r="H803" s="70"/>
    </row>
    <row r="804" spans="1:8" hidden="1" x14ac:dyDescent="0.25">
      <c r="A804" s="23">
        <v>44109</v>
      </c>
      <c r="B804" s="63">
        <v>0</v>
      </c>
      <c r="C804" s="63">
        <v>0</v>
      </c>
      <c r="D804" s="64">
        <v>0</v>
      </c>
      <c r="F804" s="63"/>
      <c r="G804" s="63"/>
      <c r="H804" s="70"/>
    </row>
    <row r="805" spans="1:8" x14ac:dyDescent="0.25">
      <c r="A805" s="23">
        <v>43584</v>
      </c>
      <c r="B805" s="63">
        <v>321947</v>
      </c>
      <c r="C805" s="63">
        <v>18</v>
      </c>
      <c r="D805" s="64">
        <v>2129.7061079999999</v>
      </c>
      <c r="F805" s="63">
        <f>B805</f>
        <v>321947</v>
      </c>
      <c r="G805" s="63">
        <f>C805</f>
        <v>18</v>
      </c>
      <c r="H805" s="70">
        <f>D805</f>
        <v>2129.7061079999999</v>
      </c>
    </row>
    <row r="806" spans="1:8" x14ac:dyDescent="0.25">
      <c r="A806" s="23">
        <v>44116</v>
      </c>
      <c r="B806" s="63">
        <v>429290</v>
      </c>
      <c r="C806" s="63">
        <v>0</v>
      </c>
      <c r="D806" s="64">
        <v>5000</v>
      </c>
      <c r="F806" s="63">
        <f t="shared" ref="F806:F835" si="86">B806</f>
        <v>429290</v>
      </c>
      <c r="G806" s="63">
        <f t="shared" ref="G806:G835" si="87">C806</f>
        <v>0</v>
      </c>
      <c r="H806" s="70">
        <f t="shared" ref="H806:H835" si="88">D806</f>
        <v>5000</v>
      </c>
    </row>
    <row r="807" spans="1:8" x14ac:dyDescent="0.25">
      <c r="A807" s="23">
        <v>44123</v>
      </c>
      <c r="B807" s="63">
        <v>0</v>
      </c>
      <c r="C807" s="63">
        <v>0</v>
      </c>
      <c r="D807" s="64">
        <v>0</v>
      </c>
      <c r="F807" s="63">
        <f t="shared" si="86"/>
        <v>0</v>
      </c>
      <c r="G807" s="63">
        <f t="shared" si="87"/>
        <v>0</v>
      </c>
      <c r="H807" s="70">
        <f t="shared" si="88"/>
        <v>0</v>
      </c>
    </row>
    <row r="808" spans="1:8" x14ac:dyDescent="0.25">
      <c r="A808" s="23">
        <v>44130</v>
      </c>
      <c r="B808" s="63">
        <v>0</v>
      </c>
      <c r="C808" s="63">
        <v>0</v>
      </c>
      <c r="D808" s="64">
        <v>0</v>
      </c>
      <c r="F808" s="63">
        <f t="shared" si="86"/>
        <v>0</v>
      </c>
      <c r="G808" s="63">
        <f t="shared" si="87"/>
        <v>0</v>
      </c>
      <c r="H808" s="70">
        <f t="shared" si="88"/>
        <v>0</v>
      </c>
    </row>
    <row r="809" spans="1:8" x14ac:dyDescent="0.25">
      <c r="A809" s="23">
        <v>44137</v>
      </c>
      <c r="B809" s="63">
        <v>0</v>
      </c>
      <c r="C809" s="63">
        <v>0</v>
      </c>
      <c r="D809" s="64">
        <v>0</v>
      </c>
      <c r="F809" s="63">
        <f t="shared" si="86"/>
        <v>0</v>
      </c>
      <c r="G809" s="63">
        <f t="shared" si="87"/>
        <v>0</v>
      </c>
      <c r="H809" s="70">
        <f t="shared" si="88"/>
        <v>0</v>
      </c>
    </row>
    <row r="810" spans="1:8" x14ac:dyDescent="0.25">
      <c r="A810" s="23">
        <v>44144</v>
      </c>
      <c r="B810" s="63">
        <v>178642</v>
      </c>
      <c r="C810" s="63">
        <v>10</v>
      </c>
      <c r="D810" s="64">
        <v>2086.3826829999998</v>
      </c>
      <c r="F810" s="63">
        <f t="shared" si="86"/>
        <v>178642</v>
      </c>
      <c r="G810" s="63">
        <f t="shared" si="87"/>
        <v>10</v>
      </c>
      <c r="H810" s="70">
        <f t="shared" si="88"/>
        <v>2086.3826829999998</v>
      </c>
    </row>
    <row r="811" spans="1:8" x14ac:dyDescent="0.25">
      <c r="A811" s="23">
        <v>44151</v>
      </c>
      <c r="B811" s="63">
        <v>0</v>
      </c>
      <c r="C811" s="63">
        <v>0</v>
      </c>
      <c r="D811" s="64">
        <v>0</v>
      </c>
      <c r="F811" s="63">
        <f t="shared" si="86"/>
        <v>0</v>
      </c>
      <c r="G811" s="63">
        <f t="shared" si="87"/>
        <v>0</v>
      </c>
      <c r="H811" s="70">
        <f t="shared" si="88"/>
        <v>0</v>
      </c>
    </row>
    <row r="812" spans="1:8" x14ac:dyDescent="0.25">
      <c r="A812" s="23">
        <v>44158</v>
      </c>
      <c r="B812" s="63">
        <v>402446</v>
      </c>
      <c r="C812" s="63">
        <v>1</v>
      </c>
      <c r="D812" s="64">
        <v>4999.8930460000001</v>
      </c>
      <c r="F812" s="63">
        <f t="shared" si="86"/>
        <v>402446</v>
      </c>
      <c r="G812" s="63">
        <f t="shared" si="87"/>
        <v>1</v>
      </c>
      <c r="H812" s="70">
        <f t="shared" si="88"/>
        <v>4999.8930460000001</v>
      </c>
    </row>
    <row r="813" spans="1:8" x14ac:dyDescent="0.25">
      <c r="A813" s="23">
        <v>44165</v>
      </c>
      <c r="B813">
        <v>0</v>
      </c>
      <c r="C813" s="63">
        <v>0</v>
      </c>
      <c r="D813">
        <v>0</v>
      </c>
      <c r="F813" s="63">
        <f t="shared" si="86"/>
        <v>0</v>
      </c>
      <c r="G813" s="63">
        <f t="shared" si="87"/>
        <v>0</v>
      </c>
      <c r="H813" s="70">
        <f t="shared" si="88"/>
        <v>0</v>
      </c>
    </row>
    <row r="814" spans="1:8" x14ac:dyDescent="0.25">
      <c r="A814" s="23">
        <v>44172</v>
      </c>
      <c r="B814">
        <v>0</v>
      </c>
      <c r="C814" s="63">
        <v>0</v>
      </c>
      <c r="D814">
        <v>0</v>
      </c>
      <c r="F814" s="63">
        <f t="shared" si="86"/>
        <v>0</v>
      </c>
      <c r="G814" s="63">
        <f t="shared" si="87"/>
        <v>0</v>
      </c>
      <c r="H814" s="70">
        <f t="shared" si="88"/>
        <v>0</v>
      </c>
    </row>
    <row r="815" spans="1:8" x14ac:dyDescent="0.25">
      <c r="A815" s="23">
        <v>44179</v>
      </c>
      <c r="B815">
        <v>0</v>
      </c>
      <c r="C815" s="63">
        <v>0</v>
      </c>
      <c r="D815">
        <v>0</v>
      </c>
      <c r="F815" s="63">
        <f t="shared" si="86"/>
        <v>0</v>
      </c>
      <c r="G815" s="63">
        <f t="shared" si="87"/>
        <v>0</v>
      </c>
      <c r="H815" s="70">
        <f t="shared" si="88"/>
        <v>0</v>
      </c>
    </row>
    <row r="816" spans="1:8" x14ac:dyDescent="0.25">
      <c r="A816" s="23">
        <v>44186</v>
      </c>
      <c r="B816">
        <v>0</v>
      </c>
      <c r="C816" s="63">
        <v>0</v>
      </c>
      <c r="D816">
        <v>0</v>
      </c>
      <c r="F816" s="63">
        <f t="shared" si="86"/>
        <v>0</v>
      </c>
      <c r="G816" s="63">
        <f t="shared" si="87"/>
        <v>0</v>
      </c>
      <c r="H816" s="70">
        <f t="shared" si="88"/>
        <v>0</v>
      </c>
    </row>
    <row r="817" spans="1:8" x14ac:dyDescent="0.25">
      <c r="A817" s="23">
        <v>44193</v>
      </c>
      <c r="B817">
        <v>0</v>
      </c>
      <c r="C817" s="63">
        <v>0</v>
      </c>
      <c r="D817">
        <v>0</v>
      </c>
      <c r="F817" s="63">
        <f t="shared" si="86"/>
        <v>0</v>
      </c>
      <c r="G817" s="63">
        <f t="shared" si="87"/>
        <v>0</v>
      </c>
      <c r="H817" s="70">
        <f t="shared" si="88"/>
        <v>0</v>
      </c>
    </row>
    <row r="818" spans="1:8" x14ac:dyDescent="0.25">
      <c r="A818" s="23">
        <v>44200</v>
      </c>
      <c r="B818">
        <v>0</v>
      </c>
      <c r="C818" s="63">
        <v>0</v>
      </c>
      <c r="D818">
        <v>0</v>
      </c>
      <c r="F818" s="63">
        <f t="shared" si="86"/>
        <v>0</v>
      </c>
      <c r="G818" s="63">
        <f t="shared" si="87"/>
        <v>0</v>
      </c>
      <c r="H818" s="70">
        <f t="shared" si="88"/>
        <v>0</v>
      </c>
    </row>
    <row r="819" spans="1:8" x14ac:dyDescent="0.25">
      <c r="A819" s="23">
        <v>44207</v>
      </c>
      <c r="B819">
        <v>0</v>
      </c>
      <c r="C819" s="63">
        <v>0</v>
      </c>
      <c r="D819">
        <v>0</v>
      </c>
      <c r="F819" s="63">
        <f t="shared" si="86"/>
        <v>0</v>
      </c>
      <c r="G819" s="63">
        <f t="shared" si="87"/>
        <v>0</v>
      </c>
      <c r="H819" s="70">
        <f t="shared" si="88"/>
        <v>0</v>
      </c>
    </row>
    <row r="820" spans="1:8" x14ac:dyDescent="0.25">
      <c r="A820" s="23">
        <v>44214</v>
      </c>
      <c r="B820">
        <v>0</v>
      </c>
      <c r="C820" s="63">
        <v>0</v>
      </c>
      <c r="D820">
        <v>0</v>
      </c>
      <c r="F820" s="63">
        <f t="shared" si="86"/>
        <v>0</v>
      </c>
      <c r="G820" s="63">
        <f t="shared" si="87"/>
        <v>0</v>
      </c>
      <c r="H820" s="70">
        <f t="shared" si="88"/>
        <v>0</v>
      </c>
    </row>
    <row r="821" spans="1:8" x14ac:dyDescent="0.25">
      <c r="A821" s="23">
        <v>44221</v>
      </c>
      <c r="B821">
        <v>0</v>
      </c>
      <c r="C821" s="63">
        <v>0</v>
      </c>
      <c r="D821">
        <v>0</v>
      </c>
      <c r="F821" s="63">
        <f t="shared" si="86"/>
        <v>0</v>
      </c>
      <c r="G821" s="63">
        <f t="shared" si="87"/>
        <v>0</v>
      </c>
      <c r="H821" s="70">
        <f t="shared" si="88"/>
        <v>0</v>
      </c>
    </row>
    <row r="822" spans="1:8" x14ac:dyDescent="0.25">
      <c r="A822" s="23">
        <v>44228</v>
      </c>
      <c r="B822">
        <v>0</v>
      </c>
      <c r="C822" s="63">
        <v>0</v>
      </c>
      <c r="D822">
        <v>0</v>
      </c>
      <c r="F822" s="63">
        <f t="shared" si="86"/>
        <v>0</v>
      </c>
      <c r="G822" s="63">
        <f t="shared" si="87"/>
        <v>0</v>
      </c>
      <c r="H822" s="70">
        <f t="shared" si="88"/>
        <v>0</v>
      </c>
    </row>
    <row r="823" spans="1:8" x14ac:dyDescent="0.25">
      <c r="A823" s="23">
        <v>44235</v>
      </c>
      <c r="B823">
        <v>0</v>
      </c>
      <c r="C823" s="63">
        <v>0</v>
      </c>
      <c r="D823">
        <v>0</v>
      </c>
      <c r="F823" s="63">
        <f t="shared" si="86"/>
        <v>0</v>
      </c>
      <c r="G823" s="63">
        <f t="shared" si="87"/>
        <v>0</v>
      </c>
      <c r="H823" s="70">
        <f t="shared" si="88"/>
        <v>0</v>
      </c>
    </row>
    <row r="824" spans="1:8" x14ac:dyDescent="0.25">
      <c r="A824" s="23">
        <v>44242</v>
      </c>
      <c r="B824">
        <v>0</v>
      </c>
      <c r="C824" s="63">
        <v>0</v>
      </c>
      <c r="D824">
        <v>0</v>
      </c>
      <c r="F824" s="63">
        <f t="shared" si="86"/>
        <v>0</v>
      </c>
      <c r="G824" s="63">
        <f t="shared" si="87"/>
        <v>0</v>
      </c>
      <c r="H824" s="70">
        <f t="shared" si="88"/>
        <v>0</v>
      </c>
    </row>
    <row r="825" spans="1:8" x14ac:dyDescent="0.25">
      <c r="A825" s="23">
        <v>44249</v>
      </c>
      <c r="B825">
        <v>0</v>
      </c>
      <c r="C825" s="63">
        <v>0</v>
      </c>
      <c r="D825">
        <v>0</v>
      </c>
      <c r="F825" s="63">
        <f t="shared" si="86"/>
        <v>0</v>
      </c>
      <c r="G825" s="63">
        <f t="shared" si="87"/>
        <v>0</v>
      </c>
      <c r="H825" s="70">
        <f t="shared" si="88"/>
        <v>0</v>
      </c>
    </row>
    <row r="826" spans="1:8" x14ac:dyDescent="0.25">
      <c r="A826" s="23">
        <v>44256</v>
      </c>
      <c r="B826">
        <v>0</v>
      </c>
      <c r="C826" s="63">
        <v>0</v>
      </c>
      <c r="D826">
        <v>0</v>
      </c>
      <c r="F826" s="63">
        <f t="shared" si="86"/>
        <v>0</v>
      </c>
      <c r="G826" s="63">
        <f t="shared" si="87"/>
        <v>0</v>
      </c>
      <c r="H826" s="70">
        <f t="shared" si="88"/>
        <v>0</v>
      </c>
    </row>
    <row r="827" spans="1:8" x14ac:dyDescent="0.25">
      <c r="A827" s="23">
        <v>44263</v>
      </c>
      <c r="B827">
        <v>0</v>
      </c>
      <c r="C827" s="63">
        <v>0</v>
      </c>
      <c r="D827">
        <v>0</v>
      </c>
      <c r="F827" s="63">
        <f t="shared" si="86"/>
        <v>0</v>
      </c>
      <c r="G827" s="63">
        <f t="shared" si="87"/>
        <v>0</v>
      </c>
      <c r="H827" s="70">
        <f t="shared" si="88"/>
        <v>0</v>
      </c>
    </row>
    <row r="828" spans="1:8" x14ac:dyDescent="0.25">
      <c r="A828" s="23">
        <v>44270</v>
      </c>
      <c r="B828">
        <v>0</v>
      </c>
      <c r="C828" s="63">
        <v>0</v>
      </c>
      <c r="D828">
        <v>0</v>
      </c>
      <c r="F828" s="63">
        <f t="shared" si="86"/>
        <v>0</v>
      </c>
      <c r="G828" s="63">
        <f t="shared" si="87"/>
        <v>0</v>
      </c>
      <c r="H828" s="70">
        <f t="shared" si="88"/>
        <v>0</v>
      </c>
    </row>
    <row r="829" spans="1:8" x14ac:dyDescent="0.25">
      <c r="A829" s="23">
        <v>44277</v>
      </c>
      <c r="B829">
        <v>0</v>
      </c>
      <c r="C829" s="63">
        <v>0</v>
      </c>
      <c r="D829">
        <v>0</v>
      </c>
      <c r="F829" s="63">
        <f t="shared" si="86"/>
        <v>0</v>
      </c>
      <c r="G829" s="63">
        <f t="shared" si="87"/>
        <v>0</v>
      </c>
      <c r="H829" s="70">
        <f t="shared" si="88"/>
        <v>0</v>
      </c>
    </row>
    <row r="830" spans="1:8" x14ac:dyDescent="0.25">
      <c r="A830" s="23">
        <v>44284</v>
      </c>
      <c r="B830">
        <v>0</v>
      </c>
      <c r="C830" s="63">
        <v>0</v>
      </c>
      <c r="D830">
        <v>0</v>
      </c>
      <c r="F830" s="63">
        <f t="shared" si="86"/>
        <v>0</v>
      </c>
      <c r="G830" s="63">
        <f t="shared" si="87"/>
        <v>0</v>
      </c>
      <c r="H830" s="70">
        <f t="shared" si="88"/>
        <v>0</v>
      </c>
    </row>
    <row r="831" spans="1:8" x14ac:dyDescent="0.25">
      <c r="A831" s="23">
        <v>44291</v>
      </c>
      <c r="B831" s="58">
        <v>441488</v>
      </c>
      <c r="C831" s="63">
        <v>0</v>
      </c>
      <c r="D831" s="58">
        <v>2500</v>
      </c>
      <c r="F831" s="63">
        <f t="shared" si="86"/>
        <v>441488</v>
      </c>
      <c r="G831" s="63">
        <f t="shared" si="87"/>
        <v>0</v>
      </c>
      <c r="H831" s="70">
        <f t="shared" si="88"/>
        <v>2500</v>
      </c>
    </row>
    <row r="832" spans="1:8" x14ac:dyDescent="0.25">
      <c r="A832" s="23">
        <v>44298</v>
      </c>
      <c r="B832">
        <v>0</v>
      </c>
      <c r="C832" s="63">
        <v>0</v>
      </c>
      <c r="D832">
        <v>0</v>
      </c>
      <c r="F832" s="63">
        <f t="shared" si="86"/>
        <v>0</v>
      </c>
      <c r="G832" s="63">
        <f t="shared" si="87"/>
        <v>0</v>
      </c>
      <c r="H832" s="70">
        <f t="shared" si="88"/>
        <v>0</v>
      </c>
    </row>
    <row r="833" spans="1:8" x14ac:dyDescent="0.25">
      <c r="A833" s="23">
        <v>44305</v>
      </c>
      <c r="B833">
        <v>0</v>
      </c>
      <c r="C833" s="63">
        <v>0</v>
      </c>
      <c r="D833">
        <v>0</v>
      </c>
      <c r="F833" s="63">
        <f t="shared" si="86"/>
        <v>0</v>
      </c>
      <c r="G833" s="63">
        <f t="shared" si="87"/>
        <v>0</v>
      </c>
      <c r="H833" s="70">
        <f t="shared" si="88"/>
        <v>0</v>
      </c>
    </row>
    <row r="834" spans="1:8" x14ac:dyDescent="0.25">
      <c r="A834" s="23">
        <v>44312</v>
      </c>
      <c r="B834" s="58">
        <v>413379</v>
      </c>
      <c r="C834" s="63">
        <v>0</v>
      </c>
      <c r="D834" s="58">
        <v>2500</v>
      </c>
      <c r="F834" s="63">
        <f t="shared" si="86"/>
        <v>413379</v>
      </c>
      <c r="G834" s="63">
        <f t="shared" si="87"/>
        <v>0</v>
      </c>
      <c r="H834" s="70">
        <f t="shared" si="88"/>
        <v>2500</v>
      </c>
    </row>
    <row r="835" spans="1:8" x14ac:dyDescent="0.25">
      <c r="A835" s="66" t="s">
        <v>140</v>
      </c>
      <c r="B835" s="68">
        <v>2187192</v>
      </c>
      <c r="C835" s="68">
        <v>29</v>
      </c>
      <c r="D835" s="67">
        <v>19215.981836999999</v>
      </c>
      <c r="F835" s="68">
        <f t="shared" si="86"/>
        <v>2187192</v>
      </c>
      <c r="G835" s="68">
        <f t="shared" si="87"/>
        <v>29</v>
      </c>
      <c r="H835" s="106">
        <f t="shared" si="88"/>
        <v>19215.981836999999</v>
      </c>
    </row>
  </sheetData>
  <mergeCells count="11">
    <mergeCell ref="F11:H11"/>
    <mergeCell ref="I11:K11"/>
    <mergeCell ref="L11:N11"/>
    <mergeCell ref="O11:Q11"/>
    <mergeCell ref="F149:H149"/>
    <mergeCell ref="I149:K149"/>
    <mergeCell ref="F701:H701"/>
    <mergeCell ref="F287:H287"/>
    <mergeCell ref="F425:H425"/>
    <mergeCell ref="I425:K425"/>
    <mergeCell ref="F563:H563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43A3-8595-465F-B49B-6BBC1A022F71}">
  <sheetPr>
    <tabColor theme="8" tint="-0.499984740745262"/>
  </sheetPr>
  <dimension ref="A1:M226"/>
  <sheetViews>
    <sheetView showGridLines="0" topLeftCell="A166" zoomScale="115" zoomScaleNormal="115" workbookViewId="0">
      <selection activeCell="A79" sqref="A79"/>
    </sheetView>
  </sheetViews>
  <sheetFormatPr defaultRowHeight="15" x14ac:dyDescent="0.25"/>
  <cols>
    <col min="1" max="1" width="14.7109375" bestFit="1" customWidth="1"/>
    <col min="2" max="2" width="14.7109375" customWidth="1"/>
    <col min="3" max="3" width="7" bestFit="1" customWidth="1"/>
    <col min="4" max="4" width="20.5703125" bestFit="1" customWidth="1"/>
    <col min="5" max="5" width="38.85546875" bestFit="1" customWidth="1"/>
    <col min="6" max="6" width="12.5703125" customWidth="1"/>
    <col min="7" max="7" width="11.85546875" bestFit="1" customWidth="1"/>
    <col min="8" max="8" width="15.85546875" customWidth="1"/>
    <col min="9" max="9" width="13.42578125" bestFit="1" customWidth="1"/>
    <col min="10" max="10" width="13.42578125" customWidth="1"/>
    <col min="12" max="12" width="30.5703125" bestFit="1" customWidth="1"/>
  </cols>
  <sheetData>
    <row r="1" spans="1:10" ht="19.5" x14ac:dyDescent="0.3">
      <c r="A1" s="39" t="s">
        <v>37</v>
      </c>
      <c r="B1" s="39"/>
    </row>
    <row r="2" spans="1:10" ht="19.5" x14ac:dyDescent="0.3">
      <c r="A2" s="40" t="s">
        <v>143</v>
      </c>
      <c r="B2" s="40"/>
    </row>
    <row r="3" spans="1:10" ht="19.5" x14ac:dyDescent="0.3">
      <c r="A3" s="51" t="s">
        <v>144</v>
      </c>
      <c r="B3" s="51"/>
    </row>
    <row r="4" spans="1:10" ht="19.5" x14ac:dyDescent="0.3">
      <c r="A4" s="51"/>
      <c r="B4" s="51"/>
    </row>
    <row r="5" spans="1:10" ht="19.5" x14ac:dyDescent="0.3">
      <c r="A5" s="51" t="s">
        <v>145</v>
      </c>
      <c r="B5" s="51"/>
    </row>
    <row r="6" spans="1:10" x14ac:dyDescent="0.25">
      <c r="A6" s="60" t="s">
        <v>146</v>
      </c>
      <c r="B6" s="60" t="s">
        <v>39</v>
      </c>
      <c r="C6" s="60" t="s">
        <v>147</v>
      </c>
      <c r="D6" s="60" t="s">
        <v>148</v>
      </c>
      <c r="E6" s="60" t="s">
        <v>149</v>
      </c>
      <c r="F6" s="60" t="s">
        <v>150</v>
      </c>
      <c r="G6" s="61" t="s">
        <v>151</v>
      </c>
      <c r="H6" s="62" t="s">
        <v>152</v>
      </c>
    </row>
    <row r="7" spans="1:10" x14ac:dyDescent="0.25">
      <c r="A7" s="94" t="s">
        <v>153</v>
      </c>
      <c r="B7" s="94" t="s">
        <v>98</v>
      </c>
      <c r="C7" s="94" t="s">
        <v>154</v>
      </c>
      <c r="D7" s="94" t="s">
        <v>155</v>
      </c>
      <c r="E7" s="94" t="s">
        <v>156</v>
      </c>
      <c r="F7" s="94" t="s">
        <v>157</v>
      </c>
      <c r="G7" s="95" t="s">
        <v>107</v>
      </c>
      <c r="H7" s="96">
        <v>6467.5</v>
      </c>
    </row>
    <row r="8" spans="1:10" x14ac:dyDescent="0.25">
      <c r="A8" s="94" t="s">
        <v>153</v>
      </c>
      <c r="B8" s="94" t="s">
        <v>98</v>
      </c>
      <c r="C8" s="94" t="s">
        <v>154</v>
      </c>
      <c r="D8" s="94" t="s">
        <v>158</v>
      </c>
      <c r="E8" s="94" t="s">
        <v>156</v>
      </c>
      <c r="F8" s="94" t="s">
        <v>157</v>
      </c>
      <c r="G8" s="95" t="s">
        <v>107</v>
      </c>
      <c r="H8" s="96">
        <v>1616.85</v>
      </c>
    </row>
    <row r="9" spans="1:10" x14ac:dyDescent="0.25">
      <c r="A9" s="94" t="s">
        <v>153</v>
      </c>
      <c r="B9" s="94" t="s">
        <v>98</v>
      </c>
      <c r="C9" s="94" t="s">
        <v>154</v>
      </c>
      <c r="D9" s="94" t="s">
        <v>155</v>
      </c>
      <c r="E9" s="94" t="s">
        <v>156</v>
      </c>
      <c r="F9" s="94" t="s">
        <v>157</v>
      </c>
      <c r="G9" s="95" t="s">
        <v>108</v>
      </c>
      <c r="H9" s="96">
        <v>6467.5</v>
      </c>
    </row>
    <row r="10" spans="1:10" x14ac:dyDescent="0.25">
      <c r="A10" s="94" t="s">
        <v>153</v>
      </c>
      <c r="B10" s="94" t="s">
        <v>98</v>
      </c>
      <c r="C10" s="94" t="s">
        <v>154</v>
      </c>
      <c r="D10" s="94" t="s">
        <v>158</v>
      </c>
      <c r="E10" s="94" t="s">
        <v>156</v>
      </c>
      <c r="F10" s="94" t="s">
        <v>157</v>
      </c>
      <c r="G10" s="95" t="s">
        <v>108</v>
      </c>
      <c r="H10" s="96">
        <v>1616.85</v>
      </c>
      <c r="I10" s="11"/>
      <c r="J10" s="11"/>
    </row>
    <row r="11" spans="1:10" x14ac:dyDescent="0.25">
      <c r="A11" s="94" t="s">
        <v>153</v>
      </c>
      <c r="B11" s="94" t="s">
        <v>98</v>
      </c>
      <c r="C11" s="94" t="s">
        <v>154</v>
      </c>
      <c r="D11" s="94" t="s">
        <v>155</v>
      </c>
      <c r="E11" s="94" t="s">
        <v>156</v>
      </c>
      <c r="F11" s="94" t="s">
        <v>157</v>
      </c>
      <c r="G11" s="95" t="s">
        <v>109</v>
      </c>
      <c r="H11" s="96">
        <v>6467.5</v>
      </c>
    </row>
    <row r="12" spans="1:10" x14ac:dyDescent="0.25">
      <c r="A12" s="94" t="s">
        <v>153</v>
      </c>
      <c r="B12" s="94" t="s">
        <v>98</v>
      </c>
      <c r="C12" s="94" t="s">
        <v>154</v>
      </c>
      <c r="D12" s="94" t="s">
        <v>158</v>
      </c>
      <c r="E12" s="94" t="s">
        <v>156</v>
      </c>
      <c r="F12" s="94" t="s">
        <v>157</v>
      </c>
      <c r="G12" s="95" t="s">
        <v>109</v>
      </c>
      <c r="H12" s="96">
        <v>1616.85</v>
      </c>
    </row>
    <row r="13" spans="1:10" x14ac:dyDescent="0.25">
      <c r="A13" s="94" t="s">
        <v>153</v>
      </c>
      <c r="B13" s="94" t="s">
        <v>98</v>
      </c>
      <c r="C13" s="94" t="s">
        <v>154</v>
      </c>
      <c r="D13" s="94" t="s">
        <v>155</v>
      </c>
      <c r="E13" s="94" t="s">
        <v>156</v>
      </c>
      <c r="F13" s="94" t="s">
        <v>157</v>
      </c>
      <c r="G13" s="95" t="s">
        <v>110</v>
      </c>
      <c r="H13" s="96">
        <v>5174</v>
      </c>
    </row>
    <row r="14" spans="1:10" x14ac:dyDescent="0.25">
      <c r="A14" s="94" t="s">
        <v>153</v>
      </c>
      <c r="B14" s="94" t="s">
        <v>98</v>
      </c>
      <c r="C14" s="94" t="s">
        <v>154</v>
      </c>
      <c r="D14" s="94" t="s">
        <v>158</v>
      </c>
      <c r="E14" s="94" t="s">
        <v>156</v>
      </c>
      <c r="F14" s="94" t="s">
        <v>157</v>
      </c>
      <c r="G14" s="95" t="s">
        <v>110</v>
      </c>
      <c r="H14" s="96">
        <v>1616.85</v>
      </c>
    </row>
    <row r="15" spans="1:10" x14ac:dyDescent="0.25">
      <c r="A15" s="94" t="s">
        <v>153</v>
      </c>
      <c r="B15" s="94" t="s">
        <v>98</v>
      </c>
      <c r="C15" s="94" t="s">
        <v>154</v>
      </c>
      <c r="D15" s="94" t="s">
        <v>155</v>
      </c>
      <c r="E15" s="94" t="s">
        <v>156</v>
      </c>
      <c r="F15" s="94" t="s">
        <v>157</v>
      </c>
      <c r="G15" s="95" t="s">
        <v>111</v>
      </c>
      <c r="H15" s="96">
        <v>7114.25</v>
      </c>
    </row>
    <row r="16" spans="1:10" x14ac:dyDescent="0.25">
      <c r="A16" s="94" t="s">
        <v>153</v>
      </c>
      <c r="B16" s="94" t="s">
        <v>98</v>
      </c>
      <c r="C16" s="94" t="s">
        <v>154</v>
      </c>
      <c r="D16" s="94" t="s">
        <v>158</v>
      </c>
      <c r="E16" s="94" t="s">
        <v>156</v>
      </c>
      <c r="F16" s="94" t="s">
        <v>157</v>
      </c>
      <c r="G16" s="95" t="s">
        <v>111</v>
      </c>
      <c r="H16" s="96">
        <v>1616.85</v>
      </c>
    </row>
    <row r="17" spans="1:8" x14ac:dyDescent="0.25">
      <c r="A17" s="94" t="s">
        <v>153</v>
      </c>
      <c r="B17" s="94" t="s">
        <v>98</v>
      </c>
      <c r="C17" s="94" t="s">
        <v>154</v>
      </c>
      <c r="D17" s="94" t="s">
        <v>155</v>
      </c>
      <c r="E17" s="94" t="s">
        <v>156</v>
      </c>
      <c r="F17" s="94" t="s">
        <v>157</v>
      </c>
      <c r="G17" s="95" t="s">
        <v>112</v>
      </c>
      <c r="H17" s="96">
        <v>5164.25</v>
      </c>
    </row>
    <row r="18" spans="1:8" x14ac:dyDescent="0.25">
      <c r="A18" s="94" t="s">
        <v>153</v>
      </c>
      <c r="B18" s="94" t="s">
        <v>98</v>
      </c>
      <c r="C18" s="94" t="s">
        <v>154</v>
      </c>
      <c r="D18" s="94" t="s">
        <v>158</v>
      </c>
      <c r="E18" s="94" t="s">
        <v>156</v>
      </c>
      <c r="F18" s="94" t="s">
        <v>157</v>
      </c>
      <c r="G18" s="95" t="s">
        <v>112</v>
      </c>
      <c r="H18" s="96">
        <v>1129.3499999999999</v>
      </c>
    </row>
    <row r="19" spans="1:8" x14ac:dyDescent="0.25">
      <c r="A19" s="94" t="s">
        <v>153</v>
      </c>
      <c r="B19" s="94" t="s">
        <v>98</v>
      </c>
      <c r="C19" s="94" t="s">
        <v>154</v>
      </c>
      <c r="D19" s="94" t="s">
        <v>155</v>
      </c>
      <c r="E19" s="94" t="s">
        <v>156</v>
      </c>
      <c r="F19" s="94" t="s">
        <v>157</v>
      </c>
      <c r="G19" s="95" t="s">
        <v>113</v>
      </c>
      <c r="H19" s="96">
        <v>4517.5</v>
      </c>
    </row>
    <row r="20" spans="1:8" x14ac:dyDescent="0.25">
      <c r="A20" s="94" t="s">
        <v>153</v>
      </c>
      <c r="B20" s="94" t="s">
        <v>98</v>
      </c>
      <c r="C20" s="94" t="s">
        <v>154</v>
      </c>
      <c r="D20" s="94" t="s">
        <v>158</v>
      </c>
      <c r="E20" s="94" t="s">
        <v>156</v>
      </c>
      <c r="F20" s="94" t="s">
        <v>157</v>
      </c>
      <c r="G20" s="95" t="s">
        <v>113</v>
      </c>
      <c r="H20" s="96">
        <v>1129.3499999999999</v>
      </c>
    </row>
    <row r="21" spans="1:8" x14ac:dyDescent="0.25">
      <c r="A21" s="94" t="s">
        <v>153</v>
      </c>
      <c r="B21" s="94" t="s">
        <v>98</v>
      </c>
      <c r="C21" s="94" t="s">
        <v>154</v>
      </c>
      <c r="D21" s="94" t="s">
        <v>155</v>
      </c>
      <c r="E21" s="94" t="s">
        <v>156</v>
      </c>
      <c r="F21" s="94" t="s">
        <v>157</v>
      </c>
      <c r="G21" s="95" t="s">
        <v>114</v>
      </c>
      <c r="H21" s="96">
        <v>4517.5</v>
      </c>
    </row>
    <row r="22" spans="1:8" x14ac:dyDescent="0.25">
      <c r="A22" s="94" t="s">
        <v>153</v>
      </c>
      <c r="B22" s="94" t="s">
        <v>98</v>
      </c>
      <c r="C22" s="94" t="s">
        <v>154</v>
      </c>
      <c r="D22" s="94" t="s">
        <v>158</v>
      </c>
      <c r="E22" s="94" t="s">
        <v>156</v>
      </c>
      <c r="F22" s="94" t="s">
        <v>157</v>
      </c>
      <c r="G22" s="95" t="s">
        <v>114</v>
      </c>
      <c r="H22" s="96">
        <v>1129.3499999999999</v>
      </c>
    </row>
    <row r="23" spans="1:8" x14ac:dyDescent="0.25">
      <c r="A23" s="4" t="s">
        <v>153</v>
      </c>
      <c r="B23" s="94" t="s">
        <v>98</v>
      </c>
      <c r="C23" s="4" t="s">
        <v>154</v>
      </c>
      <c r="D23" s="4" t="s">
        <v>159</v>
      </c>
      <c r="E23" s="4" t="s">
        <v>160</v>
      </c>
      <c r="F23" s="4" t="s">
        <v>161</v>
      </c>
      <c r="G23" s="101" t="s">
        <v>122</v>
      </c>
      <c r="H23" s="93">
        <v>54000</v>
      </c>
    </row>
    <row r="24" spans="1:8" x14ac:dyDescent="0.25">
      <c r="A24" s="44" t="s">
        <v>162</v>
      </c>
      <c r="B24" s="44" t="s">
        <v>95</v>
      </c>
      <c r="C24" s="44" t="s">
        <v>154</v>
      </c>
      <c r="D24" s="44" t="s">
        <v>159</v>
      </c>
      <c r="E24" s="44" t="s">
        <v>163</v>
      </c>
      <c r="F24" s="44" t="s">
        <v>164</v>
      </c>
      <c r="G24" s="102">
        <v>44157</v>
      </c>
      <c r="H24" s="103">
        <v>13000</v>
      </c>
    </row>
    <row r="25" spans="1:8" x14ac:dyDescent="0.25">
      <c r="A25" s="94" t="s">
        <v>165</v>
      </c>
      <c r="B25" s="94" t="s">
        <v>96</v>
      </c>
      <c r="C25" s="94" t="s">
        <v>154</v>
      </c>
      <c r="D25" s="94" t="s">
        <v>159</v>
      </c>
      <c r="E25" s="94" t="s">
        <v>166</v>
      </c>
      <c r="F25" s="94" t="s">
        <v>167</v>
      </c>
      <c r="G25" s="100">
        <v>43720</v>
      </c>
      <c r="H25" s="96">
        <v>57259.58</v>
      </c>
    </row>
    <row r="26" spans="1:8" x14ac:dyDescent="0.25">
      <c r="A26" s="94" t="s">
        <v>165</v>
      </c>
      <c r="B26" s="94" t="s">
        <v>96</v>
      </c>
      <c r="C26" s="94" t="s">
        <v>154</v>
      </c>
      <c r="D26" s="94" t="s">
        <v>159</v>
      </c>
      <c r="E26" s="94" t="s">
        <v>166</v>
      </c>
      <c r="F26" s="94" t="s">
        <v>167</v>
      </c>
      <c r="G26" s="100">
        <v>43720</v>
      </c>
      <c r="H26" s="96">
        <v>17400</v>
      </c>
    </row>
    <row r="27" spans="1:8" x14ac:dyDescent="0.25">
      <c r="A27" s="4" t="s">
        <v>165</v>
      </c>
      <c r="B27" s="94" t="s">
        <v>96</v>
      </c>
      <c r="C27" s="4" t="s">
        <v>154</v>
      </c>
      <c r="D27" s="4" t="s">
        <v>159</v>
      </c>
      <c r="E27" s="4" t="s">
        <v>166</v>
      </c>
      <c r="F27" s="4" t="s">
        <v>167</v>
      </c>
      <c r="G27" s="100">
        <v>43720</v>
      </c>
      <c r="H27" s="93">
        <v>74659.58</v>
      </c>
    </row>
    <row r="28" spans="1:8" x14ac:dyDescent="0.25">
      <c r="A28" s="94" t="s">
        <v>165</v>
      </c>
      <c r="B28" s="94" t="s">
        <v>96</v>
      </c>
      <c r="C28" s="94" t="s">
        <v>154</v>
      </c>
      <c r="D28" s="94" t="s">
        <v>159</v>
      </c>
      <c r="E28" s="94" t="s">
        <v>166</v>
      </c>
      <c r="F28" s="94" t="s">
        <v>167</v>
      </c>
      <c r="G28" s="100">
        <v>43727</v>
      </c>
      <c r="H28" s="96">
        <v>3560.68</v>
      </c>
    </row>
    <row r="29" spans="1:8" x14ac:dyDescent="0.25">
      <c r="A29" s="4" t="s">
        <v>165</v>
      </c>
      <c r="B29" s="94" t="s">
        <v>96</v>
      </c>
      <c r="C29" s="4" t="s">
        <v>154</v>
      </c>
      <c r="D29" s="4" t="s">
        <v>159</v>
      </c>
      <c r="E29" s="4" t="s">
        <v>166</v>
      </c>
      <c r="F29" s="4" t="s">
        <v>167</v>
      </c>
      <c r="G29" s="100">
        <v>43727</v>
      </c>
      <c r="H29" s="93">
        <v>3560.68</v>
      </c>
    </row>
    <row r="30" spans="1:8" x14ac:dyDescent="0.25">
      <c r="A30" s="94" t="s">
        <v>165</v>
      </c>
      <c r="B30" s="94" t="s">
        <v>96</v>
      </c>
      <c r="C30" s="94" t="s">
        <v>154</v>
      </c>
      <c r="D30" s="94" t="s">
        <v>159</v>
      </c>
      <c r="E30" s="94" t="s">
        <v>166</v>
      </c>
      <c r="F30" s="94" t="s">
        <v>167</v>
      </c>
      <c r="G30" s="100">
        <v>43734</v>
      </c>
      <c r="H30" s="96">
        <v>44195.040000000001</v>
      </c>
    </row>
    <row r="31" spans="1:8" x14ac:dyDescent="0.25">
      <c r="A31" s="94" t="s">
        <v>165</v>
      </c>
      <c r="B31" s="94" t="s">
        <v>96</v>
      </c>
      <c r="C31" s="94" t="s">
        <v>154</v>
      </c>
      <c r="D31" s="94" t="s">
        <v>159</v>
      </c>
      <c r="E31" s="94" t="s">
        <v>166</v>
      </c>
      <c r="F31" s="94" t="s">
        <v>167</v>
      </c>
      <c r="G31" s="100">
        <v>43734</v>
      </c>
      <c r="H31" s="96">
        <v>19100</v>
      </c>
    </row>
    <row r="32" spans="1:8" x14ac:dyDescent="0.25">
      <c r="A32" s="4" t="s">
        <v>165</v>
      </c>
      <c r="B32" s="94" t="s">
        <v>96</v>
      </c>
      <c r="C32" s="4" t="s">
        <v>154</v>
      </c>
      <c r="D32" s="4" t="s">
        <v>159</v>
      </c>
      <c r="E32" s="4" t="s">
        <v>166</v>
      </c>
      <c r="F32" s="4" t="s">
        <v>167</v>
      </c>
      <c r="G32" s="100">
        <v>43734</v>
      </c>
      <c r="H32" s="93">
        <v>63295.040000000001</v>
      </c>
    </row>
    <row r="33" spans="1:8" x14ac:dyDescent="0.25">
      <c r="A33" s="4" t="s">
        <v>165</v>
      </c>
      <c r="B33" s="94" t="s">
        <v>96</v>
      </c>
      <c r="C33" s="4" t="s">
        <v>154</v>
      </c>
      <c r="D33" s="4" t="s">
        <v>159</v>
      </c>
      <c r="E33" s="4" t="s">
        <v>166</v>
      </c>
      <c r="F33" s="4" t="s">
        <v>167</v>
      </c>
      <c r="G33" s="100">
        <v>43741</v>
      </c>
      <c r="H33" s="93">
        <v>1500</v>
      </c>
    </row>
    <row r="34" spans="1:8" x14ac:dyDescent="0.25">
      <c r="A34" s="4" t="s">
        <v>165</v>
      </c>
      <c r="B34" s="94" t="s">
        <v>96</v>
      </c>
      <c r="C34" s="4" t="s">
        <v>154</v>
      </c>
      <c r="D34" s="4" t="s">
        <v>159</v>
      </c>
      <c r="E34" s="4" t="s">
        <v>166</v>
      </c>
      <c r="F34" s="4" t="s">
        <v>167</v>
      </c>
      <c r="G34" s="100">
        <v>43741</v>
      </c>
      <c r="H34" s="93">
        <v>1500</v>
      </c>
    </row>
    <row r="35" spans="1:8" x14ac:dyDescent="0.25">
      <c r="A35" s="44" t="s">
        <v>165</v>
      </c>
      <c r="B35" s="94" t="s">
        <v>96</v>
      </c>
      <c r="C35" s="44" t="s">
        <v>154</v>
      </c>
      <c r="D35" s="44" t="s">
        <v>159</v>
      </c>
      <c r="E35" s="44" t="s">
        <v>168</v>
      </c>
      <c r="F35" s="44" t="s">
        <v>169</v>
      </c>
      <c r="G35" s="102">
        <v>43748</v>
      </c>
      <c r="H35" s="103">
        <v>19864.5</v>
      </c>
    </row>
    <row r="36" spans="1:8" x14ac:dyDescent="0.25">
      <c r="A36" s="4" t="s">
        <v>170</v>
      </c>
      <c r="B36" s="4" t="s">
        <v>97</v>
      </c>
      <c r="C36" s="4" t="s">
        <v>154</v>
      </c>
      <c r="D36" s="4" t="s">
        <v>159</v>
      </c>
      <c r="E36" s="4" t="s">
        <v>171</v>
      </c>
      <c r="F36" s="4" t="s">
        <v>167</v>
      </c>
      <c r="G36" s="100" t="s">
        <v>115</v>
      </c>
      <c r="H36" s="93">
        <v>68620.320000000007</v>
      </c>
    </row>
    <row r="37" spans="1:8" x14ac:dyDescent="0.25">
      <c r="A37" s="97" t="s">
        <v>170</v>
      </c>
      <c r="B37" s="4" t="s">
        <v>97</v>
      </c>
      <c r="C37" s="97" t="s">
        <v>154</v>
      </c>
      <c r="D37" s="97" t="s">
        <v>158</v>
      </c>
      <c r="E37" s="97" t="s">
        <v>172</v>
      </c>
      <c r="F37" s="97" t="s">
        <v>173</v>
      </c>
      <c r="G37" s="100" t="s">
        <v>115</v>
      </c>
      <c r="H37" s="99">
        <v>45944.2</v>
      </c>
    </row>
    <row r="38" spans="1:8" x14ac:dyDescent="0.25">
      <c r="A38" s="4" t="s">
        <v>170</v>
      </c>
      <c r="B38" s="4" t="s">
        <v>97</v>
      </c>
      <c r="C38" s="4" t="s">
        <v>154</v>
      </c>
      <c r="D38" s="4" t="s">
        <v>159</v>
      </c>
      <c r="E38" s="4" t="s">
        <v>171</v>
      </c>
      <c r="F38" s="4" t="s">
        <v>167</v>
      </c>
      <c r="G38" s="101" t="s">
        <v>116</v>
      </c>
      <c r="H38" s="93">
        <v>68671.320000000007</v>
      </c>
    </row>
    <row r="39" spans="1:8" x14ac:dyDescent="0.25">
      <c r="A39" s="97" t="s">
        <v>170</v>
      </c>
      <c r="B39" s="4" t="s">
        <v>97</v>
      </c>
      <c r="C39" s="97" t="s">
        <v>154</v>
      </c>
      <c r="D39" s="97" t="s">
        <v>158</v>
      </c>
      <c r="E39" s="97" t="s">
        <v>172</v>
      </c>
      <c r="F39" s="97" t="s">
        <v>173</v>
      </c>
      <c r="G39" s="98" t="s">
        <v>116</v>
      </c>
      <c r="H39" s="99">
        <v>46476.3</v>
      </c>
    </row>
    <row r="40" spans="1:8" x14ac:dyDescent="0.25">
      <c r="A40" s="4" t="s">
        <v>170</v>
      </c>
      <c r="B40" s="4" t="s">
        <v>97</v>
      </c>
      <c r="C40" s="4" t="s">
        <v>154</v>
      </c>
      <c r="D40" s="4" t="s">
        <v>159</v>
      </c>
      <c r="E40" s="4" t="s">
        <v>171</v>
      </c>
      <c r="F40" s="4" t="s">
        <v>167</v>
      </c>
      <c r="G40" s="101" t="s">
        <v>117</v>
      </c>
      <c r="H40" s="93">
        <v>68569.320000000007</v>
      </c>
    </row>
    <row r="41" spans="1:8" x14ac:dyDescent="0.25">
      <c r="A41" s="97" t="s">
        <v>170</v>
      </c>
      <c r="B41" s="4" t="s">
        <v>97</v>
      </c>
      <c r="C41" s="97" t="s">
        <v>154</v>
      </c>
      <c r="D41" s="97" t="s">
        <v>158</v>
      </c>
      <c r="E41" s="97" t="s">
        <v>172</v>
      </c>
      <c r="F41" s="97" t="s">
        <v>173</v>
      </c>
      <c r="G41" s="98" t="s">
        <v>117</v>
      </c>
      <c r="H41" s="99">
        <v>46758.5</v>
      </c>
    </row>
    <row r="42" spans="1:8" x14ac:dyDescent="0.25">
      <c r="A42" s="4" t="s">
        <v>170</v>
      </c>
      <c r="B42" s="4" t="s">
        <v>97</v>
      </c>
      <c r="C42" s="4" t="s">
        <v>154</v>
      </c>
      <c r="D42" s="4" t="s">
        <v>159</v>
      </c>
      <c r="E42" s="4" t="s">
        <v>171</v>
      </c>
      <c r="F42" s="4" t="s">
        <v>167</v>
      </c>
      <c r="G42" s="101" t="s">
        <v>118</v>
      </c>
      <c r="H42" s="93">
        <v>68620.320000000007</v>
      </c>
    </row>
    <row r="43" spans="1:8" x14ac:dyDescent="0.25">
      <c r="A43" s="97" t="s">
        <v>170</v>
      </c>
      <c r="B43" s="4" t="s">
        <v>97</v>
      </c>
      <c r="C43" s="97" t="s">
        <v>154</v>
      </c>
      <c r="D43" s="97" t="s">
        <v>158</v>
      </c>
      <c r="E43" s="97" t="s">
        <v>172</v>
      </c>
      <c r="F43" s="97" t="s">
        <v>173</v>
      </c>
      <c r="G43" s="98" t="s">
        <v>118</v>
      </c>
      <c r="H43" s="99">
        <v>46631</v>
      </c>
    </row>
    <row r="44" spans="1:8" x14ac:dyDescent="0.25">
      <c r="A44" s="4" t="s">
        <v>170</v>
      </c>
      <c r="B44" s="4" t="s">
        <v>97</v>
      </c>
      <c r="C44" s="4" t="s">
        <v>154</v>
      </c>
      <c r="D44" s="4" t="s">
        <v>159</v>
      </c>
      <c r="E44" s="4" t="s">
        <v>174</v>
      </c>
      <c r="F44" s="4" t="s">
        <v>175</v>
      </c>
      <c r="G44" s="101" t="s">
        <v>100</v>
      </c>
      <c r="H44" s="93">
        <v>10660</v>
      </c>
    </row>
    <row r="45" spans="1:8" x14ac:dyDescent="0.25">
      <c r="A45" s="4" t="s">
        <v>170</v>
      </c>
      <c r="B45" s="4" t="s">
        <v>97</v>
      </c>
      <c r="C45" s="4" t="s">
        <v>154</v>
      </c>
      <c r="D45" s="4" t="s">
        <v>159</v>
      </c>
      <c r="E45" s="4" t="s">
        <v>174</v>
      </c>
      <c r="F45" s="4" t="s">
        <v>175</v>
      </c>
      <c r="G45" s="101" t="s">
        <v>101</v>
      </c>
      <c r="H45" s="93">
        <v>10660</v>
      </c>
    </row>
    <row r="46" spans="1:8" x14ac:dyDescent="0.25">
      <c r="A46" s="4" t="s">
        <v>170</v>
      </c>
      <c r="B46" s="4" t="s">
        <v>97</v>
      </c>
      <c r="C46" s="4" t="s">
        <v>154</v>
      </c>
      <c r="D46" s="4" t="s">
        <v>159</v>
      </c>
      <c r="E46" s="4" t="s">
        <v>174</v>
      </c>
      <c r="F46" s="4" t="s">
        <v>175</v>
      </c>
      <c r="G46" s="101" t="s">
        <v>102</v>
      </c>
      <c r="H46" s="93">
        <v>10660</v>
      </c>
    </row>
    <row r="47" spans="1:8" x14ac:dyDescent="0.25">
      <c r="A47" s="97" t="s">
        <v>170</v>
      </c>
      <c r="B47" s="4" t="s">
        <v>97</v>
      </c>
      <c r="C47" s="97" t="s">
        <v>154</v>
      </c>
      <c r="D47" s="97" t="s">
        <v>159</v>
      </c>
      <c r="E47" s="97" t="s">
        <v>174</v>
      </c>
      <c r="F47" s="97" t="s">
        <v>175</v>
      </c>
      <c r="G47" s="98" t="s">
        <v>103</v>
      </c>
      <c r="H47" s="99">
        <v>10660</v>
      </c>
    </row>
    <row r="48" spans="1:8" x14ac:dyDescent="0.25">
      <c r="A48" s="4" t="s">
        <v>170</v>
      </c>
      <c r="B48" s="4" t="s">
        <v>97</v>
      </c>
      <c r="C48" s="4" t="s">
        <v>154</v>
      </c>
      <c r="D48" s="4" t="s">
        <v>159</v>
      </c>
      <c r="E48" s="4" t="s">
        <v>174</v>
      </c>
      <c r="F48" s="4" t="s">
        <v>175</v>
      </c>
      <c r="G48" s="101" t="s">
        <v>104</v>
      </c>
      <c r="H48" s="93">
        <v>7352</v>
      </c>
    </row>
    <row r="49" spans="1:10" x14ac:dyDescent="0.25">
      <c r="A49" s="4" t="s">
        <v>170</v>
      </c>
      <c r="B49" s="4" t="s">
        <v>97</v>
      </c>
      <c r="C49" s="4" t="s">
        <v>154</v>
      </c>
      <c r="D49" s="4" t="s">
        <v>159</v>
      </c>
      <c r="E49" s="4" t="s">
        <v>176</v>
      </c>
      <c r="F49" s="4" t="s">
        <v>157</v>
      </c>
      <c r="G49" s="101" t="s">
        <v>105</v>
      </c>
      <c r="H49" s="93">
        <v>25500</v>
      </c>
    </row>
    <row r="50" spans="1:10" x14ac:dyDescent="0.25">
      <c r="A50" s="4" t="s">
        <v>170</v>
      </c>
      <c r="B50" s="4" t="s">
        <v>97</v>
      </c>
      <c r="C50" s="4" t="s">
        <v>154</v>
      </c>
      <c r="D50" s="4" t="s">
        <v>159</v>
      </c>
      <c r="E50" s="4" t="s">
        <v>176</v>
      </c>
      <c r="F50" s="4" t="s">
        <v>157</v>
      </c>
      <c r="G50" s="101" t="s">
        <v>106</v>
      </c>
      <c r="H50" s="93">
        <v>25500</v>
      </c>
      <c r="I50" s="11"/>
      <c r="J50" s="11"/>
    </row>
    <row r="51" spans="1:10" x14ac:dyDescent="0.25">
      <c r="A51" s="4" t="s">
        <v>170</v>
      </c>
      <c r="B51" s="4" t="s">
        <v>97</v>
      </c>
      <c r="C51" s="4" t="s">
        <v>154</v>
      </c>
      <c r="D51" s="4" t="s">
        <v>159</v>
      </c>
      <c r="E51" s="4" t="s">
        <v>176</v>
      </c>
      <c r="F51" s="4" t="s">
        <v>157</v>
      </c>
      <c r="G51" s="101" t="s">
        <v>107</v>
      </c>
      <c r="H51" s="93">
        <v>25500</v>
      </c>
    </row>
    <row r="52" spans="1:10" x14ac:dyDescent="0.25">
      <c r="A52" s="4" t="s">
        <v>170</v>
      </c>
      <c r="B52" s="4" t="s">
        <v>97</v>
      </c>
      <c r="C52" s="4" t="s">
        <v>154</v>
      </c>
      <c r="D52" s="4" t="s">
        <v>159</v>
      </c>
      <c r="E52" s="4" t="s">
        <v>176</v>
      </c>
      <c r="F52" s="4" t="s">
        <v>157</v>
      </c>
      <c r="G52" s="101" t="s">
        <v>108</v>
      </c>
      <c r="H52" s="93">
        <v>25500</v>
      </c>
      <c r="I52" s="11"/>
      <c r="J52" s="11"/>
    </row>
    <row r="53" spans="1:10" x14ac:dyDescent="0.25">
      <c r="A53" s="4" t="s">
        <v>170</v>
      </c>
      <c r="B53" s="4" t="s">
        <v>97</v>
      </c>
      <c r="C53" s="4" t="s">
        <v>154</v>
      </c>
      <c r="D53" s="4" t="s">
        <v>159</v>
      </c>
      <c r="E53" s="4" t="s">
        <v>177</v>
      </c>
      <c r="F53" s="4" t="s">
        <v>178</v>
      </c>
      <c r="G53" s="101" t="s">
        <v>119</v>
      </c>
      <c r="H53" s="93">
        <v>11863.6</v>
      </c>
    </row>
    <row r="54" spans="1:10" x14ac:dyDescent="0.25">
      <c r="A54" s="97" t="s">
        <v>170</v>
      </c>
      <c r="B54" s="4" t="s">
        <v>97</v>
      </c>
      <c r="C54" s="97" t="s">
        <v>154</v>
      </c>
      <c r="D54" s="97" t="s">
        <v>159</v>
      </c>
      <c r="E54" s="97" t="s">
        <v>177</v>
      </c>
      <c r="F54" s="97" t="s">
        <v>178</v>
      </c>
      <c r="G54" s="98" t="s">
        <v>119</v>
      </c>
      <c r="H54" s="99">
        <v>11863.6</v>
      </c>
      <c r="I54" s="11"/>
      <c r="J54" s="11"/>
    </row>
    <row r="55" spans="1:10" x14ac:dyDescent="0.25">
      <c r="A55" s="4" t="s">
        <v>170</v>
      </c>
      <c r="B55" s="4" t="s">
        <v>97</v>
      </c>
      <c r="C55" s="4" t="s">
        <v>154</v>
      </c>
      <c r="D55" s="4" t="s">
        <v>159</v>
      </c>
      <c r="E55" s="4" t="s">
        <v>177</v>
      </c>
      <c r="F55" s="4" t="s">
        <v>178</v>
      </c>
      <c r="G55" s="101" t="s">
        <v>120</v>
      </c>
      <c r="H55" s="93">
        <v>10677.81</v>
      </c>
    </row>
    <row r="56" spans="1:10" x14ac:dyDescent="0.25">
      <c r="A56" s="4" t="s">
        <v>170</v>
      </c>
      <c r="B56" s="4" t="s">
        <v>97</v>
      </c>
      <c r="C56" s="4" t="s">
        <v>154</v>
      </c>
      <c r="D56" s="4" t="s">
        <v>159</v>
      </c>
      <c r="E56" s="4" t="s">
        <v>179</v>
      </c>
      <c r="F56" s="4" t="s">
        <v>161</v>
      </c>
      <c r="G56" s="101" t="s">
        <v>121</v>
      </c>
      <c r="H56" s="93">
        <v>17499</v>
      </c>
      <c r="I56" s="11"/>
      <c r="J56" s="11"/>
    </row>
    <row r="57" spans="1:10" x14ac:dyDescent="0.25">
      <c r="A57" s="4" t="s">
        <v>170</v>
      </c>
      <c r="B57" s="4" t="s">
        <v>97</v>
      </c>
      <c r="C57" s="4" t="s">
        <v>154</v>
      </c>
      <c r="D57" s="4" t="s">
        <v>159</v>
      </c>
      <c r="E57" s="4" t="s">
        <v>179</v>
      </c>
      <c r="F57" s="4" t="s">
        <v>161</v>
      </c>
      <c r="G57" s="101" t="s">
        <v>122</v>
      </c>
      <c r="H57" s="93">
        <v>17499</v>
      </c>
    </row>
    <row r="58" spans="1:10" x14ac:dyDescent="0.25">
      <c r="A58" s="4" t="s">
        <v>170</v>
      </c>
      <c r="B58" s="4" t="s">
        <v>97</v>
      </c>
      <c r="C58" s="4" t="s">
        <v>154</v>
      </c>
      <c r="D58" s="4" t="s">
        <v>159</v>
      </c>
      <c r="E58" s="4" t="s">
        <v>179</v>
      </c>
      <c r="F58" s="4" t="s">
        <v>161</v>
      </c>
      <c r="G58" s="101" t="s">
        <v>123</v>
      </c>
      <c r="H58" s="93">
        <v>17499</v>
      </c>
      <c r="I58" s="11"/>
      <c r="J58" s="11"/>
    </row>
    <row r="59" spans="1:10" x14ac:dyDescent="0.25">
      <c r="A59" s="4" t="s">
        <v>170</v>
      </c>
      <c r="B59" s="4" t="s">
        <v>97</v>
      </c>
      <c r="C59" s="4" t="s">
        <v>154</v>
      </c>
      <c r="D59" s="4" t="s">
        <v>159</v>
      </c>
      <c r="E59" s="4" t="s">
        <v>179</v>
      </c>
      <c r="F59" s="4" t="s">
        <v>161</v>
      </c>
      <c r="G59" s="101" t="s">
        <v>124</v>
      </c>
      <c r="H59" s="93">
        <v>17499</v>
      </c>
      <c r="I59" s="11"/>
      <c r="J59" s="11"/>
    </row>
    <row r="60" spans="1:10" x14ac:dyDescent="0.25">
      <c r="A60" s="94" t="s">
        <v>180</v>
      </c>
      <c r="B60" s="94" t="s">
        <v>98</v>
      </c>
      <c r="C60" s="94" t="s">
        <v>154</v>
      </c>
      <c r="D60" s="94" t="s">
        <v>155</v>
      </c>
      <c r="E60" s="94" t="s">
        <v>156</v>
      </c>
      <c r="F60" s="94" t="s">
        <v>157</v>
      </c>
      <c r="G60" s="95" t="s">
        <v>107</v>
      </c>
      <c r="H60" s="96">
        <v>1293.75</v>
      </c>
    </row>
    <row r="61" spans="1:10" x14ac:dyDescent="0.25">
      <c r="A61" s="94" t="s">
        <v>180</v>
      </c>
      <c r="B61" s="94" t="s">
        <v>98</v>
      </c>
      <c r="C61" s="94" t="s">
        <v>154</v>
      </c>
      <c r="D61" s="94" t="s">
        <v>158</v>
      </c>
      <c r="E61" s="94" t="s">
        <v>156</v>
      </c>
      <c r="F61" s="94" t="s">
        <v>157</v>
      </c>
      <c r="G61" s="95" t="s">
        <v>107</v>
      </c>
      <c r="H61" s="96">
        <v>234.35</v>
      </c>
    </row>
    <row r="62" spans="1:10" x14ac:dyDescent="0.25">
      <c r="A62" s="94" t="s">
        <v>180</v>
      </c>
      <c r="B62" s="94" t="s">
        <v>98</v>
      </c>
      <c r="C62" s="94" t="s">
        <v>154</v>
      </c>
      <c r="D62" s="94" t="s">
        <v>158</v>
      </c>
      <c r="E62" s="94" t="s">
        <v>181</v>
      </c>
      <c r="F62" s="94" t="s">
        <v>157</v>
      </c>
      <c r="G62" s="95" t="s">
        <v>107</v>
      </c>
      <c r="H62" s="96">
        <v>8000</v>
      </c>
    </row>
    <row r="63" spans="1:10" x14ac:dyDescent="0.25">
      <c r="A63" s="94" t="s">
        <v>180</v>
      </c>
      <c r="B63" s="94" t="s">
        <v>98</v>
      </c>
      <c r="C63" s="94" t="s">
        <v>154</v>
      </c>
      <c r="D63" s="94" t="s">
        <v>155</v>
      </c>
      <c r="E63" s="94" t="s">
        <v>156</v>
      </c>
      <c r="F63" s="94" t="s">
        <v>157</v>
      </c>
      <c r="G63" s="95" t="s">
        <v>108</v>
      </c>
      <c r="H63" s="96">
        <v>1481.25</v>
      </c>
    </row>
    <row r="64" spans="1:10" x14ac:dyDescent="0.25">
      <c r="A64" s="94" t="s">
        <v>180</v>
      </c>
      <c r="B64" s="94" t="s">
        <v>98</v>
      </c>
      <c r="C64" s="94" t="s">
        <v>154</v>
      </c>
      <c r="D64" s="94" t="s">
        <v>158</v>
      </c>
      <c r="E64" s="94" t="s">
        <v>156</v>
      </c>
      <c r="F64" s="94" t="s">
        <v>157</v>
      </c>
      <c r="G64" s="95" t="s">
        <v>108</v>
      </c>
      <c r="H64" s="96">
        <v>234.35</v>
      </c>
    </row>
    <row r="65" spans="1:13" s="11" customFormat="1" x14ac:dyDescent="0.25">
      <c r="A65" s="94" t="s">
        <v>180</v>
      </c>
      <c r="B65" s="94" t="s">
        <v>98</v>
      </c>
      <c r="C65" s="94" t="s">
        <v>154</v>
      </c>
      <c r="D65" s="94" t="s">
        <v>155</v>
      </c>
      <c r="E65" s="94" t="s">
        <v>156</v>
      </c>
      <c r="F65" s="94" t="s">
        <v>157</v>
      </c>
      <c r="G65" s="95" t="s">
        <v>109</v>
      </c>
      <c r="H65" s="96">
        <v>1387.5</v>
      </c>
      <c r="I65"/>
      <c r="J65"/>
    </row>
    <row r="66" spans="1:13" s="11" customFormat="1" x14ac:dyDescent="0.25">
      <c r="A66" s="94" t="s">
        <v>180</v>
      </c>
      <c r="B66" s="94" t="s">
        <v>98</v>
      </c>
      <c r="C66" s="94" t="s">
        <v>154</v>
      </c>
      <c r="D66" s="94" t="s">
        <v>158</v>
      </c>
      <c r="E66" s="94" t="s">
        <v>156</v>
      </c>
      <c r="F66" s="94" t="s">
        <v>157</v>
      </c>
      <c r="G66" s="95" t="s">
        <v>109</v>
      </c>
      <c r="H66" s="96">
        <v>234.35</v>
      </c>
      <c r="I66"/>
      <c r="J66"/>
    </row>
    <row r="67" spans="1:13" s="11" customFormat="1" x14ac:dyDescent="0.25">
      <c r="A67" s="94" t="s">
        <v>180</v>
      </c>
      <c r="B67" s="94" t="s">
        <v>98</v>
      </c>
      <c r="C67" s="94" t="s">
        <v>154</v>
      </c>
      <c r="D67" s="94" t="s">
        <v>155</v>
      </c>
      <c r="E67" s="94" t="s">
        <v>156</v>
      </c>
      <c r="F67" s="94" t="s">
        <v>157</v>
      </c>
      <c r="G67" s="95" t="s">
        <v>110</v>
      </c>
      <c r="H67" s="96">
        <v>1200</v>
      </c>
      <c r="I67"/>
      <c r="J67"/>
    </row>
    <row r="68" spans="1:13" s="11" customFormat="1" x14ac:dyDescent="0.25">
      <c r="A68" s="94" t="s">
        <v>180</v>
      </c>
      <c r="B68" s="94" t="s">
        <v>98</v>
      </c>
      <c r="C68" s="94" t="s">
        <v>154</v>
      </c>
      <c r="D68" s="94" t="s">
        <v>158</v>
      </c>
      <c r="E68" s="94" t="s">
        <v>156</v>
      </c>
      <c r="F68" s="94" t="s">
        <v>157</v>
      </c>
      <c r="G68" s="95" t="s">
        <v>110</v>
      </c>
      <c r="H68" s="96">
        <v>234.35</v>
      </c>
      <c r="I68"/>
      <c r="J68"/>
    </row>
    <row r="69" spans="1:13" s="11" customFormat="1" x14ac:dyDescent="0.25">
      <c r="A69" s="94" t="s">
        <v>180</v>
      </c>
      <c r="B69" s="94" t="s">
        <v>98</v>
      </c>
      <c r="C69" s="94" t="s">
        <v>154</v>
      </c>
      <c r="D69" s="94" t="s">
        <v>155</v>
      </c>
      <c r="E69" s="94" t="s">
        <v>156</v>
      </c>
      <c r="F69" s="94" t="s">
        <v>157</v>
      </c>
      <c r="G69" s="95" t="s">
        <v>111</v>
      </c>
      <c r="H69" s="96">
        <v>1481.25</v>
      </c>
      <c r="I69"/>
      <c r="J69"/>
    </row>
    <row r="70" spans="1:13" s="11" customFormat="1" x14ac:dyDescent="0.25">
      <c r="A70" s="94" t="s">
        <v>180</v>
      </c>
      <c r="B70" s="94" t="s">
        <v>98</v>
      </c>
      <c r="C70" s="94" t="s">
        <v>154</v>
      </c>
      <c r="D70" s="94" t="s">
        <v>158</v>
      </c>
      <c r="E70" s="94" t="s">
        <v>156</v>
      </c>
      <c r="F70" s="94" t="s">
        <v>157</v>
      </c>
      <c r="G70" s="95" t="s">
        <v>111</v>
      </c>
      <c r="H70" s="96">
        <v>234.35</v>
      </c>
      <c r="I70"/>
      <c r="J70"/>
    </row>
    <row r="71" spans="1:13" s="11" customFormat="1" x14ac:dyDescent="0.25">
      <c r="A71" s="94" t="s">
        <v>180</v>
      </c>
      <c r="B71" s="94" t="s">
        <v>98</v>
      </c>
      <c r="C71" s="94" t="s">
        <v>154</v>
      </c>
      <c r="D71" s="94" t="s">
        <v>155</v>
      </c>
      <c r="E71" s="94" t="s">
        <v>156</v>
      </c>
      <c r="F71" s="94" t="s">
        <v>157</v>
      </c>
      <c r="G71" s="95" t="s">
        <v>112</v>
      </c>
      <c r="H71" s="96">
        <v>667.5</v>
      </c>
      <c r="I71"/>
      <c r="J71"/>
    </row>
    <row r="72" spans="1:13" s="11" customFormat="1" x14ac:dyDescent="0.25">
      <c r="A72" s="94" t="s">
        <v>180</v>
      </c>
      <c r="B72" s="94" t="s">
        <v>98</v>
      </c>
      <c r="C72" s="94" t="s">
        <v>154</v>
      </c>
      <c r="D72" s="94" t="s">
        <v>158</v>
      </c>
      <c r="E72" s="94" t="s">
        <v>156</v>
      </c>
      <c r="F72" s="94" t="s">
        <v>157</v>
      </c>
      <c r="G72" s="95" t="s">
        <v>112</v>
      </c>
      <c r="H72" s="96">
        <v>84.35</v>
      </c>
      <c r="I72"/>
      <c r="J72"/>
    </row>
    <row r="73" spans="1:13" s="11" customFormat="1" x14ac:dyDescent="0.25">
      <c r="A73" s="94" t="s">
        <v>180</v>
      </c>
      <c r="B73" s="94" t="s">
        <v>98</v>
      </c>
      <c r="C73" s="94" t="s">
        <v>154</v>
      </c>
      <c r="D73" s="94" t="s">
        <v>155</v>
      </c>
      <c r="E73" s="94" t="s">
        <v>156</v>
      </c>
      <c r="F73" s="94" t="s">
        <v>157</v>
      </c>
      <c r="G73" s="95" t="s">
        <v>113</v>
      </c>
      <c r="H73" s="96">
        <v>626.25</v>
      </c>
      <c r="I73"/>
      <c r="J73"/>
    </row>
    <row r="74" spans="1:13" s="11" customFormat="1" x14ac:dyDescent="0.25">
      <c r="A74" s="94" t="s">
        <v>180</v>
      </c>
      <c r="B74" s="94" t="s">
        <v>98</v>
      </c>
      <c r="C74" s="94" t="s">
        <v>154</v>
      </c>
      <c r="D74" s="94" t="s">
        <v>158</v>
      </c>
      <c r="E74" s="94" t="s">
        <v>156</v>
      </c>
      <c r="F74" s="94" t="s">
        <v>157</v>
      </c>
      <c r="G74" s="95" t="s">
        <v>113</v>
      </c>
      <c r="H74" s="96">
        <v>84.35</v>
      </c>
      <c r="I74"/>
      <c r="J74"/>
    </row>
    <row r="75" spans="1:13" s="11" customFormat="1" x14ac:dyDescent="0.25">
      <c r="A75" s="94" t="s">
        <v>180</v>
      </c>
      <c r="B75" s="94" t="s">
        <v>98</v>
      </c>
      <c r="C75" s="94" t="s">
        <v>154</v>
      </c>
      <c r="D75" s="94" t="s">
        <v>155</v>
      </c>
      <c r="E75" s="94" t="s">
        <v>156</v>
      </c>
      <c r="F75" s="94" t="s">
        <v>157</v>
      </c>
      <c r="G75" s="95" t="s">
        <v>114</v>
      </c>
      <c r="H75" s="96">
        <v>600</v>
      </c>
      <c r="I75"/>
      <c r="J75"/>
    </row>
    <row r="76" spans="1:13" s="11" customFormat="1" x14ac:dyDescent="0.25">
      <c r="A76" s="94" t="s">
        <v>180</v>
      </c>
      <c r="B76" s="94" t="s">
        <v>98</v>
      </c>
      <c r="C76" s="94" t="s">
        <v>154</v>
      </c>
      <c r="D76" s="94" t="s">
        <v>158</v>
      </c>
      <c r="E76" s="94" t="s">
        <v>156</v>
      </c>
      <c r="F76" s="94" t="s">
        <v>157</v>
      </c>
      <c r="G76" s="95" t="s">
        <v>114</v>
      </c>
      <c r="H76" s="96">
        <v>84.35</v>
      </c>
      <c r="I76"/>
      <c r="J76"/>
    </row>
    <row r="77" spans="1:13" x14ac:dyDescent="0.25">
      <c r="A77" s="14" t="s">
        <v>99</v>
      </c>
      <c r="B77" s="14"/>
      <c r="C77" s="14"/>
      <c r="D77" s="14"/>
      <c r="E77" s="14"/>
      <c r="F77" s="14"/>
      <c r="G77" s="14"/>
      <c r="H77" s="67">
        <f>SUM(H7:H76)</f>
        <v>1165103.9900000012</v>
      </c>
    </row>
    <row r="78" spans="1:13" ht="19.5" x14ac:dyDescent="0.3">
      <c r="A78" s="51"/>
      <c r="B78" s="51"/>
    </row>
    <row r="79" spans="1:13" ht="19.5" x14ac:dyDescent="0.3">
      <c r="A79" s="151" t="s">
        <v>370</v>
      </c>
      <c r="B79" s="151"/>
    </row>
    <row r="80" spans="1:13" x14ac:dyDescent="0.25">
      <c r="A80" s="147" t="s">
        <v>147</v>
      </c>
      <c r="B80" s="147" t="s">
        <v>148</v>
      </c>
      <c r="C80" s="147" t="s">
        <v>147</v>
      </c>
      <c r="D80" s="147" t="s">
        <v>148</v>
      </c>
      <c r="E80" s="147" t="s">
        <v>321</v>
      </c>
      <c r="F80" s="147" t="s">
        <v>150</v>
      </c>
      <c r="G80" s="147" t="s">
        <v>322</v>
      </c>
      <c r="H80" s="147" t="s">
        <v>325</v>
      </c>
      <c r="I80" s="144"/>
      <c r="J80" s="144"/>
      <c r="K80" s="144" t="s">
        <v>326</v>
      </c>
      <c r="L80" s="144" t="s">
        <v>323</v>
      </c>
      <c r="M80" s="144" t="s">
        <v>324</v>
      </c>
    </row>
    <row r="81" spans="1:13" x14ac:dyDescent="0.25">
      <c r="A81" s="4" t="s">
        <v>170</v>
      </c>
      <c r="B81" s="4" t="s">
        <v>97</v>
      </c>
      <c r="C81" s="94" t="s">
        <v>361</v>
      </c>
      <c r="D81" s="94" t="s">
        <v>328</v>
      </c>
      <c r="E81" s="94" t="s">
        <v>308</v>
      </c>
      <c r="F81" s="94" t="s">
        <v>330</v>
      </c>
      <c r="G81" s="94" t="s">
        <v>329</v>
      </c>
      <c r="H81" s="146">
        <v>840</v>
      </c>
      <c r="I81" s="145"/>
      <c r="J81" s="145"/>
      <c r="K81" s="145">
        <v>1</v>
      </c>
      <c r="L81" s="144" t="s">
        <v>332</v>
      </c>
      <c r="M81" s="144">
        <v>10</v>
      </c>
    </row>
    <row r="82" spans="1:13" x14ac:dyDescent="0.25">
      <c r="A82" s="4" t="s">
        <v>170</v>
      </c>
      <c r="B82" s="4" t="s">
        <v>97</v>
      </c>
      <c r="C82" s="94" t="s">
        <v>361</v>
      </c>
      <c r="D82" s="94" t="s">
        <v>328</v>
      </c>
      <c r="E82" s="94" t="s">
        <v>308</v>
      </c>
      <c r="F82" s="94" t="s">
        <v>330</v>
      </c>
      <c r="G82" s="94" t="s">
        <v>329</v>
      </c>
      <c r="H82" s="146">
        <v>1400</v>
      </c>
      <c r="I82" s="145"/>
      <c r="J82" s="145"/>
      <c r="K82" s="145">
        <v>28</v>
      </c>
      <c r="L82" s="144" t="s">
        <v>332</v>
      </c>
      <c r="M82" s="144" t="s">
        <v>333</v>
      </c>
    </row>
    <row r="83" spans="1:13" x14ac:dyDescent="0.25">
      <c r="A83" s="4" t="s">
        <v>170</v>
      </c>
      <c r="B83" s="4" t="s">
        <v>97</v>
      </c>
      <c r="C83" s="94" t="s">
        <v>361</v>
      </c>
      <c r="D83" s="94" t="s">
        <v>328</v>
      </c>
      <c r="E83" s="94" t="s">
        <v>308</v>
      </c>
      <c r="F83" s="94" t="s">
        <v>330</v>
      </c>
      <c r="G83" s="94" t="s">
        <v>329</v>
      </c>
      <c r="H83" s="146">
        <v>2800</v>
      </c>
      <c r="I83" s="145"/>
      <c r="J83" s="145"/>
      <c r="K83" s="145">
        <v>40</v>
      </c>
      <c r="L83" s="144" t="s">
        <v>332</v>
      </c>
      <c r="M83" s="144" t="s">
        <v>334</v>
      </c>
    </row>
    <row r="84" spans="1:13" x14ac:dyDescent="0.25">
      <c r="A84" s="4" t="s">
        <v>170</v>
      </c>
      <c r="B84" s="4" t="s">
        <v>97</v>
      </c>
      <c r="C84" s="94" t="s">
        <v>361</v>
      </c>
      <c r="D84" s="94" t="s">
        <v>328</v>
      </c>
      <c r="E84" s="94" t="s">
        <v>308</v>
      </c>
      <c r="F84" s="94" t="s">
        <v>330</v>
      </c>
      <c r="G84" s="94" t="s">
        <v>329</v>
      </c>
      <c r="H84" s="146">
        <v>1400</v>
      </c>
      <c r="I84" s="145"/>
      <c r="J84" s="145"/>
      <c r="K84" s="145">
        <v>1</v>
      </c>
      <c r="L84" s="144" t="s">
        <v>335</v>
      </c>
      <c r="M84" s="144">
        <v>10</v>
      </c>
    </row>
    <row r="85" spans="1:13" x14ac:dyDescent="0.25">
      <c r="A85" s="4" t="s">
        <v>170</v>
      </c>
      <c r="B85" s="4" t="s">
        <v>97</v>
      </c>
      <c r="C85" s="94" t="s">
        <v>361</v>
      </c>
      <c r="D85" s="94" t="s">
        <v>328</v>
      </c>
      <c r="E85" s="94" t="s">
        <v>308</v>
      </c>
      <c r="F85" s="94" t="s">
        <v>330</v>
      </c>
      <c r="G85" s="94" t="s">
        <v>329</v>
      </c>
      <c r="H85" s="146">
        <v>1960</v>
      </c>
      <c r="I85" s="145"/>
      <c r="J85" s="145"/>
      <c r="K85" s="145">
        <v>28</v>
      </c>
      <c r="L85" s="144" t="s">
        <v>335</v>
      </c>
      <c r="M85" s="144" t="s">
        <v>333</v>
      </c>
    </row>
    <row r="86" spans="1:13" x14ac:dyDescent="0.25">
      <c r="A86" s="4" t="s">
        <v>170</v>
      </c>
      <c r="B86" s="4" t="s">
        <v>97</v>
      </c>
      <c r="C86" s="94" t="s">
        <v>361</v>
      </c>
      <c r="D86" s="94" t="s">
        <v>328</v>
      </c>
      <c r="E86" s="94" t="s">
        <v>308</v>
      </c>
      <c r="F86" s="94" t="s">
        <v>330</v>
      </c>
      <c r="G86" s="94" t="s">
        <v>329</v>
      </c>
      <c r="H86" s="146">
        <v>4160</v>
      </c>
      <c r="I86" s="145"/>
      <c r="J86" s="145"/>
      <c r="K86" s="145">
        <v>40</v>
      </c>
      <c r="L86" s="144" t="s">
        <v>335</v>
      </c>
      <c r="M86" s="144" t="s">
        <v>334</v>
      </c>
    </row>
    <row r="87" spans="1:13" x14ac:dyDescent="0.25">
      <c r="A87" s="4" t="s">
        <v>170</v>
      </c>
      <c r="B87" s="4" t="s">
        <v>97</v>
      </c>
      <c r="C87" s="94" t="s">
        <v>361</v>
      </c>
      <c r="D87" s="94" t="s">
        <v>328</v>
      </c>
      <c r="E87" s="94" t="s">
        <v>308</v>
      </c>
      <c r="F87" s="94" t="s">
        <v>330</v>
      </c>
      <c r="G87" s="94" t="s">
        <v>336</v>
      </c>
      <c r="H87" s="146">
        <v>840</v>
      </c>
      <c r="I87" s="145"/>
      <c r="J87" s="145"/>
      <c r="K87" s="145">
        <v>1</v>
      </c>
      <c r="L87" s="144" t="s">
        <v>332</v>
      </c>
      <c r="M87" s="144">
        <v>10</v>
      </c>
    </row>
    <row r="88" spans="1:13" x14ac:dyDescent="0.25">
      <c r="A88" s="4" t="s">
        <v>170</v>
      </c>
      <c r="B88" s="4" t="s">
        <v>97</v>
      </c>
      <c r="C88" s="94" t="s">
        <v>361</v>
      </c>
      <c r="D88" s="94" t="s">
        <v>328</v>
      </c>
      <c r="E88" s="94" t="s">
        <v>308</v>
      </c>
      <c r="F88" s="94" t="s">
        <v>330</v>
      </c>
      <c r="G88" s="94" t="s">
        <v>336</v>
      </c>
      <c r="H88" s="146">
        <v>1400</v>
      </c>
      <c r="I88" s="145"/>
      <c r="J88" s="145"/>
      <c r="K88" s="145">
        <v>28</v>
      </c>
      <c r="L88" s="144" t="s">
        <v>332</v>
      </c>
      <c r="M88" s="144" t="s">
        <v>333</v>
      </c>
    </row>
    <row r="89" spans="1:13" x14ac:dyDescent="0.25">
      <c r="A89" s="4" t="s">
        <v>170</v>
      </c>
      <c r="B89" s="4" t="s">
        <v>97</v>
      </c>
      <c r="C89" s="94" t="s">
        <v>361</v>
      </c>
      <c r="D89" s="94" t="s">
        <v>328</v>
      </c>
      <c r="E89" s="94" t="s">
        <v>308</v>
      </c>
      <c r="F89" s="94" t="s">
        <v>330</v>
      </c>
      <c r="G89" s="94" t="s">
        <v>336</v>
      </c>
      <c r="H89" s="146">
        <v>2800</v>
      </c>
      <c r="I89" s="145"/>
      <c r="J89" s="145"/>
      <c r="K89" s="145">
        <v>40</v>
      </c>
      <c r="L89" s="144" t="s">
        <v>332</v>
      </c>
      <c r="M89" s="144" t="s">
        <v>334</v>
      </c>
    </row>
    <row r="90" spans="1:13" x14ac:dyDescent="0.25">
      <c r="A90" s="4" t="s">
        <v>170</v>
      </c>
      <c r="B90" s="4" t="s">
        <v>97</v>
      </c>
      <c r="C90" s="94" t="s">
        <v>361</v>
      </c>
      <c r="D90" s="94" t="s">
        <v>328</v>
      </c>
      <c r="E90" s="94" t="s">
        <v>308</v>
      </c>
      <c r="F90" s="94" t="s">
        <v>330</v>
      </c>
      <c r="G90" s="94" t="s">
        <v>336</v>
      </c>
      <c r="H90" s="146">
        <v>1400</v>
      </c>
      <c r="I90" s="145"/>
      <c r="J90" s="145"/>
      <c r="K90" s="145">
        <v>1</v>
      </c>
      <c r="L90" s="144" t="s">
        <v>335</v>
      </c>
      <c r="M90" s="144">
        <v>10</v>
      </c>
    </row>
    <row r="91" spans="1:13" x14ac:dyDescent="0.25">
      <c r="A91" s="4" t="s">
        <v>170</v>
      </c>
      <c r="B91" s="4" t="s">
        <v>97</v>
      </c>
      <c r="C91" s="94" t="s">
        <v>361</v>
      </c>
      <c r="D91" s="94" t="s">
        <v>328</v>
      </c>
      <c r="E91" s="94" t="s">
        <v>308</v>
      </c>
      <c r="F91" s="94" t="s">
        <v>330</v>
      </c>
      <c r="G91" s="94" t="s">
        <v>336</v>
      </c>
      <c r="H91" s="146">
        <v>1960</v>
      </c>
      <c r="I91" s="145"/>
      <c r="J91" s="145"/>
      <c r="K91" s="145">
        <v>28</v>
      </c>
      <c r="L91" s="144" t="s">
        <v>335</v>
      </c>
      <c r="M91" s="144" t="s">
        <v>333</v>
      </c>
    </row>
    <row r="92" spans="1:13" x14ac:dyDescent="0.25">
      <c r="A92" s="4" t="s">
        <v>170</v>
      </c>
      <c r="B92" s="4" t="s">
        <v>97</v>
      </c>
      <c r="C92" s="94" t="s">
        <v>361</v>
      </c>
      <c r="D92" s="94" t="s">
        <v>328</v>
      </c>
      <c r="E92" s="94" t="s">
        <v>308</v>
      </c>
      <c r="F92" s="94" t="s">
        <v>330</v>
      </c>
      <c r="G92" s="94" t="s">
        <v>336</v>
      </c>
      <c r="H92" s="146">
        <v>4160</v>
      </c>
      <c r="I92" s="145"/>
      <c r="J92" s="145"/>
      <c r="K92" s="145">
        <v>40</v>
      </c>
      <c r="L92" s="144" t="s">
        <v>335</v>
      </c>
      <c r="M92" s="144" t="s">
        <v>334</v>
      </c>
    </row>
    <row r="93" spans="1:13" x14ac:dyDescent="0.25">
      <c r="A93" s="4" t="s">
        <v>170</v>
      </c>
      <c r="B93" s="4" t="s">
        <v>97</v>
      </c>
      <c r="C93" s="94" t="s">
        <v>361</v>
      </c>
      <c r="D93" s="94" t="s">
        <v>337</v>
      </c>
      <c r="E93" s="94" t="s">
        <v>309</v>
      </c>
      <c r="F93" s="94" t="s">
        <v>339</v>
      </c>
      <c r="G93" s="94" t="s">
        <v>338</v>
      </c>
      <c r="H93" s="146">
        <v>4200</v>
      </c>
      <c r="I93" s="145"/>
      <c r="J93" s="145"/>
      <c r="K93" s="145">
        <v>2</v>
      </c>
      <c r="L93" s="144" t="s">
        <v>341</v>
      </c>
      <c r="M93" s="144" t="s">
        <v>334</v>
      </c>
    </row>
    <row r="94" spans="1:13" x14ac:dyDescent="0.25">
      <c r="A94" s="4" t="s">
        <v>170</v>
      </c>
      <c r="B94" s="4" t="s">
        <v>97</v>
      </c>
      <c r="C94" s="94" t="s">
        <v>361</v>
      </c>
      <c r="D94" s="94" t="s">
        <v>337</v>
      </c>
      <c r="E94" s="94" t="s">
        <v>309</v>
      </c>
      <c r="F94" s="94" t="s">
        <v>339</v>
      </c>
      <c r="G94" s="94" t="s">
        <v>338</v>
      </c>
      <c r="H94" s="146">
        <v>11200</v>
      </c>
      <c r="I94" s="145"/>
      <c r="J94" s="145"/>
      <c r="K94" s="145">
        <v>1</v>
      </c>
      <c r="L94" s="144" t="s">
        <v>342</v>
      </c>
      <c r="M94" s="144" t="s">
        <v>334</v>
      </c>
    </row>
    <row r="95" spans="1:13" x14ac:dyDescent="0.25">
      <c r="A95" s="4" t="s">
        <v>170</v>
      </c>
      <c r="B95" s="4" t="s">
        <v>97</v>
      </c>
      <c r="C95" s="94" t="s">
        <v>361</v>
      </c>
      <c r="D95" s="94" t="s">
        <v>337</v>
      </c>
      <c r="E95" s="94" t="s">
        <v>309</v>
      </c>
      <c r="F95" s="94" t="s">
        <v>339</v>
      </c>
      <c r="G95" s="94" t="s">
        <v>338</v>
      </c>
      <c r="H95" s="146">
        <v>4760</v>
      </c>
      <c r="I95" s="145"/>
      <c r="J95" s="145"/>
      <c r="K95" s="145">
        <v>1</v>
      </c>
      <c r="L95" s="144" t="s">
        <v>342</v>
      </c>
      <c r="M95" s="144" t="s">
        <v>343</v>
      </c>
    </row>
    <row r="96" spans="1:13" x14ac:dyDescent="0.25">
      <c r="A96" s="4" t="s">
        <v>170</v>
      </c>
      <c r="B96" s="4" t="s">
        <v>97</v>
      </c>
      <c r="C96" s="94" t="s">
        <v>361</v>
      </c>
      <c r="D96" s="94" t="s">
        <v>337</v>
      </c>
      <c r="E96" s="94" t="s">
        <v>309</v>
      </c>
      <c r="F96" s="94" t="s">
        <v>339</v>
      </c>
      <c r="G96" s="94" t="s">
        <v>338</v>
      </c>
      <c r="H96" s="146">
        <v>4480</v>
      </c>
      <c r="I96" s="145"/>
      <c r="J96" s="145"/>
      <c r="K96" s="145">
        <v>2</v>
      </c>
      <c r="L96" s="144" t="s">
        <v>332</v>
      </c>
      <c r="M96" s="144" t="s">
        <v>334</v>
      </c>
    </row>
    <row r="97" spans="1:13" x14ac:dyDescent="0.25">
      <c r="A97" s="4" t="s">
        <v>170</v>
      </c>
      <c r="B97" s="4" t="s">
        <v>97</v>
      </c>
      <c r="C97" s="94" t="s">
        <v>361</v>
      </c>
      <c r="D97" s="94" t="s">
        <v>337</v>
      </c>
      <c r="E97" s="94" t="s">
        <v>309</v>
      </c>
      <c r="F97" s="94" t="s">
        <v>339</v>
      </c>
      <c r="G97" s="94" t="s">
        <v>338</v>
      </c>
      <c r="H97" s="146">
        <v>5600</v>
      </c>
      <c r="I97" s="145"/>
      <c r="J97" s="145"/>
      <c r="K97" s="145">
        <v>2</v>
      </c>
      <c r="L97" s="144" t="s">
        <v>344</v>
      </c>
      <c r="M97" s="144" t="s">
        <v>334</v>
      </c>
    </row>
    <row r="98" spans="1:13" x14ac:dyDescent="0.25">
      <c r="A98" s="4" t="s">
        <v>170</v>
      </c>
      <c r="B98" s="4" t="s">
        <v>97</v>
      </c>
      <c r="C98" s="94" t="s">
        <v>361</v>
      </c>
      <c r="D98" s="94" t="s">
        <v>337</v>
      </c>
      <c r="E98" s="94" t="s">
        <v>309</v>
      </c>
      <c r="F98" s="94" t="s">
        <v>339</v>
      </c>
      <c r="G98" s="94" t="s">
        <v>338</v>
      </c>
      <c r="H98" s="146">
        <v>4760</v>
      </c>
      <c r="I98" s="145"/>
      <c r="J98" s="145"/>
      <c r="K98" s="145">
        <v>2</v>
      </c>
      <c r="L98" s="144" t="s">
        <v>335</v>
      </c>
      <c r="M98" s="144" t="s">
        <v>334</v>
      </c>
    </row>
    <row r="99" spans="1:13" x14ac:dyDescent="0.25">
      <c r="A99" s="4" t="s">
        <v>170</v>
      </c>
      <c r="B99" s="4" t="s">
        <v>97</v>
      </c>
      <c r="C99" s="94" t="s">
        <v>361</v>
      </c>
      <c r="D99" s="94" t="s">
        <v>337</v>
      </c>
      <c r="E99" s="94" t="s">
        <v>309</v>
      </c>
      <c r="F99" s="94" t="s">
        <v>339</v>
      </c>
      <c r="G99" s="94" t="s">
        <v>345</v>
      </c>
      <c r="H99" s="146">
        <v>4200</v>
      </c>
      <c r="I99" s="145"/>
      <c r="J99" s="145"/>
      <c r="K99" s="145">
        <v>2</v>
      </c>
      <c r="L99" s="144" t="s">
        <v>341</v>
      </c>
      <c r="M99" s="144" t="s">
        <v>334</v>
      </c>
    </row>
    <row r="100" spans="1:13" x14ac:dyDescent="0.25">
      <c r="A100" s="4" t="s">
        <v>170</v>
      </c>
      <c r="B100" s="4" t="s">
        <v>97</v>
      </c>
      <c r="C100" s="94" t="s">
        <v>361</v>
      </c>
      <c r="D100" s="94" t="s">
        <v>337</v>
      </c>
      <c r="E100" s="94" t="s">
        <v>309</v>
      </c>
      <c r="F100" s="94" t="s">
        <v>339</v>
      </c>
      <c r="G100" s="94" t="s">
        <v>345</v>
      </c>
      <c r="H100" s="146">
        <v>11200</v>
      </c>
      <c r="I100" s="145"/>
      <c r="J100" s="145"/>
      <c r="K100" s="145">
        <v>1</v>
      </c>
      <c r="L100" s="144" t="s">
        <v>342</v>
      </c>
      <c r="M100" s="144" t="s">
        <v>334</v>
      </c>
    </row>
    <row r="101" spans="1:13" x14ac:dyDescent="0.25">
      <c r="A101" s="4" t="s">
        <v>170</v>
      </c>
      <c r="B101" s="4" t="s">
        <v>97</v>
      </c>
      <c r="C101" s="94" t="s">
        <v>361</v>
      </c>
      <c r="D101" s="94" t="s">
        <v>337</v>
      </c>
      <c r="E101" s="94" t="s">
        <v>309</v>
      </c>
      <c r="F101" s="94" t="s">
        <v>339</v>
      </c>
      <c r="G101" s="94" t="s">
        <v>345</v>
      </c>
      <c r="H101" s="146">
        <v>4760</v>
      </c>
      <c r="I101" s="145"/>
      <c r="J101" s="145"/>
      <c r="K101" s="145">
        <v>1</v>
      </c>
      <c r="L101" s="144" t="s">
        <v>342</v>
      </c>
      <c r="M101" s="144" t="s">
        <v>343</v>
      </c>
    </row>
    <row r="102" spans="1:13" x14ac:dyDescent="0.25">
      <c r="A102" s="4" t="s">
        <v>170</v>
      </c>
      <c r="B102" s="4" t="s">
        <v>97</v>
      </c>
      <c r="C102" s="94" t="s">
        <v>361</v>
      </c>
      <c r="D102" s="94" t="s">
        <v>337</v>
      </c>
      <c r="E102" s="94" t="s">
        <v>309</v>
      </c>
      <c r="F102" s="94" t="s">
        <v>339</v>
      </c>
      <c r="G102" s="94" t="s">
        <v>345</v>
      </c>
      <c r="H102" s="146">
        <v>4480</v>
      </c>
      <c r="I102" s="145"/>
      <c r="J102" s="145"/>
      <c r="K102" s="145">
        <v>2</v>
      </c>
      <c r="L102" s="144" t="s">
        <v>332</v>
      </c>
      <c r="M102" s="144" t="s">
        <v>334</v>
      </c>
    </row>
    <row r="103" spans="1:13" x14ac:dyDescent="0.25">
      <c r="A103" s="4" t="s">
        <v>170</v>
      </c>
      <c r="B103" s="4" t="s">
        <v>97</v>
      </c>
      <c r="C103" s="94" t="s">
        <v>361</v>
      </c>
      <c r="D103" s="94" t="s">
        <v>337</v>
      </c>
      <c r="E103" s="94" t="s">
        <v>309</v>
      </c>
      <c r="F103" s="94" t="s">
        <v>339</v>
      </c>
      <c r="G103" s="94" t="s">
        <v>345</v>
      </c>
      <c r="H103" s="146">
        <v>5600</v>
      </c>
      <c r="I103" s="145"/>
      <c r="J103" s="145"/>
      <c r="K103" s="145">
        <v>2</v>
      </c>
      <c r="L103" s="144" t="s">
        <v>344</v>
      </c>
      <c r="M103" s="144" t="s">
        <v>334</v>
      </c>
    </row>
    <row r="104" spans="1:13" x14ac:dyDescent="0.25">
      <c r="A104" s="4" t="s">
        <v>170</v>
      </c>
      <c r="B104" s="4" t="s">
        <v>97</v>
      </c>
      <c r="C104" s="94" t="s">
        <v>361</v>
      </c>
      <c r="D104" s="94" t="s">
        <v>337</v>
      </c>
      <c r="E104" s="94" t="s">
        <v>309</v>
      </c>
      <c r="F104" s="94" t="s">
        <v>339</v>
      </c>
      <c r="G104" s="94" t="s">
        <v>345</v>
      </c>
      <c r="H104" s="146">
        <v>4760</v>
      </c>
      <c r="I104" s="145"/>
      <c r="J104" s="145"/>
      <c r="K104" s="145">
        <v>2</v>
      </c>
      <c r="L104" s="144" t="s">
        <v>335</v>
      </c>
      <c r="M104" s="144" t="s">
        <v>334</v>
      </c>
    </row>
    <row r="105" spans="1:13" x14ac:dyDescent="0.25">
      <c r="A105" s="4" t="s">
        <v>170</v>
      </c>
      <c r="B105" s="4" t="s">
        <v>97</v>
      </c>
      <c r="C105" s="94" t="s">
        <v>361</v>
      </c>
      <c r="D105" s="94" t="s">
        <v>337</v>
      </c>
      <c r="E105" s="94" t="s">
        <v>310</v>
      </c>
      <c r="F105" s="94" t="s">
        <v>347</v>
      </c>
      <c r="G105" s="94" t="s">
        <v>346</v>
      </c>
      <c r="H105" s="146">
        <v>1642</v>
      </c>
      <c r="I105" s="145"/>
      <c r="J105" s="145"/>
      <c r="K105" s="145">
        <v>2</v>
      </c>
      <c r="L105" s="144" t="s">
        <v>341</v>
      </c>
      <c r="M105" s="144" t="s">
        <v>334</v>
      </c>
    </row>
    <row r="106" spans="1:13" x14ac:dyDescent="0.25">
      <c r="A106" s="4" t="s">
        <v>170</v>
      </c>
      <c r="B106" s="4" t="s">
        <v>97</v>
      </c>
      <c r="C106" s="94" t="s">
        <v>361</v>
      </c>
      <c r="D106" s="94" t="s">
        <v>337</v>
      </c>
      <c r="E106" s="94" t="s">
        <v>310</v>
      </c>
      <c r="F106" s="94" t="s">
        <v>347</v>
      </c>
      <c r="G106" s="94" t="s">
        <v>346</v>
      </c>
      <c r="H106" s="146">
        <v>6064</v>
      </c>
      <c r="I106" s="145"/>
      <c r="J106" s="145"/>
      <c r="K106" s="145">
        <v>2</v>
      </c>
      <c r="L106" s="144" t="s">
        <v>342</v>
      </c>
      <c r="M106" s="144" t="s">
        <v>334</v>
      </c>
    </row>
    <row r="107" spans="1:13" x14ac:dyDescent="0.25">
      <c r="A107" s="4" t="s">
        <v>170</v>
      </c>
      <c r="B107" s="4" t="s">
        <v>97</v>
      </c>
      <c r="C107" s="94" t="s">
        <v>361</v>
      </c>
      <c r="D107" s="94" t="s">
        <v>337</v>
      </c>
      <c r="E107" s="94" t="s">
        <v>310</v>
      </c>
      <c r="F107" s="94" t="s">
        <v>347</v>
      </c>
      <c r="G107" s="94" t="s">
        <v>346</v>
      </c>
      <c r="H107" s="146">
        <v>1870</v>
      </c>
      <c r="I107" s="145"/>
      <c r="J107" s="145"/>
      <c r="K107" s="145">
        <v>2</v>
      </c>
      <c r="L107" s="144" t="s">
        <v>349</v>
      </c>
      <c r="M107" s="144" t="s">
        <v>334</v>
      </c>
    </row>
    <row r="108" spans="1:13" x14ac:dyDescent="0.25">
      <c r="A108" s="4" t="s">
        <v>170</v>
      </c>
      <c r="B108" s="4" t="s">
        <v>97</v>
      </c>
      <c r="C108" s="94" t="s">
        <v>361</v>
      </c>
      <c r="D108" s="94" t="s">
        <v>337</v>
      </c>
      <c r="E108" s="94" t="s">
        <v>310</v>
      </c>
      <c r="F108" s="94" t="s">
        <v>347</v>
      </c>
      <c r="G108" s="94" t="s">
        <v>346</v>
      </c>
      <c r="H108" s="146">
        <v>1740</v>
      </c>
      <c r="I108" s="145"/>
      <c r="J108" s="145"/>
      <c r="K108" s="145">
        <v>2</v>
      </c>
      <c r="L108" s="144" t="s">
        <v>332</v>
      </c>
      <c r="M108" s="144" t="s">
        <v>334</v>
      </c>
    </row>
    <row r="109" spans="1:13" x14ac:dyDescent="0.25">
      <c r="A109" s="4" t="s">
        <v>170</v>
      </c>
      <c r="B109" s="4" t="s">
        <v>97</v>
      </c>
      <c r="C109" s="94" t="s">
        <v>361</v>
      </c>
      <c r="D109" s="94" t="s">
        <v>337</v>
      </c>
      <c r="E109" s="94" t="s">
        <v>310</v>
      </c>
      <c r="F109" s="94" t="s">
        <v>347</v>
      </c>
      <c r="G109" s="94" t="s">
        <v>346</v>
      </c>
      <c r="H109" s="146">
        <v>2160</v>
      </c>
      <c r="I109" s="145"/>
      <c r="J109" s="145"/>
      <c r="K109" s="145">
        <v>2</v>
      </c>
      <c r="L109" s="144" t="s">
        <v>344</v>
      </c>
      <c r="M109" s="144" t="s">
        <v>334</v>
      </c>
    </row>
    <row r="110" spans="1:13" x14ac:dyDescent="0.25">
      <c r="A110" s="4" t="s">
        <v>170</v>
      </c>
      <c r="B110" s="4" t="s">
        <v>97</v>
      </c>
      <c r="C110" s="94" t="s">
        <v>361</v>
      </c>
      <c r="D110" s="94" t="s">
        <v>337</v>
      </c>
      <c r="E110" s="94" t="s">
        <v>310</v>
      </c>
      <c r="F110" s="94" t="s">
        <v>347</v>
      </c>
      <c r="G110" s="94" t="s">
        <v>346</v>
      </c>
      <c r="H110" s="146">
        <v>1886</v>
      </c>
      <c r="I110" s="145"/>
      <c r="J110" s="145"/>
      <c r="K110" s="145">
        <v>2</v>
      </c>
      <c r="L110" s="144" t="s">
        <v>335</v>
      </c>
      <c r="M110" s="144" t="s">
        <v>334</v>
      </c>
    </row>
    <row r="111" spans="1:13" x14ac:dyDescent="0.25">
      <c r="A111" s="4" t="s">
        <v>170</v>
      </c>
      <c r="B111" s="4" t="s">
        <v>97</v>
      </c>
      <c r="C111" s="94" t="s">
        <v>361</v>
      </c>
      <c r="D111" s="94" t="s">
        <v>337</v>
      </c>
      <c r="E111" s="94" t="s">
        <v>310</v>
      </c>
      <c r="F111" s="94" t="s">
        <v>347</v>
      </c>
      <c r="G111" s="94" t="s">
        <v>350</v>
      </c>
      <c r="H111" s="146">
        <v>4926</v>
      </c>
      <c r="I111" s="145"/>
      <c r="J111" s="145"/>
      <c r="K111" s="145">
        <v>2</v>
      </c>
      <c r="L111" s="144" t="s">
        <v>341</v>
      </c>
      <c r="M111" s="144" t="s">
        <v>334</v>
      </c>
    </row>
    <row r="112" spans="1:13" x14ac:dyDescent="0.25">
      <c r="A112" s="4" t="s">
        <v>170</v>
      </c>
      <c r="B112" s="4" t="s">
        <v>97</v>
      </c>
      <c r="C112" s="94" t="s">
        <v>361</v>
      </c>
      <c r="D112" s="94" t="s">
        <v>337</v>
      </c>
      <c r="E112" s="94" t="s">
        <v>310</v>
      </c>
      <c r="F112" s="94" t="s">
        <v>347</v>
      </c>
      <c r="G112" s="94" t="s">
        <v>350</v>
      </c>
      <c r="H112" s="146">
        <v>5610</v>
      </c>
      <c r="I112" s="145"/>
      <c r="J112" s="145"/>
      <c r="K112" s="145">
        <v>2</v>
      </c>
      <c r="L112" s="144" t="s">
        <v>349</v>
      </c>
      <c r="M112" s="144" t="s">
        <v>334</v>
      </c>
    </row>
    <row r="113" spans="1:13" x14ac:dyDescent="0.25">
      <c r="A113" s="4" t="s">
        <v>170</v>
      </c>
      <c r="B113" s="4" t="s">
        <v>97</v>
      </c>
      <c r="C113" s="94" t="s">
        <v>361</v>
      </c>
      <c r="D113" s="94" t="s">
        <v>337</v>
      </c>
      <c r="E113" s="94" t="s">
        <v>310</v>
      </c>
      <c r="F113" s="94" t="s">
        <v>347</v>
      </c>
      <c r="G113" s="94" t="s">
        <v>350</v>
      </c>
      <c r="H113" s="146">
        <v>5220</v>
      </c>
      <c r="I113" s="145"/>
      <c r="J113" s="145"/>
      <c r="K113" s="145">
        <v>2</v>
      </c>
      <c r="L113" s="144" t="s">
        <v>332</v>
      </c>
      <c r="M113" s="144" t="s">
        <v>334</v>
      </c>
    </row>
    <row r="114" spans="1:13" x14ac:dyDescent="0.25">
      <c r="A114" s="4" t="s">
        <v>170</v>
      </c>
      <c r="B114" s="4" t="s">
        <v>97</v>
      </c>
      <c r="C114" s="94" t="s">
        <v>361</v>
      </c>
      <c r="D114" s="94" t="s">
        <v>337</v>
      </c>
      <c r="E114" s="94" t="s">
        <v>310</v>
      </c>
      <c r="F114" s="94" t="s">
        <v>347</v>
      </c>
      <c r="G114" s="94" t="s">
        <v>350</v>
      </c>
      <c r="H114" s="146">
        <v>6480</v>
      </c>
      <c r="I114" s="145"/>
      <c r="J114" s="145"/>
      <c r="K114" s="145">
        <v>2</v>
      </c>
      <c r="L114" s="144" t="s">
        <v>344</v>
      </c>
      <c r="M114" s="144" t="s">
        <v>334</v>
      </c>
    </row>
    <row r="115" spans="1:13" x14ac:dyDescent="0.25">
      <c r="A115" s="4" t="s">
        <v>170</v>
      </c>
      <c r="B115" s="4" t="s">
        <v>97</v>
      </c>
      <c r="C115" s="94" t="s">
        <v>361</v>
      </c>
      <c r="D115" s="94" t="s">
        <v>337</v>
      </c>
      <c r="E115" s="94" t="s">
        <v>310</v>
      </c>
      <c r="F115" s="94" t="s">
        <v>347</v>
      </c>
      <c r="G115" s="94" t="s">
        <v>351</v>
      </c>
      <c r="H115" s="146">
        <v>18192</v>
      </c>
      <c r="I115" s="145"/>
      <c r="J115" s="145"/>
      <c r="K115" s="145">
        <v>2</v>
      </c>
      <c r="L115" s="144" t="s">
        <v>342</v>
      </c>
      <c r="M115" s="144" t="s">
        <v>334</v>
      </c>
    </row>
    <row r="116" spans="1:13" x14ac:dyDescent="0.25">
      <c r="A116" s="4" t="s">
        <v>170</v>
      </c>
      <c r="B116" s="4" t="s">
        <v>97</v>
      </c>
      <c r="C116" s="94" t="s">
        <v>361</v>
      </c>
      <c r="D116" s="94" t="s">
        <v>337</v>
      </c>
      <c r="E116" s="94" t="s">
        <v>310</v>
      </c>
      <c r="F116" s="94" t="s">
        <v>347</v>
      </c>
      <c r="G116" s="94" t="s">
        <v>351</v>
      </c>
      <c r="H116" s="146">
        <v>5658</v>
      </c>
      <c r="I116" s="145"/>
      <c r="J116" s="145"/>
      <c r="K116" s="145">
        <v>2</v>
      </c>
      <c r="L116" s="144" t="s">
        <v>335</v>
      </c>
      <c r="M116" s="144" t="s">
        <v>334</v>
      </c>
    </row>
    <row r="117" spans="1:13" x14ac:dyDescent="0.25">
      <c r="A117" s="4" t="s">
        <v>170</v>
      </c>
      <c r="B117" s="4" t="s">
        <v>97</v>
      </c>
      <c r="C117" s="94" t="s">
        <v>361</v>
      </c>
      <c r="D117" s="94" t="s">
        <v>337</v>
      </c>
      <c r="E117" s="94" t="s">
        <v>314</v>
      </c>
      <c r="F117" s="94" t="s">
        <v>352</v>
      </c>
      <c r="G117" s="94" t="s">
        <v>329</v>
      </c>
      <c r="H117" s="146">
        <v>0</v>
      </c>
      <c r="I117" s="145"/>
      <c r="J117" s="145"/>
      <c r="K117" s="145">
        <v>40</v>
      </c>
      <c r="L117" s="144" t="s">
        <v>342</v>
      </c>
      <c r="M117" s="144" t="s">
        <v>354</v>
      </c>
    </row>
    <row r="118" spans="1:13" x14ac:dyDescent="0.25">
      <c r="A118" s="4" t="s">
        <v>170</v>
      </c>
      <c r="B118" s="4" t="s">
        <v>97</v>
      </c>
      <c r="C118" s="94" t="s">
        <v>361</v>
      </c>
      <c r="D118" s="94" t="s">
        <v>337</v>
      </c>
      <c r="E118" s="94" t="s">
        <v>314</v>
      </c>
      <c r="F118" s="94" t="s">
        <v>352</v>
      </c>
      <c r="G118" s="94" t="s">
        <v>329</v>
      </c>
      <c r="H118" s="146">
        <v>5920</v>
      </c>
      <c r="I118" s="145"/>
      <c r="J118" s="145"/>
      <c r="K118" s="145">
        <v>37</v>
      </c>
      <c r="L118" s="144" t="s">
        <v>342</v>
      </c>
      <c r="M118" s="144" t="s">
        <v>333</v>
      </c>
    </row>
    <row r="119" spans="1:13" x14ac:dyDescent="0.25">
      <c r="A119" s="4" t="s">
        <v>170</v>
      </c>
      <c r="B119" s="4" t="s">
        <v>97</v>
      </c>
      <c r="C119" s="94" t="s">
        <v>361</v>
      </c>
      <c r="D119" s="94" t="s">
        <v>337</v>
      </c>
      <c r="E119" s="94" t="s">
        <v>314</v>
      </c>
      <c r="F119" s="94" t="s">
        <v>352</v>
      </c>
      <c r="G119" s="94" t="s">
        <v>329</v>
      </c>
      <c r="H119" s="146">
        <v>8000</v>
      </c>
      <c r="I119" s="145"/>
      <c r="J119" s="145"/>
      <c r="K119" s="145">
        <v>40</v>
      </c>
      <c r="L119" s="144" t="s">
        <v>342</v>
      </c>
      <c r="M119" s="144" t="s">
        <v>334</v>
      </c>
    </row>
    <row r="120" spans="1:13" x14ac:dyDescent="0.25">
      <c r="A120" s="4" t="s">
        <v>170</v>
      </c>
      <c r="B120" s="4" t="s">
        <v>97</v>
      </c>
      <c r="C120" s="94" t="s">
        <v>361</v>
      </c>
      <c r="D120" s="94" t="s">
        <v>337</v>
      </c>
      <c r="E120" s="94" t="s">
        <v>314</v>
      </c>
      <c r="F120" s="94" t="s">
        <v>352</v>
      </c>
      <c r="G120" s="94" t="s">
        <v>336</v>
      </c>
      <c r="H120" s="146">
        <v>0</v>
      </c>
      <c r="I120" s="145"/>
      <c r="J120" s="145"/>
      <c r="K120" s="145">
        <v>40</v>
      </c>
      <c r="L120" s="144" t="s">
        <v>342</v>
      </c>
      <c r="M120" s="144" t="s">
        <v>354</v>
      </c>
    </row>
    <row r="121" spans="1:13" x14ac:dyDescent="0.25">
      <c r="A121" s="4" t="s">
        <v>170</v>
      </c>
      <c r="B121" s="4" t="s">
        <v>97</v>
      </c>
      <c r="C121" s="94" t="s">
        <v>361</v>
      </c>
      <c r="D121" s="94" t="s">
        <v>337</v>
      </c>
      <c r="E121" s="94" t="s">
        <v>314</v>
      </c>
      <c r="F121" s="94" t="s">
        <v>352</v>
      </c>
      <c r="G121" s="94" t="s">
        <v>336</v>
      </c>
      <c r="H121" s="146">
        <v>6240</v>
      </c>
      <c r="I121" s="145"/>
      <c r="J121" s="145"/>
      <c r="K121" s="145">
        <v>39</v>
      </c>
      <c r="L121" s="144" t="s">
        <v>342</v>
      </c>
      <c r="M121" s="144" t="s">
        <v>333</v>
      </c>
    </row>
    <row r="122" spans="1:13" x14ac:dyDescent="0.25">
      <c r="A122" s="4" t="s">
        <v>170</v>
      </c>
      <c r="B122" s="4" t="s">
        <v>97</v>
      </c>
      <c r="C122" s="94" t="s">
        <v>361</v>
      </c>
      <c r="D122" s="94" t="s">
        <v>337</v>
      </c>
      <c r="E122" s="94" t="s">
        <v>314</v>
      </c>
      <c r="F122" s="94" t="s">
        <v>352</v>
      </c>
      <c r="G122" s="94" t="s">
        <v>336</v>
      </c>
      <c r="H122" s="146">
        <v>8000</v>
      </c>
      <c r="I122" s="145"/>
      <c r="J122" s="145"/>
      <c r="K122" s="145">
        <v>40</v>
      </c>
      <c r="L122" s="144" t="s">
        <v>342</v>
      </c>
      <c r="M122" s="144" t="s">
        <v>334</v>
      </c>
    </row>
    <row r="123" spans="1:13" x14ac:dyDescent="0.25">
      <c r="A123" s="4" t="s">
        <v>170</v>
      </c>
      <c r="B123" s="4" t="s">
        <v>97</v>
      </c>
      <c r="C123" s="94" t="s">
        <v>361</v>
      </c>
      <c r="D123" s="94" t="s">
        <v>337</v>
      </c>
      <c r="E123" s="94" t="s">
        <v>312</v>
      </c>
      <c r="F123" s="94" t="s">
        <v>356</v>
      </c>
      <c r="G123" s="94" t="s">
        <v>355</v>
      </c>
      <c r="H123" s="146">
        <v>910</v>
      </c>
      <c r="I123" s="145"/>
      <c r="J123" s="145"/>
      <c r="K123" s="145">
        <v>40</v>
      </c>
      <c r="L123" s="144" t="s">
        <v>358</v>
      </c>
      <c r="M123" s="144" t="s">
        <v>334</v>
      </c>
    </row>
    <row r="124" spans="1:13" x14ac:dyDescent="0.25">
      <c r="A124" s="4" t="s">
        <v>170</v>
      </c>
      <c r="B124" s="4" t="s">
        <v>97</v>
      </c>
      <c r="C124" s="94" t="s">
        <v>361</v>
      </c>
      <c r="D124" s="94" t="s">
        <v>337</v>
      </c>
      <c r="E124" s="94" t="s">
        <v>312</v>
      </c>
      <c r="F124" s="94" t="s">
        <v>356</v>
      </c>
      <c r="G124" s="94" t="s">
        <v>355</v>
      </c>
      <c r="H124" s="146">
        <v>1120</v>
      </c>
      <c r="I124" s="145"/>
      <c r="J124" s="145"/>
      <c r="K124" s="145">
        <v>35</v>
      </c>
      <c r="L124" s="144" t="s">
        <v>359</v>
      </c>
      <c r="M124" s="144" t="s">
        <v>334</v>
      </c>
    </row>
    <row r="125" spans="1:13" x14ac:dyDescent="0.25">
      <c r="A125" s="4" t="s">
        <v>170</v>
      </c>
      <c r="B125" s="4" t="s">
        <v>97</v>
      </c>
      <c r="C125" s="94" t="s">
        <v>361</v>
      </c>
      <c r="D125" s="94" t="s">
        <v>337</v>
      </c>
      <c r="E125" s="94" t="s">
        <v>312</v>
      </c>
      <c r="F125" s="94" t="s">
        <v>356</v>
      </c>
      <c r="G125" s="94" t="s">
        <v>355</v>
      </c>
      <c r="H125" s="146">
        <v>1120</v>
      </c>
      <c r="I125" s="145"/>
      <c r="J125" s="145"/>
      <c r="K125" s="145">
        <v>35</v>
      </c>
      <c r="L125" s="144" t="s">
        <v>341</v>
      </c>
      <c r="M125" s="144" t="s">
        <v>334</v>
      </c>
    </row>
    <row r="126" spans="1:13" x14ac:dyDescent="0.25">
      <c r="A126" s="4" t="s">
        <v>170</v>
      </c>
      <c r="B126" s="4" t="s">
        <v>97</v>
      </c>
      <c r="C126" s="94" t="s">
        <v>361</v>
      </c>
      <c r="D126" s="94" t="s">
        <v>337</v>
      </c>
      <c r="E126" s="94" t="s">
        <v>312</v>
      </c>
      <c r="F126" s="94" t="s">
        <v>356</v>
      </c>
      <c r="G126" s="94" t="s">
        <v>355</v>
      </c>
      <c r="H126" s="146">
        <v>10220</v>
      </c>
      <c r="I126" s="145"/>
      <c r="J126" s="145"/>
      <c r="K126" s="145">
        <v>85</v>
      </c>
      <c r="L126" s="144" t="s">
        <v>342</v>
      </c>
      <c r="M126" s="144" t="s">
        <v>334</v>
      </c>
    </row>
    <row r="127" spans="1:13" x14ac:dyDescent="0.25">
      <c r="A127" s="4" t="s">
        <v>170</v>
      </c>
      <c r="B127" s="4" t="s">
        <v>97</v>
      </c>
      <c r="C127" s="94" t="s">
        <v>361</v>
      </c>
      <c r="D127" s="94" t="s">
        <v>337</v>
      </c>
      <c r="E127" s="94" t="s">
        <v>312</v>
      </c>
      <c r="F127" s="94" t="s">
        <v>356</v>
      </c>
      <c r="G127" s="94" t="s">
        <v>355</v>
      </c>
      <c r="H127" s="146">
        <v>1080</v>
      </c>
      <c r="I127" s="145"/>
      <c r="J127" s="145"/>
      <c r="K127" s="145">
        <v>34</v>
      </c>
      <c r="L127" s="144" t="s">
        <v>349</v>
      </c>
      <c r="M127" s="144" t="s">
        <v>334</v>
      </c>
    </row>
    <row r="128" spans="1:13" x14ac:dyDescent="0.25">
      <c r="A128" s="4" t="s">
        <v>170</v>
      </c>
      <c r="B128" s="4" t="s">
        <v>97</v>
      </c>
      <c r="C128" s="94" t="s">
        <v>361</v>
      </c>
      <c r="D128" s="94" t="s">
        <v>337</v>
      </c>
      <c r="E128" s="94" t="s">
        <v>312</v>
      </c>
      <c r="F128" s="94" t="s">
        <v>356</v>
      </c>
      <c r="G128" s="94" t="s">
        <v>355</v>
      </c>
      <c r="H128" s="146">
        <v>1600</v>
      </c>
      <c r="I128" s="145"/>
      <c r="J128" s="145"/>
      <c r="K128" s="145">
        <v>50</v>
      </c>
      <c r="L128" s="144" t="s">
        <v>332</v>
      </c>
      <c r="M128" s="144" t="s">
        <v>334</v>
      </c>
    </row>
    <row r="129" spans="1:13" x14ac:dyDescent="0.25">
      <c r="A129" s="4" t="s">
        <v>170</v>
      </c>
      <c r="B129" s="4" t="s">
        <v>97</v>
      </c>
      <c r="C129" s="94" t="s">
        <v>361</v>
      </c>
      <c r="D129" s="94" t="s">
        <v>337</v>
      </c>
      <c r="E129" s="94" t="s">
        <v>312</v>
      </c>
      <c r="F129" s="94" t="s">
        <v>356</v>
      </c>
      <c r="G129" s="94" t="s">
        <v>355</v>
      </c>
      <c r="H129" s="146">
        <v>2660</v>
      </c>
      <c r="I129" s="145"/>
      <c r="J129" s="145"/>
      <c r="K129" s="145">
        <v>35</v>
      </c>
      <c r="L129" s="144" t="s">
        <v>344</v>
      </c>
      <c r="M129" s="144" t="s">
        <v>334</v>
      </c>
    </row>
    <row r="130" spans="1:13" x14ac:dyDescent="0.25">
      <c r="A130" s="4" t="s">
        <v>170</v>
      </c>
      <c r="B130" s="4" t="s">
        <v>97</v>
      </c>
      <c r="C130" s="94" t="s">
        <v>361</v>
      </c>
      <c r="D130" s="94" t="s">
        <v>337</v>
      </c>
      <c r="E130" s="94" t="s">
        <v>312</v>
      </c>
      <c r="F130" s="94" t="s">
        <v>356</v>
      </c>
      <c r="G130" s="94" t="s">
        <v>355</v>
      </c>
      <c r="H130" s="146">
        <v>3600</v>
      </c>
      <c r="I130" s="145"/>
      <c r="J130" s="145"/>
      <c r="K130" s="145">
        <v>86</v>
      </c>
      <c r="L130" s="144" t="s">
        <v>335</v>
      </c>
      <c r="M130" s="144" t="s">
        <v>334</v>
      </c>
    </row>
    <row r="131" spans="1:13" x14ac:dyDescent="0.25">
      <c r="A131" s="4" t="s">
        <v>170</v>
      </c>
      <c r="B131" s="4" t="s">
        <v>97</v>
      </c>
      <c r="C131" s="94" t="s">
        <v>361</v>
      </c>
      <c r="D131" s="94" t="s">
        <v>337</v>
      </c>
      <c r="E131" s="94" t="s">
        <v>312</v>
      </c>
      <c r="F131" s="94" t="s">
        <v>356</v>
      </c>
      <c r="G131" s="94" t="s">
        <v>329</v>
      </c>
      <c r="H131" s="146">
        <v>980</v>
      </c>
      <c r="I131" s="145"/>
      <c r="J131" s="145"/>
      <c r="K131" s="145">
        <v>42</v>
      </c>
      <c r="L131" s="144" t="s">
        <v>358</v>
      </c>
      <c r="M131" s="144" t="s">
        <v>334</v>
      </c>
    </row>
    <row r="132" spans="1:13" x14ac:dyDescent="0.25">
      <c r="A132" s="4" t="s">
        <v>170</v>
      </c>
      <c r="B132" s="4" t="s">
        <v>97</v>
      </c>
      <c r="C132" s="94" t="s">
        <v>361</v>
      </c>
      <c r="D132" s="94" t="s">
        <v>337</v>
      </c>
      <c r="E132" s="94" t="s">
        <v>312</v>
      </c>
      <c r="F132" s="94" t="s">
        <v>356</v>
      </c>
      <c r="G132" s="94" t="s">
        <v>329</v>
      </c>
      <c r="H132" s="146">
        <v>1120</v>
      </c>
      <c r="I132" s="145"/>
      <c r="J132" s="145"/>
      <c r="K132" s="145">
        <v>35</v>
      </c>
      <c r="L132" s="144" t="s">
        <v>359</v>
      </c>
      <c r="M132" s="144" t="s">
        <v>334</v>
      </c>
    </row>
    <row r="133" spans="1:13" x14ac:dyDescent="0.25">
      <c r="A133" s="4" t="s">
        <v>170</v>
      </c>
      <c r="B133" s="4" t="s">
        <v>97</v>
      </c>
      <c r="C133" s="94" t="s">
        <v>361</v>
      </c>
      <c r="D133" s="94" t="s">
        <v>337</v>
      </c>
      <c r="E133" s="94" t="s">
        <v>312</v>
      </c>
      <c r="F133" s="94" t="s">
        <v>356</v>
      </c>
      <c r="G133" s="94" t="s">
        <v>329</v>
      </c>
      <c r="H133" s="146">
        <v>1080</v>
      </c>
      <c r="I133" s="145"/>
      <c r="J133" s="145"/>
      <c r="K133" s="145">
        <v>34</v>
      </c>
      <c r="L133" s="144" t="s">
        <v>341</v>
      </c>
      <c r="M133" s="144" t="s">
        <v>334</v>
      </c>
    </row>
    <row r="134" spans="1:13" x14ac:dyDescent="0.25">
      <c r="A134" s="4" t="s">
        <v>170</v>
      </c>
      <c r="B134" s="4" t="s">
        <v>97</v>
      </c>
      <c r="C134" s="94" t="s">
        <v>361</v>
      </c>
      <c r="D134" s="94" t="s">
        <v>337</v>
      </c>
      <c r="E134" s="94" t="s">
        <v>312</v>
      </c>
      <c r="F134" s="94" t="s">
        <v>356</v>
      </c>
      <c r="G134" s="94" t="s">
        <v>329</v>
      </c>
      <c r="H134" s="146">
        <v>10220</v>
      </c>
      <c r="I134" s="145"/>
      <c r="J134" s="145"/>
      <c r="K134" s="145">
        <v>92</v>
      </c>
      <c r="L134" s="144" t="s">
        <v>342</v>
      </c>
      <c r="M134" s="144" t="s">
        <v>334</v>
      </c>
    </row>
    <row r="135" spans="1:13" x14ac:dyDescent="0.25">
      <c r="A135" s="4" t="s">
        <v>170</v>
      </c>
      <c r="B135" s="4" t="s">
        <v>97</v>
      </c>
      <c r="C135" s="94" t="s">
        <v>361</v>
      </c>
      <c r="D135" s="94" t="s">
        <v>337</v>
      </c>
      <c r="E135" s="94" t="s">
        <v>312</v>
      </c>
      <c r="F135" s="94" t="s">
        <v>356</v>
      </c>
      <c r="G135" s="94" t="s">
        <v>329</v>
      </c>
      <c r="H135" s="146">
        <v>1160</v>
      </c>
      <c r="I135" s="145"/>
      <c r="J135" s="145"/>
      <c r="K135" s="145">
        <v>36</v>
      </c>
      <c r="L135" s="144" t="s">
        <v>349</v>
      </c>
      <c r="M135" s="144" t="s">
        <v>334</v>
      </c>
    </row>
    <row r="136" spans="1:13" x14ac:dyDescent="0.25">
      <c r="A136" s="4" t="s">
        <v>170</v>
      </c>
      <c r="B136" s="4" t="s">
        <v>97</v>
      </c>
      <c r="C136" s="94" t="s">
        <v>361</v>
      </c>
      <c r="D136" s="94" t="s">
        <v>337</v>
      </c>
      <c r="E136" s="94" t="s">
        <v>312</v>
      </c>
      <c r="F136" s="94" t="s">
        <v>356</v>
      </c>
      <c r="G136" s="94" t="s">
        <v>329</v>
      </c>
      <c r="H136" s="146">
        <v>1600</v>
      </c>
      <c r="I136" s="145"/>
      <c r="J136" s="145"/>
      <c r="K136" s="145">
        <v>50</v>
      </c>
      <c r="L136" s="144" t="s">
        <v>332</v>
      </c>
      <c r="M136" s="144" t="s">
        <v>334</v>
      </c>
    </row>
    <row r="137" spans="1:13" x14ac:dyDescent="0.25">
      <c r="A137" s="4" t="s">
        <v>170</v>
      </c>
      <c r="B137" s="4" t="s">
        <v>97</v>
      </c>
      <c r="C137" s="94" t="s">
        <v>361</v>
      </c>
      <c r="D137" s="94" t="s">
        <v>337</v>
      </c>
      <c r="E137" s="94" t="s">
        <v>312</v>
      </c>
      <c r="F137" s="94" t="s">
        <v>356</v>
      </c>
      <c r="G137" s="94" t="s">
        <v>329</v>
      </c>
      <c r="H137" s="146">
        <v>2660</v>
      </c>
      <c r="I137" s="145"/>
      <c r="J137" s="145"/>
      <c r="K137" s="145">
        <v>35</v>
      </c>
      <c r="L137" s="144" t="s">
        <v>344</v>
      </c>
      <c r="M137" s="144" t="s">
        <v>334</v>
      </c>
    </row>
    <row r="138" spans="1:13" x14ac:dyDescent="0.25">
      <c r="A138" s="4" t="s">
        <v>170</v>
      </c>
      <c r="B138" s="4" t="s">
        <v>97</v>
      </c>
      <c r="C138" s="94" t="s">
        <v>361</v>
      </c>
      <c r="D138" s="94" t="s">
        <v>337</v>
      </c>
      <c r="E138" s="94" t="s">
        <v>312</v>
      </c>
      <c r="F138" s="94" t="s">
        <v>356</v>
      </c>
      <c r="G138" s="94" t="s">
        <v>329</v>
      </c>
      <c r="H138" s="146">
        <v>3200</v>
      </c>
      <c r="I138" s="145"/>
      <c r="J138" s="145"/>
      <c r="K138" s="145">
        <v>78</v>
      </c>
      <c r="L138" s="144" t="s">
        <v>335</v>
      </c>
      <c r="M138" s="144" t="s">
        <v>334</v>
      </c>
    </row>
    <row r="139" spans="1:13" x14ac:dyDescent="0.25">
      <c r="A139" s="4" t="s">
        <v>170</v>
      </c>
      <c r="B139" s="4" t="s">
        <v>97</v>
      </c>
      <c r="C139" s="94" t="s">
        <v>361</v>
      </c>
      <c r="D139" s="94" t="s">
        <v>337</v>
      </c>
      <c r="E139" s="94" t="s">
        <v>312</v>
      </c>
      <c r="F139" s="94" t="s">
        <v>356</v>
      </c>
      <c r="G139" s="94" t="s">
        <v>336</v>
      </c>
      <c r="H139" s="146">
        <v>980</v>
      </c>
      <c r="I139" s="145"/>
      <c r="J139" s="145"/>
      <c r="K139" s="145">
        <v>42</v>
      </c>
      <c r="L139" s="144" t="s">
        <v>358</v>
      </c>
      <c r="M139" s="144" t="s">
        <v>334</v>
      </c>
    </row>
    <row r="140" spans="1:13" x14ac:dyDescent="0.25">
      <c r="A140" s="4" t="s">
        <v>170</v>
      </c>
      <c r="B140" s="4" t="s">
        <v>97</v>
      </c>
      <c r="C140" s="94" t="s">
        <v>361</v>
      </c>
      <c r="D140" s="94" t="s">
        <v>337</v>
      </c>
      <c r="E140" s="94" t="s">
        <v>312</v>
      </c>
      <c r="F140" s="94" t="s">
        <v>356</v>
      </c>
      <c r="G140" s="94" t="s">
        <v>336</v>
      </c>
      <c r="H140" s="146">
        <v>1120</v>
      </c>
      <c r="I140" s="145"/>
      <c r="J140" s="145"/>
      <c r="K140" s="145">
        <v>35</v>
      </c>
      <c r="L140" s="144" t="s">
        <v>359</v>
      </c>
      <c r="M140" s="144" t="s">
        <v>334</v>
      </c>
    </row>
    <row r="141" spans="1:13" x14ac:dyDescent="0.25">
      <c r="A141" s="4" t="s">
        <v>170</v>
      </c>
      <c r="B141" s="4" t="s">
        <v>97</v>
      </c>
      <c r="C141" s="94" t="s">
        <v>361</v>
      </c>
      <c r="D141" s="94" t="s">
        <v>337</v>
      </c>
      <c r="E141" s="94" t="s">
        <v>312</v>
      </c>
      <c r="F141" s="94" t="s">
        <v>356</v>
      </c>
      <c r="G141" s="94" t="s">
        <v>336</v>
      </c>
      <c r="H141" s="146">
        <v>1160</v>
      </c>
      <c r="I141" s="145"/>
      <c r="J141" s="145"/>
      <c r="K141" s="145">
        <v>36</v>
      </c>
      <c r="L141" s="144" t="s">
        <v>341</v>
      </c>
      <c r="M141" s="144" t="s">
        <v>334</v>
      </c>
    </row>
    <row r="142" spans="1:13" x14ac:dyDescent="0.25">
      <c r="A142" s="4" t="s">
        <v>170</v>
      </c>
      <c r="B142" s="4" t="s">
        <v>97</v>
      </c>
      <c r="C142" s="94" t="s">
        <v>361</v>
      </c>
      <c r="D142" s="94" t="s">
        <v>337</v>
      </c>
      <c r="E142" s="94" t="s">
        <v>312</v>
      </c>
      <c r="F142" s="94" t="s">
        <v>356</v>
      </c>
      <c r="G142" s="94" t="s">
        <v>336</v>
      </c>
      <c r="H142" s="146">
        <v>10080</v>
      </c>
      <c r="I142" s="145"/>
      <c r="J142" s="145"/>
      <c r="K142" s="145">
        <v>80</v>
      </c>
      <c r="L142" s="144" t="s">
        <v>342</v>
      </c>
      <c r="M142" s="144" t="s">
        <v>334</v>
      </c>
    </row>
    <row r="143" spans="1:13" x14ac:dyDescent="0.25">
      <c r="A143" s="4" t="s">
        <v>170</v>
      </c>
      <c r="B143" s="4" t="s">
        <v>97</v>
      </c>
      <c r="C143" s="94" t="s">
        <v>361</v>
      </c>
      <c r="D143" s="94" t="s">
        <v>337</v>
      </c>
      <c r="E143" s="94" t="s">
        <v>312</v>
      </c>
      <c r="F143" s="94" t="s">
        <v>356</v>
      </c>
      <c r="G143" s="94" t="s">
        <v>336</v>
      </c>
      <c r="H143" s="146">
        <v>1120</v>
      </c>
      <c r="I143" s="145"/>
      <c r="J143" s="145"/>
      <c r="K143" s="145">
        <v>35</v>
      </c>
      <c r="L143" s="144" t="s">
        <v>349</v>
      </c>
      <c r="M143" s="144" t="s">
        <v>334</v>
      </c>
    </row>
    <row r="144" spans="1:13" x14ac:dyDescent="0.25">
      <c r="A144" s="4" t="s">
        <v>170</v>
      </c>
      <c r="B144" s="4" t="s">
        <v>97</v>
      </c>
      <c r="C144" s="94" t="s">
        <v>361</v>
      </c>
      <c r="D144" s="94" t="s">
        <v>337</v>
      </c>
      <c r="E144" s="94" t="s">
        <v>312</v>
      </c>
      <c r="F144" s="94" t="s">
        <v>356</v>
      </c>
      <c r="G144" s="94" t="s">
        <v>336</v>
      </c>
      <c r="H144" s="146">
        <v>1600</v>
      </c>
      <c r="I144" s="145"/>
      <c r="J144" s="145"/>
      <c r="K144" s="145">
        <v>50</v>
      </c>
      <c r="L144" s="144" t="s">
        <v>332</v>
      </c>
      <c r="M144" s="144" t="s">
        <v>334</v>
      </c>
    </row>
    <row r="145" spans="1:13" x14ac:dyDescent="0.25">
      <c r="A145" s="4" t="s">
        <v>170</v>
      </c>
      <c r="B145" s="4" t="s">
        <v>97</v>
      </c>
      <c r="C145" s="94" t="s">
        <v>361</v>
      </c>
      <c r="D145" s="94" t="s">
        <v>337</v>
      </c>
      <c r="E145" s="94" t="s">
        <v>312</v>
      </c>
      <c r="F145" s="94" t="s">
        <v>356</v>
      </c>
      <c r="G145" s="94" t="s">
        <v>336</v>
      </c>
      <c r="H145" s="146">
        <v>2660</v>
      </c>
      <c r="I145" s="145"/>
      <c r="J145" s="145"/>
      <c r="K145" s="145">
        <v>35</v>
      </c>
      <c r="L145" s="144" t="s">
        <v>344</v>
      </c>
      <c r="M145" s="144" t="s">
        <v>334</v>
      </c>
    </row>
    <row r="146" spans="1:13" x14ac:dyDescent="0.25">
      <c r="A146" s="4" t="s">
        <v>170</v>
      </c>
      <c r="B146" s="4" t="s">
        <v>97</v>
      </c>
      <c r="C146" s="94" t="s">
        <v>361</v>
      </c>
      <c r="D146" s="94" t="s">
        <v>337</v>
      </c>
      <c r="E146" s="94" t="s">
        <v>312</v>
      </c>
      <c r="F146" s="94" t="s">
        <v>356</v>
      </c>
      <c r="G146" s="94" t="s">
        <v>336</v>
      </c>
      <c r="H146" s="146">
        <v>1400</v>
      </c>
      <c r="I146" s="145"/>
      <c r="J146" s="145"/>
      <c r="K146" s="145">
        <v>42</v>
      </c>
      <c r="L146" s="144" t="s">
        <v>335</v>
      </c>
      <c r="M146" s="144" t="s">
        <v>334</v>
      </c>
    </row>
    <row r="147" spans="1:13" x14ac:dyDescent="0.25">
      <c r="A147" s="4" t="s">
        <v>170</v>
      </c>
      <c r="B147" s="4" t="s">
        <v>97</v>
      </c>
      <c r="C147" s="94" t="s">
        <v>361</v>
      </c>
      <c r="D147" s="94" t="s">
        <v>337</v>
      </c>
      <c r="E147" s="94" t="s">
        <v>312</v>
      </c>
      <c r="F147" s="94" t="s">
        <v>356</v>
      </c>
      <c r="G147" s="94" t="s">
        <v>360</v>
      </c>
      <c r="H147" s="146">
        <v>980</v>
      </c>
      <c r="I147" s="145"/>
      <c r="J147" s="145"/>
      <c r="K147" s="145">
        <v>42</v>
      </c>
      <c r="L147" s="144" t="s">
        <v>358</v>
      </c>
      <c r="M147" s="144" t="s">
        <v>334</v>
      </c>
    </row>
    <row r="148" spans="1:13" x14ac:dyDescent="0.25">
      <c r="A148" s="4" t="s">
        <v>170</v>
      </c>
      <c r="B148" s="4" t="s">
        <v>97</v>
      </c>
      <c r="C148" s="94" t="s">
        <v>361</v>
      </c>
      <c r="D148" s="94" t="s">
        <v>337</v>
      </c>
      <c r="E148" s="94" t="s">
        <v>312</v>
      </c>
      <c r="F148" s="94" t="s">
        <v>356</v>
      </c>
      <c r="G148" s="94" t="s">
        <v>360</v>
      </c>
      <c r="H148" s="146">
        <v>1120</v>
      </c>
      <c r="I148" s="145"/>
      <c r="J148" s="145"/>
      <c r="K148" s="145">
        <v>35</v>
      </c>
      <c r="L148" s="144" t="s">
        <v>359</v>
      </c>
      <c r="M148" s="144" t="s">
        <v>334</v>
      </c>
    </row>
    <row r="149" spans="1:13" x14ac:dyDescent="0.25">
      <c r="A149" s="4" t="s">
        <v>170</v>
      </c>
      <c r="B149" s="4" t="s">
        <v>97</v>
      </c>
      <c r="C149" s="94" t="s">
        <v>361</v>
      </c>
      <c r="D149" s="94" t="s">
        <v>337</v>
      </c>
      <c r="E149" s="94" t="s">
        <v>312</v>
      </c>
      <c r="F149" s="94" t="s">
        <v>356</v>
      </c>
      <c r="G149" s="94" t="s">
        <v>360</v>
      </c>
      <c r="H149" s="146">
        <v>1120</v>
      </c>
      <c r="I149" s="145"/>
      <c r="J149" s="145"/>
      <c r="K149" s="145">
        <v>35</v>
      </c>
      <c r="L149" s="144" t="s">
        <v>341</v>
      </c>
      <c r="M149" s="144" t="s">
        <v>334</v>
      </c>
    </row>
    <row r="150" spans="1:13" x14ac:dyDescent="0.25">
      <c r="A150" s="4" t="s">
        <v>170</v>
      </c>
      <c r="B150" s="4" t="s">
        <v>97</v>
      </c>
      <c r="C150" s="94" t="s">
        <v>361</v>
      </c>
      <c r="D150" s="94" t="s">
        <v>337</v>
      </c>
      <c r="E150" s="94" t="s">
        <v>312</v>
      </c>
      <c r="F150" s="94" t="s">
        <v>356</v>
      </c>
      <c r="G150" s="94" t="s">
        <v>360</v>
      </c>
      <c r="H150" s="146">
        <v>10360</v>
      </c>
      <c r="I150" s="145"/>
      <c r="J150" s="145"/>
      <c r="K150" s="145">
        <v>86</v>
      </c>
      <c r="L150" s="144" t="s">
        <v>342</v>
      </c>
      <c r="M150" s="144" t="s">
        <v>334</v>
      </c>
    </row>
    <row r="151" spans="1:13" x14ac:dyDescent="0.25">
      <c r="A151" s="4" t="s">
        <v>170</v>
      </c>
      <c r="B151" s="4" t="s">
        <v>97</v>
      </c>
      <c r="C151" s="94" t="s">
        <v>361</v>
      </c>
      <c r="D151" s="94" t="s">
        <v>337</v>
      </c>
      <c r="E151" s="94" t="s">
        <v>312</v>
      </c>
      <c r="F151" s="94" t="s">
        <v>356</v>
      </c>
      <c r="G151" s="94" t="s">
        <v>360</v>
      </c>
      <c r="H151" s="146">
        <v>1120</v>
      </c>
      <c r="I151" s="145"/>
      <c r="J151" s="145"/>
      <c r="K151" s="145">
        <v>35</v>
      </c>
      <c r="L151" s="144" t="s">
        <v>349</v>
      </c>
      <c r="M151" s="144" t="s">
        <v>334</v>
      </c>
    </row>
    <row r="152" spans="1:13" x14ac:dyDescent="0.25">
      <c r="A152" s="4" t="s">
        <v>170</v>
      </c>
      <c r="B152" s="4" t="s">
        <v>97</v>
      </c>
      <c r="C152" s="94" t="s">
        <v>361</v>
      </c>
      <c r="D152" s="94" t="s">
        <v>337</v>
      </c>
      <c r="E152" s="94" t="s">
        <v>312</v>
      </c>
      <c r="F152" s="94" t="s">
        <v>356</v>
      </c>
      <c r="G152" s="94" t="s">
        <v>360</v>
      </c>
      <c r="H152" s="146">
        <v>1600</v>
      </c>
      <c r="I152" s="145"/>
      <c r="J152" s="145"/>
      <c r="K152" s="145">
        <v>50</v>
      </c>
      <c r="L152" s="144" t="s">
        <v>332</v>
      </c>
      <c r="M152" s="144" t="s">
        <v>334</v>
      </c>
    </row>
    <row r="153" spans="1:13" x14ac:dyDescent="0.25">
      <c r="A153" s="4" t="s">
        <v>170</v>
      </c>
      <c r="B153" s="4" t="s">
        <v>97</v>
      </c>
      <c r="C153" s="94" t="s">
        <v>361</v>
      </c>
      <c r="D153" s="94" t="s">
        <v>337</v>
      </c>
      <c r="E153" s="94" t="s">
        <v>312</v>
      </c>
      <c r="F153" s="94" t="s">
        <v>356</v>
      </c>
      <c r="G153" s="94" t="s">
        <v>360</v>
      </c>
      <c r="H153" s="146">
        <v>2660</v>
      </c>
      <c r="I153" s="145"/>
      <c r="J153" s="145"/>
      <c r="K153" s="145">
        <v>35</v>
      </c>
      <c r="L153" s="144" t="s">
        <v>344</v>
      </c>
      <c r="M153" s="144" t="s">
        <v>334</v>
      </c>
    </row>
    <row r="154" spans="1:13" x14ac:dyDescent="0.25">
      <c r="A154" s="4" t="s">
        <v>170</v>
      </c>
      <c r="B154" s="4" t="s">
        <v>97</v>
      </c>
      <c r="C154" s="94" t="s">
        <v>361</v>
      </c>
      <c r="D154" s="94" t="s">
        <v>337</v>
      </c>
      <c r="E154" s="94" t="s">
        <v>312</v>
      </c>
      <c r="F154" s="94" t="s">
        <v>356</v>
      </c>
      <c r="G154" s="94" t="s">
        <v>360</v>
      </c>
      <c r="H154" s="146">
        <v>3000</v>
      </c>
      <c r="I154" s="145"/>
      <c r="J154" s="145"/>
      <c r="K154" s="145">
        <v>74</v>
      </c>
      <c r="L154" s="144" t="s">
        <v>335</v>
      </c>
      <c r="M154" s="144" t="s">
        <v>334</v>
      </c>
    </row>
    <row r="155" spans="1:13" x14ac:dyDescent="0.25">
      <c r="A155" s="4" t="s">
        <v>170</v>
      </c>
      <c r="B155" s="4" t="s">
        <v>97</v>
      </c>
      <c r="C155" s="94" t="s">
        <v>361</v>
      </c>
      <c r="D155" s="94" t="s">
        <v>337</v>
      </c>
      <c r="E155" s="94" t="s">
        <v>315</v>
      </c>
      <c r="F155" s="94" t="s">
        <v>356</v>
      </c>
      <c r="G155" s="94" t="s">
        <v>355</v>
      </c>
      <c r="H155" s="146">
        <v>1494</v>
      </c>
      <c r="I155" s="145"/>
      <c r="J155" s="145"/>
      <c r="K155" s="145">
        <v>42</v>
      </c>
      <c r="L155" s="144" t="s">
        <v>341</v>
      </c>
      <c r="M155" s="144" t="s">
        <v>334</v>
      </c>
    </row>
    <row r="156" spans="1:13" x14ac:dyDescent="0.25">
      <c r="A156" s="4" t="s">
        <v>170</v>
      </c>
      <c r="B156" s="4" t="s">
        <v>97</v>
      </c>
      <c r="C156" s="94" t="s">
        <v>361</v>
      </c>
      <c r="D156" s="94" t="s">
        <v>337</v>
      </c>
      <c r="E156" s="94" t="s">
        <v>315</v>
      </c>
      <c r="F156" s="94" t="s">
        <v>356</v>
      </c>
      <c r="G156" s="94" t="s">
        <v>355</v>
      </c>
      <c r="H156" s="146">
        <v>5321</v>
      </c>
      <c r="I156" s="145"/>
      <c r="J156" s="145"/>
      <c r="K156" s="145">
        <v>38</v>
      </c>
      <c r="L156" s="144" t="s">
        <v>342</v>
      </c>
      <c r="M156" s="144" t="s">
        <v>334</v>
      </c>
    </row>
    <row r="157" spans="1:13" x14ac:dyDescent="0.25">
      <c r="A157" s="4" t="s">
        <v>170</v>
      </c>
      <c r="B157" s="4" t="s">
        <v>97</v>
      </c>
      <c r="C157" s="94" t="s">
        <v>361</v>
      </c>
      <c r="D157" s="94" t="s">
        <v>337</v>
      </c>
      <c r="E157" s="94" t="s">
        <v>315</v>
      </c>
      <c r="F157" s="94" t="s">
        <v>356</v>
      </c>
      <c r="G157" s="94" t="s">
        <v>355</v>
      </c>
      <c r="H157" s="146">
        <v>1700</v>
      </c>
      <c r="I157" s="145"/>
      <c r="J157" s="145"/>
      <c r="K157" s="145">
        <v>34</v>
      </c>
      <c r="L157" s="144" t="s">
        <v>349</v>
      </c>
      <c r="M157" s="144" t="s">
        <v>334</v>
      </c>
    </row>
    <row r="158" spans="1:13" x14ac:dyDescent="0.25">
      <c r="A158" s="4" t="s">
        <v>170</v>
      </c>
      <c r="B158" s="4" t="s">
        <v>97</v>
      </c>
      <c r="C158" s="94" t="s">
        <v>361</v>
      </c>
      <c r="D158" s="94" t="s">
        <v>337</v>
      </c>
      <c r="E158" s="94" t="s">
        <v>315</v>
      </c>
      <c r="F158" s="94" t="s">
        <v>356</v>
      </c>
      <c r="G158" s="94" t="s">
        <v>355</v>
      </c>
      <c r="H158" s="146">
        <v>1570</v>
      </c>
      <c r="I158" s="145"/>
      <c r="J158" s="145"/>
      <c r="K158" s="145">
        <v>38</v>
      </c>
      <c r="L158" s="144" t="s">
        <v>332</v>
      </c>
      <c r="M158" s="144" t="s">
        <v>334</v>
      </c>
    </row>
    <row r="159" spans="1:13" x14ac:dyDescent="0.25">
      <c r="A159" s="4" t="s">
        <v>170</v>
      </c>
      <c r="B159" s="4" t="s">
        <v>97</v>
      </c>
      <c r="C159" s="94" t="s">
        <v>361</v>
      </c>
      <c r="D159" s="94" t="s">
        <v>337</v>
      </c>
      <c r="E159" s="94" t="s">
        <v>315</v>
      </c>
      <c r="F159" s="94" t="s">
        <v>356</v>
      </c>
      <c r="G159" s="94" t="s">
        <v>355</v>
      </c>
      <c r="H159" s="146">
        <v>1940</v>
      </c>
      <c r="I159" s="145"/>
      <c r="J159" s="145"/>
      <c r="K159" s="145">
        <v>34</v>
      </c>
      <c r="L159" s="144" t="s">
        <v>344</v>
      </c>
      <c r="M159" s="144" t="s">
        <v>334</v>
      </c>
    </row>
    <row r="160" spans="1:13" x14ac:dyDescent="0.25">
      <c r="A160" s="4" t="s">
        <v>170</v>
      </c>
      <c r="B160" s="4" t="s">
        <v>97</v>
      </c>
      <c r="C160" s="94" t="s">
        <v>361</v>
      </c>
      <c r="D160" s="94" t="s">
        <v>337</v>
      </c>
      <c r="E160" s="94" t="s">
        <v>315</v>
      </c>
      <c r="F160" s="94" t="s">
        <v>356</v>
      </c>
      <c r="G160" s="94" t="s">
        <v>355</v>
      </c>
      <c r="H160" s="146">
        <v>1724</v>
      </c>
      <c r="I160" s="145"/>
      <c r="J160" s="145"/>
      <c r="K160" s="145">
        <v>26</v>
      </c>
      <c r="L160" s="144" t="s">
        <v>335</v>
      </c>
      <c r="M160" s="144" t="s">
        <v>334</v>
      </c>
    </row>
    <row r="161" spans="1:13" x14ac:dyDescent="0.25">
      <c r="A161" s="4" t="s">
        <v>170</v>
      </c>
      <c r="B161" s="4" t="s">
        <v>97</v>
      </c>
      <c r="C161" s="94" t="s">
        <v>361</v>
      </c>
      <c r="D161" s="94" t="s">
        <v>337</v>
      </c>
      <c r="E161" s="94" t="s">
        <v>315</v>
      </c>
      <c r="F161" s="94" t="s">
        <v>356</v>
      </c>
      <c r="G161" s="94" t="s">
        <v>329</v>
      </c>
      <c r="H161" s="146">
        <v>1494</v>
      </c>
      <c r="I161" s="145"/>
      <c r="J161" s="145"/>
      <c r="K161" s="145">
        <v>42</v>
      </c>
      <c r="L161" s="144" t="s">
        <v>341</v>
      </c>
      <c r="M161" s="144" t="s">
        <v>334</v>
      </c>
    </row>
    <row r="162" spans="1:13" x14ac:dyDescent="0.25">
      <c r="A162" s="4" t="s">
        <v>170</v>
      </c>
      <c r="B162" s="4" t="s">
        <v>97</v>
      </c>
      <c r="C162" s="94" t="s">
        <v>361</v>
      </c>
      <c r="D162" s="94" t="s">
        <v>337</v>
      </c>
      <c r="E162" s="94" t="s">
        <v>315</v>
      </c>
      <c r="F162" s="94" t="s">
        <v>356</v>
      </c>
      <c r="G162" s="94" t="s">
        <v>329</v>
      </c>
      <c r="H162" s="146">
        <v>5321</v>
      </c>
      <c r="I162" s="145"/>
      <c r="J162" s="145"/>
      <c r="K162" s="145">
        <v>46</v>
      </c>
      <c r="L162" s="144" t="s">
        <v>342</v>
      </c>
      <c r="M162" s="144" t="s">
        <v>334</v>
      </c>
    </row>
    <row r="163" spans="1:13" x14ac:dyDescent="0.25">
      <c r="A163" s="4" t="s">
        <v>170</v>
      </c>
      <c r="B163" s="4" t="s">
        <v>97</v>
      </c>
      <c r="C163" s="94" t="s">
        <v>361</v>
      </c>
      <c r="D163" s="94" t="s">
        <v>337</v>
      </c>
      <c r="E163" s="94" t="s">
        <v>315</v>
      </c>
      <c r="F163" s="94" t="s">
        <v>356</v>
      </c>
      <c r="G163" s="94" t="s">
        <v>329</v>
      </c>
      <c r="H163" s="146">
        <v>1700</v>
      </c>
      <c r="I163" s="145"/>
      <c r="J163" s="145"/>
      <c r="K163" s="145">
        <v>42</v>
      </c>
      <c r="L163" s="144" t="s">
        <v>349</v>
      </c>
      <c r="M163" s="144" t="s">
        <v>334</v>
      </c>
    </row>
    <row r="164" spans="1:13" x14ac:dyDescent="0.25">
      <c r="A164" s="4" t="s">
        <v>170</v>
      </c>
      <c r="B164" s="4" t="s">
        <v>97</v>
      </c>
      <c r="C164" s="94" t="s">
        <v>361</v>
      </c>
      <c r="D164" s="94" t="s">
        <v>337</v>
      </c>
      <c r="E164" s="94" t="s">
        <v>315</v>
      </c>
      <c r="F164" s="94" t="s">
        <v>356</v>
      </c>
      <c r="G164" s="94" t="s">
        <v>329</v>
      </c>
      <c r="H164" s="146">
        <v>1570</v>
      </c>
      <c r="I164" s="145"/>
      <c r="J164" s="145"/>
      <c r="K164" s="145">
        <v>42</v>
      </c>
      <c r="L164" s="144" t="s">
        <v>332</v>
      </c>
      <c r="M164" s="144" t="s">
        <v>334</v>
      </c>
    </row>
    <row r="165" spans="1:13" x14ac:dyDescent="0.25">
      <c r="A165" s="4" t="s">
        <v>170</v>
      </c>
      <c r="B165" s="4" t="s">
        <v>97</v>
      </c>
      <c r="C165" s="94" t="s">
        <v>361</v>
      </c>
      <c r="D165" s="94" t="s">
        <v>337</v>
      </c>
      <c r="E165" s="94" t="s">
        <v>315</v>
      </c>
      <c r="F165" s="94" t="s">
        <v>356</v>
      </c>
      <c r="G165" s="94" t="s">
        <v>329</v>
      </c>
      <c r="H165" s="146">
        <v>1940</v>
      </c>
      <c r="I165" s="145"/>
      <c r="J165" s="145"/>
      <c r="K165" s="145">
        <v>42</v>
      </c>
      <c r="L165" s="144" t="s">
        <v>344</v>
      </c>
      <c r="M165" s="144" t="s">
        <v>334</v>
      </c>
    </row>
    <row r="166" spans="1:13" x14ac:dyDescent="0.25">
      <c r="A166" s="4" t="s">
        <v>170</v>
      </c>
      <c r="B166" s="4" t="s">
        <v>97</v>
      </c>
      <c r="C166" s="94" t="s">
        <v>361</v>
      </c>
      <c r="D166" s="94" t="s">
        <v>337</v>
      </c>
      <c r="E166" s="94" t="s">
        <v>315</v>
      </c>
      <c r="F166" s="94" t="s">
        <v>356</v>
      </c>
      <c r="G166" s="94" t="s">
        <v>329</v>
      </c>
      <c r="H166" s="146">
        <v>1724</v>
      </c>
      <c r="I166" s="145"/>
      <c r="J166" s="145"/>
      <c r="K166" s="145">
        <v>26</v>
      </c>
      <c r="L166" s="144" t="s">
        <v>335</v>
      </c>
      <c r="M166" s="144" t="s">
        <v>334</v>
      </c>
    </row>
    <row r="167" spans="1:13" x14ac:dyDescent="0.25">
      <c r="A167" s="4" t="s">
        <v>170</v>
      </c>
      <c r="B167" s="4" t="s">
        <v>97</v>
      </c>
      <c r="C167" s="94" t="s">
        <v>361</v>
      </c>
      <c r="D167" s="94" t="s">
        <v>337</v>
      </c>
      <c r="E167" s="94" t="s">
        <v>315</v>
      </c>
      <c r="F167" s="94" t="s">
        <v>356</v>
      </c>
      <c r="G167" s="94" t="s">
        <v>336</v>
      </c>
      <c r="H167" s="146">
        <v>1494</v>
      </c>
      <c r="I167" s="145"/>
      <c r="J167" s="145"/>
      <c r="K167" s="145">
        <v>42</v>
      </c>
      <c r="L167" s="144" t="s">
        <v>341</v>
      </c>
      <c r="M167" s="144" t="s">
        <v>334</v>
      </c>
    </row>
    <row r="168" spans="1:13" x14ac:dyDescent="0.25">
      <c r="A168" s="4" t="s">
        <v>170</v>
      </c>
      <c r="B168" s="4" t="s">
        <v>97</v>
      </c>
      <c r="C168" s="94" t="s">
        <v>361</v>
      </c>
      <c r="D168" s="94" t="s">
        <v>337</v>
      </c>
      <c r="E168" s="94" t="s">
        <v>315</v>
      </c>
      <c r="F168" s="94" t="s">
        <v>356</v>
      </c>
      <c r="G168" s="94" t="s">
        <v>336</v>
      </c>
      <c r="H168" s="146">
        <v>5321</v>
      </c>
      <c r="I168" s="145"/>
      <c r="J168" s="145"/>
      <c r="K168" s="145">
        <v>42</v>
      </c>
      <c r="L168" s="144" t="s">
        <v>342</v>
      </c>
      <c r="M168" s="144" t="s">
        <v>334</v>
      </c>
    </row>
    <row r="169" spans="1:13" x14ac:dyDescent="0.25">
      <c r="A169" s="4" t="s">
        <v>170</v>
      </c>
      <c r="B169" s="4" t="s">
        <v>97</v>
      </c>
      <c r="C169" s="94" t="s">
        <v>361</v>
      </c>
      <c r="D169" s="94" t="s">
        <v>337</v>
      </c>
      <c r="E169" s="94" t="s">
        <v>315</v>
      </c>
      <c r="F169" s="94" t="s">
        <v>356</v>
      </c>
      <c r="G169" s="94" t="s">
        <v>336</v>
      </c>
      <c r="H169" s="146">
        <v>1700</v>
      </c>
      <c r="I169" s="145"/>
      <c r="J169" s="145"/>
      <c r="K169" s="145">
        <v>42</v>
      </c>
      <c r="L169" s="144" t="s">
        <v>349</v>
      </c>
      <c r="M169" s="144" t="s">
        <v>334</v>
      </c>
    </row>
    <row r="170" spans="1:13" x14ac:dyDescent="0.25">
      <c r="A170" s="4" t="s">
        <v>170</v>
      </c>
      <c r="B170" s="4" t="s">
        <v>97</v>
      </c>
      <c r="C170" s="94" t="s">
        <v>361</v>
      </c>
      <c r="D170" s="94" t="s">
        <v>337</v>
      </c>
      <c r="E170" s="94" t="s">
        <v>315</v>
      </c>
      <c r="F170" s="94" t="s">
        <v>356</v>
      </c>
      <c r="G170" s="94" t="s">
        <v>336</v>
      </c>
      <c r="H170" s="146">
        <v>1570</v>
      </c>
      <c r="I170" s="145"/>
      <c r="J170" s="145"/>
      <c r="K170" s="145">
        <v>42</v>
      </c>
      <c r="L170" s="144" t="s">
        <v>332</v>
      </c>
      <c r="M170" s="144" t="s">
        <v>334</v>
      </c>
    </row>
    <row r="171" spans="1:13" x14ac:dyDescent="0.25">
      <c r="A171" s="4" t="s">
        <v>170</v>
      </c>
      <c r="B171" s="4" t="s">
        <v>97</v>
      </c>
      <c r="C171" s="94" t="s">
        <v>361</v>
      </c>
      <c r="D171" s="94" t="s">
        <v>337</v>
      </c>
      <c r="E171" s="94" t="s">
        <v>315</v>
      </c>
      <c r="F171" s="94" t="s">
        <v>356</v>
      </c>
      <c r="G171" s="94" t="s">
        <v>336</v>
      </c>
      <c r="H171" s="146">
        <v>1905</v>
      </c>
      <c r="I171" s="145"/>
      <c r="J171" s="145"/>
      <c r="K171" s="145">
        <v>41</v>
      </c>
      <c r="L171" s="144" t="s">
        <v>344</v>
      </c>
      <c r="M171" s="144" t="s">
        <v>334</v>
      </c>
    </row>
    <row r="172" spans="1:13" x14ac:dyDescent="0.25">
      <c r="A172" s="4" t="s">
        <v>170</v>
      </c>
      <c r="B172" s="4" t="s">
        <v>97</v>
      </c>
      <c r="C172" s="94" t="s">
        <v>361</v>
      </c>
      <c r="D172" s="94" t="s">
        <v>337</v>
      </c>
      <c r="E172" s="94" t="s">
        <v>315</v>
      </c>
      <c r="F172" s="94" t="s">
        <v>356</v>
      </c>
      <c r="G172" s="94" t="s">
        <v>336</v>
      </c>
      <c r="H172" s="146">
        <v>1724</v>
      </c>
      <c r="I172" s="145"/>
      <c r="J172" s="145"/>
      <c r="K172" s="145">
        <v>26</v>
      </c>
      <c r="L172" s="144" t="s">
        <v>335</v>
      </c>
      <c r="M172" s="144" t="s">
        <v>334</v>
      </c>
    </row>
    <row r="173" spans="1:13" x14ac:dyDescent="0.25">
      <c r="A173" s="4" t="s">
        <v>170</v>
      </c>
      <c r="B173" s="4" t="s">
        <v>97</v>
      </c>
      <c r="C173" s="94" t="s">
        <v>361</v>
      </c>
      <c r="D173" s="94" t="s">
        <v>337</v>
      </c>
      <c r="E173" s="94" t="s">
        <v>315</v>
      </c>
      <c r="F173" s="94" t="s">
        <v>356</v>
      </c>
      <c r="G173" s="94" t="s">
        <v>360</v>
      </c>
      <c r="H173" s="146">
        <v>1494</v>
      </c>
      <c r="I173" s="145"/>
      <c r="J173" s="145"/>
      <c r="K173" s="145">
        <v>42</v>
      </c>
      <c r="L173" s="144" t="s">
        <v>341</v>
      </c>
      <c r="M173" s="144" t="s">
        <v>334</v>
      </c>
    </row>
    <row r="174" spans="1:13" x14ac:dyDescent="0.25">
      <c r="A174" s="4" t="s">
        <v>170</v>
      </c>
      <c r="B174" s="4" t="s">
        <v>97</v>
      </c>
      <c r="C174" s="94" t="s">
        <v>361</v>
      </c>
      <c r="D174" s="94" t="s">
        <v>337</v>
      </c>
      <c r="E174" s="94" t="s">
        <v>315</v>
      </c>
      <c r="F174" s="94" t="s">
        <v>356</v>
      </c>
      <c r="G174" s="94" t="s">
        <v>360</v>
      </c>
      <c r="H174" s="146">
        <v>5321</v>
      </c>
      <c r="I174" s="145"/>
      <c r="J174" s="145"/>
      <c r="K174" s="145">
        <v>42</v>
      </c>
      <c r="L174" s="144" t="s">
        <v>342</v>
      </c>
      <c r="M174" s="144" t="s">
        <v>334</v>
      </c>
    </row>
    <row r="175" spans="1:13" x14ac:dyDescent="0.25">
      <c r="A175" s="4" t="s">
        <v>170</v>
      </c>
      <c r="B175" s="4" t="s">
        <v>97</v>
      </c>
      <c r="C175" s="94" t="s">
        <v>361</v>
      </c>
      <c r="D175" s="94" t="s">
        <v>337</v>
      </c>
      <c r="E175" s="94" t="s">
        <v>315</v>
      </c>
      <c r="F175" s="94" t="s">
        <v>356</v>
      </c>
      <c r="G175" s="94" t="s">
        <v>360</v>
      </c>
      <c r="H175" s="146">
        <v>1700</v>
      </c>
      <c r="I175" s="145"/>
      <c r="J175" s="145"/>
      <c r="K175" s="145">
        <v>42</v>
      </c>
      <c r="L175" s="144" t="s">
        <v>349</v>
      </c>
      <c r="M175" s="144" t="s">
        <v>334</v>
      </c>
    </row>
    <row r="176" spans="1:13" x14ac:dyDescent="0.25">
      <c r="A176" s="4" t="s">
        <v>170</v>
      </c>
      <c r="B176" s="4" t="s">
        <v>97</v>
      </c>
      <c r="C176" s="94" t="s">
        <v>361</v>
      </c>
      <c r="D176" s="94" t="s">
        <v>337</v>
      </c>
      <c r="E176" s="94" t="s">
        <v>315</v>
      </c>
      <c r="F176" s="94" t="s">
        <v>356</v>
      </c>
      <c r="G176" s="94" t="s">
        <v>360</v>
      </c>
      <c r="H176" s="146">
        <v>1570</v>
      </c>
      <c r="I176" s="145"/>
      <c r="J176" s="145"/>
      <c r="K176" s="145">
        <v>42</v>
      </c>
      <c r="L176" s="144" t="s">
        <v>332</v>
      </c>
      <c r="M176" s="144" t="s">
        <v>334</v>
      </c>
    </row>
    <row r="177" spans="1:13" x14ac:dyDescent="0.25">
      <c r="A177" s="4" t="s">
        <v>170</v>
      </c>
      <c r="B177" s="4" t="s">
        <v>97</v>
      </c>
      <c r="C177" s="94" t="s">
        <v>361</v>
      </c>
      <c r="D177" s="94" t="s">
        <v>337</v>
      </c>
      <c r="E177" s="94" t="s">
        <v>315</v>
      </c>
      <c r="F177" s="94" t="s">
        <v>356</v>
      </c>
      <c r="G177" s="94" t="s">
        <v>360</v>
      </c>
      <c r="H177" s="146">
        <v>1975</v>
      </c>
      <c r="I177" s="145"/>
      <c r="J177" s="145"/>
      <c r="K177" s="145">
        <v>43</v>
      </c>
      <c r="L177" s="144" t="s">
        <v>344</v>
      </c>
      <c r="M177" s="144" t="s">
        <v>334</v>
      </c>
    </row>
    <row r="178" spans="1:13" x14ac:dyDescent="0.25">
      <c r="A178" s="4" t="s">
        <v>170</v>
      </c>
      <c r="B178" s="4" t="s">
        <v>97</v>
      </c>
      <c r="C178" s="94" t="s">
        <v>361</v>
      </c>
      <c r="D178" s="94" t="s">
        <v>337</v>
      </c>
      <c r="E178" s="94" t="s">
        <v>315</v>
      </c>
      <c r="F178" s="94" t="s">
        <v>356</v>
      </c>
      <c r="G178" s="94" t="s">
        <v>360</v>
      </c>
      <c r="H178" s="146">
        <v>1724</v>
      </c>
      <c r="I178" s="145"/>
      <c r="J178" s="145"/>
      <c r="K178" s="145">
        <v>26</v>
      </c>
      <c r="L178" s="144" t="s">
        <v>335</v>
      </c>
      <c r="M178" s="144" t="s">
        <v>334</v>
      </c>
    </row>
    <row r="179" spans="1:13" x14ac:dyDescent="0.25">
      <c r="A179" s="94" t="s">
        <v>153</v>
      </c>
      <c r="B179" s="94" t="s">
        <v>98</v>
      </c>
      <c r="C179" s="94" t="s">
        <v>361</v>
      </c>
      <c r="D179" s="94" t="s">
        <v>337</v>
      </c>
      <c r="E179" s="94" t="s">
        <v>311</v>
      </c>
      <c r="F179" s="94" t="s">
        <v>339</v>
      </c>
      <c r="G179" s="94" t="s">
        <v>345</v>
      </c>
      <c r="H179" s="146">
        <v>32000</v>
      </c>
    </row>
    <row r="180" spans="1:13" x14ac:dyDescent="0.25">
      <c r="A180" s="94" t="s">
        <v>153</v>
      </c>
      <c r="B180" s="94" t="s">
        <v>98</v>
      </c>
      <c r="C180" s="94" t="s">
        <v>361</v>
      </c>
      <c r="D180" s="94" t="s">
        <v>337</v>
      </c>
      <c r="E180" s="94" t="s">
        <v>311</v>
      </c>
      <c r="F180" s="94" t="s">
        <v>339</v>
      </c>
      <c r="G180" s="94" t="s">
        <v>365</v>
      </c>
      <c r="H180" s="146">
        <v>32000</v>
      </c>
    </row>
    <row r="181" spans="1:13" x14ac:dyDescent="0.25">
      <c r="A181" s="94" t="s">
        <v>153</v>
      </c>
      <c r="B181" s="94" t="s">
        <v>98</v>
      </c>
      <c r="C181" s="94" t="s">
        <v>361</v>
      </c>
      <c r="D181" s="94" t="s">
        <v>337</v>
      </c>
      <c r="E181" s="94" t="s">
        <v>313</v>
      </c>
      <c r="F181" s="94" t="s">
        <v>347</v>
      </c>
      <c r="G181" s="94" t="s">
        <v>350</v>
      </c>
      <c r="H181" s="146">
        <v>21560</v>
      </c>
    </row>
    <row r="182" spans="1:13" x14ac:dyDescent="0.25">
      <c r="A182" s="94" t="s">
        <v>153</v>
      </c>
      <c r="B182" s="94" t="s">
        <v>98</v>
      </c>
      <c r="C182" s="94" t="s">
        <v>361</v>
      </c>
      <c r="D182" s="94" t="s">
        <v>337</v>
      </c>
      <c r="E182" s="94" t="s">
        <v>316</v>
      </c>
      <c r="F182" s="94" t="s">
        <v>356</v>
      </c>
      <c r="G182" s="94" t="s">
        <v>329</v>
      </c>
      <c r="H182" s="146">
        <v>32000</v>
      </c>
    </row>
    <row r="183" spans="1:13" x14ac:dyDescent="0.25">
      <c r="A183" s="94" t="s">
        <v>153</v>
      </c>
      <c r="B183" s="94" t="s">
        <v>98</v>
      </c>
      <c r="C183" s="94" t="s">
        <v>361</v>
      </c>
      <c r="D183" s="94" t="s">
        <v>337</v>
      </c>
      <c r="E183" s="94" t="s">
        <v>317</v>
      </c>
      <c r="F183" s="94" t="s">
        <v>368</v>
      </c>
      <c r="G183" s="94" t="s">
        <v>367</v>
      </c>
      <c r="H183" s="146">
        <v>30000</v>
      </c>
    </row>
    <row r="184" spans="1:13" ht="19.5" x14ac:dyDescent="0.3">
      <c r="A184" s="51"/>
      <c r="B184" s="51"/>
    </row>
    <row r="185" spans="1:13" ht="19.5" x14ac:dyDescent="0.3">
      <c r="A185" s="51"/>
      <c r="B185" s="51"/>
    </row>
    <row r="186" spans="1:13" ht="19.5" x14ac:dyDescent="0.3">
      <c r="A186" s="40" t="s">
        <v>182</v>
      </c>
      <c r="B186" s="40"/>
    </row>
    <row r="188" spans="1:13" x14ac:dyDescent="0.25">
      <c r="A188" s="60" t="s">
        <v>146</v>
      </c>
      <c r="B188" s="60"/>
      <c r="C188" s="60" t="s">
        <v>147</v>
      </c>
      <c r="D188" s="60" t="s">
        <v>148</v>
      </c>
      <c r="E188" s="60" t="s">
        <v>149</v>
      </c>
      <c r="F188" s="60" t="s">
        <v>150</v>
      </c>
      <c r="G188" s="60" t="s">
        <v>183</v>
      </c>
      <c r="H188" s="61" t="s">
        <v>151</v>
      </c>
      <c r="I188" s="62" t="s">
        <v>152</v>
      </c>
      <c r="J188" s="152"/>
    </row>
    <row r="189" spans="1:13" x14ac:dyDescent="0.25">
      <c r="A189" s="52" t="s">
        <v>170</v>
      </c>
      <c r="B189" s="52"/>
      <c r="C189" s="52" t="s">
        <v>154</v>
      </c>
      <c r="D189" s="52" t="s">
        <v>159</v>
      </c>
      <c r="E189" s="52" t="s">
        <v>179</v>
      </c>
      <c r="F189" s="52" t="s">
        <v>161</v>
      </c>
      <c r="G189" s="52" t="s">
        <v>184</v>
      </c>
      <c r="H189" s="53" t="s">
        <v>121</v>
      </c>
      <c r="I189" s="54">
        <v>17499</v>
      </c>
      <c r="J189" s="153"/>
    </row>
    <row r="190" spans="1:13" x14ac:dyDescent="0.25">
      <c r="A190" s="52" t="s">
        <v>170</v>
      </c>
      <c r="B190" s="52"/>
      <c r="C190" s="52" t="s">
        <v>154</v>
      </c>
      <c r="D190" s="52" t="s">
        <v>159</v>
      </c>
      <c r="E190" s="52" t="s">
        <v>179</v>
      </c>
      <c r="F190" s="52" t="s">
        <v>161</v>
      </c>
      <c r="G190" s="52" t="s">
        <v>184</v>
      </c>
      <c r="H190" s="53" t="s">
        <v>122</v>
      </c>
      <c r="I190" s="54">
        <v>17499</v>
      </c>
      <c r="J190" s="153"/>
    </row>
    <row r="191" spans="1:13" x14ac:dyDescent="0.25">
      <c r="A191" s="52" t="s">
        <v>170</v>
      </c>
      <c r="B191" s="52"/>
      <c r="C191" s="52" t="s">
        <v>154</v>
      </c>
      <c r="D191" s="52" t="s">
        <v>159</v>
      </c>
      <c r="E191" s="52" t="s">
        <v>179</v>
      </c>
      <c r="F191" s="52" t="s">
        <v>161</v>
      </c>
      <c r="G191" s="52" t="s">
        <v>184</v>
      </c>
      <c r="H191" s="53" t="s">
        <v>123</v>
      </c>
      <c r="I191" s="54">
        <v>17499</v>
      </c>
      <c r="J191" s="153"/>
    </row>
    <row r="192" spans="1:13" x14ac:dyDescent="0.25">
      <c r="A192" s="52" t="s">
        <v>170</v>
      </c>
      <c r="B192" s="52"/>
      <c r="C192" s="52" t="s">
        <v>154</v>
      </c>
      <c r="D192" s="52" t="s">
        <v>159</v>
      </c>
      <c r="E192" s="52" t="s">
        <v>179</v>
      </c>
      <c r="F192" s="52" t="s">
        <v>161</v>
      </c>
      <c r="G192" s="52" t="s">
        <v>184</v>
      </c>
      <c r="H192" s="53" t="s">
        <v>124</v>
      </c>
      <c r="I192" s="54">
        <v>17499</v>
      </c>
      <c r="J192" s="153"/>
    </row>
    <row r="193" spans="1:10" x14ac:dyDescent="0.25">
      <c r="A193" s="52" t="s">
        <v>153</v>
      </c>
      <c r="B193" s="52"/>
      <c r="C193" s="52" t="s">
        <v>154</v>
      </c>
      <c r="D193" s="52" t="s">
        <v>159</v>
      </c>
      <c r="E193" s="52" t="s">
        <v>160</v>
      </c>
      <c r="F193" s="52" t="s">
        <v>161</v>
      </c>
      <c r="G193" s="52" t="s">
        <v>184</v>
      </c>
      <c r="H193" s="53" t="s">
        <v>121</v>
      </c>
      <c r="I193" s="54">
        <v>0</v>
      </c>
      <c r="J193" s="153"/>
    </row>
    <row r="194" spans="1:10" x14ac:dyDescent="0.25">
      <c r="A194" s="52" t="s">
        <v>153</v>
      </c>
      <c r="B194" s="52"/>
      <c r="C194" s="52" t="s">
        <v>154</v>
      </c>
      <c r="D194" s="52" t="s">
        <v>159</v>
      </c>
      <c r="E194" s="52" t="s">
        <v>160</v>
      </c>
      <c r="F194" s="52" t="s">
        <v>161</v>
      </c>
      <c r="G194" s="52" t="s">
        <v>184</v>
      </c>
      <c r="H194" s="53" t="s">
        <v>122</v>
      </c>
      <c r="I194" s="54">
        <v>54000</v>
      </c>
      <c r="J194" s="153"/>
    </row>
    <row r="195" spans="1:10" x14ac:dyDescent="0.25">
      <c r="A195" s="52" t="s">
        <v>165</v>
      </c>
      <c r="B195" s="52"/>
      <c r="C195" s="52" t="s">
        <v>154</v>
      </c>
      <c r="D195" s="52" t="s">
        <v>159</v>
      </c>
      <c r="E195" s="52" t="s">
        <v>168</v>
      </c>
      <c r="F195" s="52" t="s">
        <v>169</v>
      </c>
      <c r="G195" s="52" t="s">
        <v>185</v>
      </c>
      <c r="H195" s="53" t="s">
        <v>186</v>
      </c>
      <c r="I195" s="54">
        <v>19864.5</v>
      </c>
      <c r="J195" s="153"/>
    </row>
    <row r="196" spans="1:10" x14ac:dyDescent="0.25">
      <c r="A196" s="52" t="s">
        <v>170</v>
      </c>
      <c r="B196" s="52"/>
      <c r="C196" s="52" t="s">
        <v>154</v>
      </c>
      <c r="D196" s="52" t="s">
        <v>159</v>
      </c>
      <c r="E196" s="52" t="s">
        <v>177</v>
      </c>
      <c r="F196" s="52" t="s">
        <v>178</v>
      </c>
      <c r="G196" s="52" t="s">
        <v>184</v>
      </c>
      <c r="H196" s="53" t="s">
        <v>187</v>
      </c>
      <c r="I196" s="54">
        <v>0</v>
      </c>
      <c r="J196" s="153"/>
    </row>
    <row r="197" spans="1:10" x14ac:dyDescent="0.25">
      <c r="A197" s="52" t="s">
        <v>170</v>
      </c>
      <c r="B197" s="52"/>
      <c r="C197" s="52" t="s">
        <v>154</v>
      </c>
      <c r="D197" s="52" t="s">
        <v>159</v>
      </c>
      <c r="E197" s="52" t="s">
        <v>177</v>
      </c>
      <c r="F197" s="52" t="s">
        <v>178</v>
      </c>
      <c r="G197" s="52" t="s">
        <v>184</v>
      </c>
      <c r="H197" s="53" t="s">
        <v>119</v>
      </c>
      <c r="I197" s="54">
        <v>11863.6</v>
      </c>
      <c r="J197" s="153"/>
    </row>
    <row r="198" spans="1:10" x14ac:dyDescent="0.25">
      <c r="A198" s="52" t="s">
        <v>170</v>
      </c>
      <c r="B198" s="52"/>
      <c r="C198" s="52" t="s">
        <v>154</v>
      </c>
      <c r="D198" s="52" t="s">
        <v>159</v>
      </c>
      <c r="E198" s="52" t="s">
        <v>177</v>
      </c>
      <c r="F198" s="52" t="s">
        <v>178</v>
      </c>
      <c r="G198" s="52" t="s">
        <v>184</v>
      </c>
      <c r="H198" s="53" t="s">
        <v>120</v>
      </c>
      <c r="I198" s="54">
        <v>10677.81</v>
      </c>
      <c r="J198" s="153"/>
    </row>
    <row r="199" spans="1:10" x14ac:dyDescent="0.25">
      <c r="I199" s="76">
        <f>SUM(I189:I198)</f>
        <v>166401.91</v>
      </c>
      <c r="J199" s="76"/>
    </row>
    <row r="201" spans="1:10" x14ac:dyDescent="0.25">
      <c r="A201" s="60" t="s">
        <v>146</v>
      </c>
      <c r="B201" s="60"/>
      <c r="C201" s="60" t="s">
        <v>147</v>
      </c>
      <c r="D201" s="60" t="s">
        <v>148</v>
      </c>
      <c r="E201" s="60" t="s">
        <v>149</v>
      </c>
      <c r="F201" s="60" t="s">
        <v>150</v>
      </c>
      <c r="G201" s="60" t="s">
        <v>183</v>
      </c>
      <c r="H201" s="61" t="s">
        <v>151</v>
      </c>
      <c r="I201" s="62" t="s">
        <v>152</v>
      </c>
      <c r="J201" s="152"/>
    </row>
    <row r="202" spans="1:10" s="11" customFormat="1" x14ac:dyDescent="0.25">
      <c r="A202" s="55" t="s">
        <v>170</v>
      </c>
      <c r="B202" s="55"/>
      <c r="C202" s="55" t="s">
        <v>154</v>
      </c>
      <c r="D202" s="55" t="s">
        <v>159</v>
      </c>
      <c r="E202" s="55" t="s">
        <v>179</v>
      </c>
      <c r="F202" s="55" t="s">
        <v>161</v>
      </c>
      <c r="G202" s="55" t="s">
        <v>184</v>
      </c>
      <c r="H202" s="56" t="s">
        <v>121</v>
      </c>
      <c r="I202" s="57">
        <v>17499</v>
      </c>
      <c r="J202" s="154"/>
    </row>
    <row r="203" spans="1:10" s="11" customFormat="1" x14ac:dyDescent="0.25">
      <c r="A203" s="55" t="s">
        <v>170</v>
      </c>
      <c r="B203" s="55"/>
      <c r="C203" s="55" t="s">
        <v>154</v>
      </c>
      <c r="D203" s="55" t="s">
        <v>159</v>
      </c>
      <c r="E203" s="55" t="s">
        <v>179</v>
      </c>
      <c r="F203" s="55" t="s">
        <v>161</v>
      </c>
      <c r="G203" s="55" t="s">
        <v>184</v>
      </c>
      <c r="H203" s="56" t="s">
        <v>122</v>
      </c>
      <c r="I203" s="57">
        <v>17499</v>
      </c>
      <c r="J203" s="154"/>
    </row>
    <row r="204" spans="1:10" s="11" customFormat="1" x14ac:dyDescent="0.25">
      <c r="A204" s="55" t="s">
        <v>170</v>
      </c>
      <c r="B204" s="55"/>
      <c r="C204" s="55" t="s">
        <v>154</v>
      </c>
      <c r="D204" s="55" t="s">
        <v>159</v>
      </c>
      <c r="E204" s="55" t="s">
        <v>179</v>
      </c>
      <c r="F204" s="55" t="s">
        <v>161</v>
      </c>
      <c r="G204" s="55" t="s">
        <v>184</v>
      </c>
      <c r="H204" s="56" t="s">
        <v>123</v>
      </c>
      <c r="I204" s="57">
        <v>17499</v>
      </c>
      <c r="J204" s="154"/>
    </row>
    <row r="205" spans="1:10" s="11" customFormat="1" x14ac:dyDescent="0.25">
      <c r="A205" s="55" t="s">
        <v>170</v>
      </c>
      <c r="B205" s="55"/>
      <c r="C205" s="55" t="s">
        <v>154</v>
      </c>
      <c r="D205" s="55" t="s">
        <v>159</v>
      </c>
      <c r="E205" s="55" t="s">
        <v>179</v>
      </c>
      <c r="F205" s="55" t="s">
        <v>161</v>
      </c>
      <c r="G205" s="55" t="s">
        <v>184</v>
      </c>
      <c r="H205" s="56" t="s">
        <v>124</v>
      </c>
      <c r="I205" s="57">
        <v>17499</v>
      </c>
      <c r="J205" s="154"/>
    </row>
    <row r="206" spans="1:10" x14ac:dyDescent="0.25">
      <c r="A206" s="89" t="s">
        <v>188</v>
      </c>
      <c r="B206" s="89"/>
      <c r="C206" s="89" t="s">
        <v>154</v>
      </c>
      <c r="D206" s="89" t="s">
        <v>159</v>
      </c>
      <c r="E206" s="89" t="s">
        <v>189</v>
      </c>
      <c r="F206" s="89" t="s">
        <v>169</v>
      </c>
      <c r="G206" s="89" t="s">
        <v>185</v>
      </c>
      <c r="H206" s="90" t="s">
        <v>190</v>
      </c>
      <c r="I206" s="91">
        <v>29979.54</v>
      </c>
      <c r="J206" s="155"/>
    </row>
    <row r="207" spans="1:10" x14ac:dyDescent="0.25">
      <c r="A207" s="89" t="s">
        <v>188</v>
      </c>
      <c r="B207" s="89"/>
      <c r="C207" s="89" t="s">
        <v>154</v>
      </c>
      <c r="D207" s="89" t="s">
        <v>159</v>
      </c>
      <c r="E207" s="89" t="s">
        <v>189</v>
      </c>
      <c r="F207" s="89" t="s">
        <v>169</v>
      </c>
      <c r="G207" s="89" t="s">
        <v>185</v>
      </c>
      <c r="H207" s="90" t="s">
        <v>190</v>
      </c>
      <c r="I207" s="91">
        <v>73000</v>
      </c>
      <c r="J207" s="155"/>
    </row>
    <row r="208" spans="1:10" x14ac:dyDescent="0.25">
      <c r="A208" s="89" t="s">
        <v>188</v>
      </c>
      <c r="B208" s="89"/>
      <c r="C208" s="89" t="s">
        <v>154</v>
      </c>
      <c r="D208" s="89" t="s">
        <v>159</v>
      </c>
      <c r="E208" s="89" t="s">
        <v>189</v>
      </c>
      <c r="F208" s="89" t="s">
        <v>169</v>
      </c>
      <c r="G208" s="89" t="s">
        <v>185</v>
      </c>
      <c r="H208" s="90" t="s">
        <v>190</v>
      </c>
      <c r="I208" s="91">
        <v>0</v>
      </c>
      <c r="J208" s="155"/>
    </row>
    <row r="209" spans="1:10" x14ac:dyDescent="0.25">
      <c r="A209" s="89" t="s">
        <v>188</v>
      </c>
      <c r="B209" s="89"/>
      <c r="C209" s="89" t="s">
        <v>154</v>
      </c>
      <c r="D209" s="89" t="s">
        <v>159</v>
      </c>
      <c r="E209" s="89" t="s">
        <v>189</v>
      </c>
      <c r="F209" s="89" t="s">
        <v>169</v>
      </c>
      <c r="G209" s="89" t="s">
        <v>185</v>
      </c>
      <c r="H209" s="90" t="s">
        <v>191</v>
      </c>
      <c r="I209" s="91">
        <v>33844.99</v>
      </c>
      <c r="J209" s="155"/>
    </row>
    <row r="210" spans="1:10" x14ac:dyDescent="0.25">
      <c r="A210" s="89" t="s">
        <v>188</v>
      </c>
      <c r="B210" s="89"/>
      <c r="C210" s="89" t="s">
        <v>154</v>
      </c>
      <c r="D210" s="89" t="s">
        <v>159</v>
      </c>
      <c r="E210" s="89" t="s">
        <v>189</v>
      </c>
      <c r="F210" s="89" t="s">
        <v>169</v>
      </c>
      <c r="G210" s="89" t="s">
        <v>185</v>
      </c>
      <c r="H210" s="90" t="s">
        <v>191</v>
      </c>
      <c r="I210" s="91">
        <v>7000</v>
      </c>
      <c r="J210" s="155"/>
    </row>
    <row r="211" spans="1:10" s="11" customFormat="1" x14ac:dyDescent="0.25">
      <c r="A211" s="55" t="s">
        <v>153</v>
      </c>
      <c r="B211" s="55"/>
      <c r="C211" s="55" t="s">
        <v>154</v>
      </c>
      <c r="D211" s="55" t="s">
        <v>159</v>
      </c>
      <c r="E211" s="55" t="s">
        <v>160</v>
      </c>
      <c r="F211" s="55" t="s">
        <v>161</v>
      </c>
      <c r="G211" s="55" t="s">
        <v>184</v>
      </c>
      <c r="H211" s="56" t="s">
        <v>121</v>
      </c>
      <c r="I211" s="57">
        <v>0</v>
      </c>
      <c r="J211" s="154"/>
    </row>
    <row r="212" spans="1:10" s="11" customFormat="1" x14ac:dyDescent="0.25">
      <c r="A212" s="55" t="s">
        <v>153</v>
      </c>
      <c r="B212" s="55"/>
      <c r="C212" s="55" t="s">
        <v>154</v>
      </c>
      <c r="D212" s="55" t="s">
        <v>159</v>
      </c>
      <c r="E212" s="55" t="s">
        <v>160</v>
      </c>
      <c r="F212" s="55" t="s">
        <v>161</v>
      </c>
      <c r="G212" s="55" t="s">
        <v>184</v>
      </c>
      <c r="H212" s="56" t="s">
        <v>122</v>
      </c>
      <c r="I212" s="57">
        <v>54000</v>
      </c>
      <c r="J212" s="154"/>
    </row>
    <row r="213" spans="1:10" s="11" customFormat="1" x14ac:dyDescent="0.25">
      <c r="A213" s="55" t="s">
        <v>165</v>
      </c>
      <c r="B213" s="55"/>
      <c r="C213" s="55" t="s">
        <v>154</v>
      </c>
      <c r="D213" s="55" t="s">
        <v>159</v>
      </c>
      <c r="E213" s="55" t="s">
        <v>168</v>
      </c>
      <c r="F213" s="55" t="s">
        <v>169</v>
      </c>
      <c r="G213" s="55" t="s">
        <v>185</v>
      </c>
      <c r="H213" s="56" t="s">
        <v>186</v>
      </c>
      <c r="I213" s="57">
        <v>19864.5</v>
      </c>
      <c r="J213" s="154"/>
    </row>
    <row r="214" spans="1:10" x14ac:dyDescent="0.25">
      <c r="A214" s="89" t="s">
        <v>192</v>
      </c>
      <c r="B214" s="89"/>
      <c r="C214" s="89" t="s">
        <v>154</v>
      </c>
      <c r="D214" s="89" t="s">
        <v>159</v>
      </c>
      <c r="E214" s="89" t="s">
        <v>76</v>
      </c>
      <c r="F214" s="89" t="s">
        <v>161</v>
      </c>
      <c r="G214" s="89" t="s">
        <v>184</v>
      </c>
      <c r="H214" s="90" t="s">
        <v>193</v>
      </c>
      <c r="I214" s="91">
        <v>26000</v>
      </c>
      <c r="J214" s="155"/>
    </row>
    <row r="215" spans="1:10" x14ac:dyDescent="0.25">
      <c r="A215" s="89" t="s">
        <v>192</v>
      </c>
      <c r="B215" s="89"/>
      <c r="C215" s="89" t="s">
        <v>154</v>
      </c>
      <c r="D215" s="89" t="s">
        <v>158</v>
      </c>
      <c r="E215" s="89" t="s">
        <v>194</v>
      </c>
      <c r="F215" s="89" t="s">
        <v>157</v>
      </c>
      <c r="G215" s="89" t="s">
        <v>184</v>
      </c>
      <c r="H215" s="90" t="s">
        <v>195</v>
      </c>
      <c r="I215" s="91">
        <v>14.55</v>
      </c>
      <c r="J215" s="155"/>
    </row>
    <row r="216" spans="1:10" x14ac:dyDescent="0.25">
      <c r="A216" s="89" t="s">
        <v>192</v>
      </c>
      <c r="B216" s="89"/>
      <c r="C216" s="89" t="s">
        <v>154</v>
      </c>
      <c r="D216" s="89" t="s">
        <v>158</v>
      </c>
      <c r="E216" s="89" t="s">
        <v>194</v>
      </c>
      <c r="F216" s="89" t="s">
        <v>157</v>
      </c>
      <c r="G216" s="89" t="s">
        <v>184</v>
      </c>
      <c r="H216" s="90" t="s">
        <v>195</v>
      </c>
      <c r="I216" s="91">
        <v>9028.2800000000007</v>
      </c>
      <c r="J216" s="155"/>
    </row>
    <row r="217" spans="1:10" x14ac:dyDescent="0.25">
      <c r="A217" s="89" t="s">
        <v>192</v>
      </c>
      <c r="B217" s="89"/>
      <c r="C217" s="89" t="s">
        <v>154</v>
      </c>
      <c r="D217" s="89" t="s">
        <v>158</v>
      </c>
      <c r="E217" s="89" t="s">
        <v>194</v>
      </c>
      <c r="F217" s="89" t="s">
        <v>157</v>
      </c>
      <c r="G217" s="89" t="s">
        <v>184</v>
      </c>
      <c r="H217" s="90" t="s">
        <v>196</v>
      </c>
      <c r="I217" s="91">
        <v>26.04</v>
      </c>
      <c r="J217" s="155"/>
    </row>
    <row r="218" spans="1:10" x14ac:dyDescent="0.25">
      <c r="A218" s="89" t="s">
        <v>192</v>
      </c>
      <c r="B218" s="89"/>
      <c r="C218" s="89" t="s">
        <v>154</v>
      </c>
      <c r="D218" s="89" t="s">
        <v>158</v>
      </c>
      <c r="E218" s="89" t="s">
        <v>194</v>
      </c>
      <c r="F218" s="89" t="s">
        <v>157</v>
      </c>
      <c r="G218" s="89" t="s">
        <v>184</v>
      </c>
      <c r="H218" s="90" t="s">
        <v>196</v>
      </c>
      <c r="I218" s="91">
        <v>10971.72</v>
      </c>
      <c r="J218" s="155"/>
    </row>
    <row r="219" spans="1:10" x14ac:dyDescent="0.25">
      <c r="A219" s="89" t="s">
        <v>192</v>
      </c>
      <c r="B219" s="89"/>
      <c r="C219" s="89" t="s">
        <v>154</v>
      </c>
      <c r="D219" s="89" t="s">
        <v>159</v>
      </c>
      <c r="E219" s="89" t="s">
        <v>197</v>
      </c>
      <c r="F219" s="89" t="s">
        <v>175</v>
      </c>
      <c r="G219" s="89" t="s">
        <v>198</v>
      </c>
      <c r="H219" s="90" t="s">
        <v>199</v>
      </c>
      <c r="I219" s="91">
        <v>15699.89</v>
      </c>
      <c r="J219" s="155"/>
    </row>
    <row r="220" spans="1:10" x14ac:dyDescent="0.25">
      <c r="A220" s="89" t="s">
        <v>188</v>
      </c>
      <c r="B220" s="89"/>
      <c r="C220" s="89" t="s">
        <v>154</v>
      </c>
      <c r="D220" s="89" t="s">
        <v>159</v>
      </c>
      <c r="E220" s="89" t="s">
        <v>200</v>
      </c>
      <c r="F220" s="89" t="s">
        <v>175</v>
      </c>
      <c r="G220" s="89" t="s">
        <v>198</v>
      </c>
      <c r="H220" s="90" t="s">
        <v>199</v>
      </c>
      <c r="I220" s="91">
        <v>69.8</v>
      </c>
      <c r="J220" s="155"/>
    </row>
    <row r="221" spans="1:10" x14ac:dyDescent="0.25">
      <c r="A221" s="89" t="s">
        <v>188</v>
      </c>
      <c r="B221" s="89"/>
      <c r="C221" s="89" t="s">
        <v>154</v>
      </c>
      <c r="D221" s="89" t="s">
        <v>159</v>
      </c>
      <c r="E221" s="89" t="s">
        <v>200</v>
      </c>
      <c r="F221" s="89" t="s">
        <v>175</v>
      </c>
      <c r="G221" s="89" t="s">
        <v>198</v>
      </c>
      <c r="H221" s="90" t="s">
        <v>199</v>
      </c>
      <c r="I221" s="91">
        <v>14293.63</v>
      </c>
      <c r="J221" s="155"/>
    </row>
    <row r="222" spans="1:10" x14ac:dyDescent="0.25">
      <c r="A222" s="89" t="s">
        <v>188</v>
      </c>
      <c r="B222" s="89"/>
      <c r="C222" s="89" t="s">
        <v>154</v>
      </c>
      <c r="D222" s="89" t="s">
        <v>159</v>
      </c>
      <c r="E222" s="89" t="s">
        <v>81</v>
      </c>
      <c r="F222" s="89" t="s">
        <v>201</v>
      </c>
      <c r="G222" s="89" t="s">
        <v>202</v>
      </c>
      <c r="H222" s="90" t="s">
        <v>203</v>
      </c>
      <c r="I222" s="91">
        <v>5000</v>
      </c>
      <c r="J222" s="155"/>
    </row>
    <row r="223" spans="1:10" x14ac:dyDescent="0.25">
      <c r="A223" s="89" t="s">
        <v>188</v>
      </c>
      <c r="B223" s="89"/>
      <c r="C223" s="89" t="s">
        <v>154</v>
      </c>
      <c r="D223" s="89" t="s">
        <v>159</v>
      </c>
      <c r="E223" s="89" t="s">
        <v>81</v>
      </c>
      <c r="F223" s="89" t="s">
        <v>201</v>
      </c>
      <c r="G223" s="89" t="s">
        <v>202</v>
      </c>
      <c r="H223" s="90" t="s">
        <v>204</v>
      </c>
      <c r="I223" s="91">
        <v>4999.8900000000003</v>
      </c>
      <c r="J223" s="155"/>
    </row>
    <row r="224" spans="1:10" s="12" customFormat="1" x14ac:dyDescent="0.25">
      <c r="A224" s="55" t="s">
        <v>170</v>
      </c>
      <c r="B224" s="55"/>
      <c r="C224" s="55" t="s">
        <v>154</v>
      </c>
      <c r="D224" s="55" t="s">
        <v>159</v>
      </c>
      <c r="E224" s="55" t="s">
        <v>177</v>
      </c>
      <c r="F224" s="55" t="s">
        <v>178</v>
      </c>
      <c r="G224" s="55" t="s">
        <v>184</v>
      </c>
      <c r="H224" s="56" t="s">
        <v>187</v>
      </c>
      <c r="I224" s="57">
        <v>0</v>
      </c>
      <c r="J224" s="154"/>
    </row>
    <row r="225" spans="1:10" s="12" customFormat="1" x14ac:dyDescent="0.25">
      <c r="A225" s="55" t="s">
        <v>170</v>
      </c>
      <c r="B225" s="55"/>
      <c r="C225" s="55" t="s">
        <v>154</v>
      </c>
      <c r="D225" s="55" t="s">
        <v>159</v>
      </c>
      <c r="E225" s="55" t="s">
        <v>177</v>
      </c>
      <c r="F225" s="55" t="s">
        <v>178</v>
      </c>
      <c r="G225" s="55" t="s">
        <v>184</v>
      </c>
      <c r="H225" s="56" t="s">
        <v>119</v>
      </c>
      <c r="I225" s="57">
        <v>11863.6</v>
      </c>
      <c r="J225" s="154"/>
    </row>
    <row r="226" spans="1:10" s="12" customFormat="1" x14ac:dyDescent="0.25">
      <c r="A226" s="55" t="s">
        <v>170</v>
      </c>
      <c r="B226" s="55"/>
      <c r="C226" s="55" t="s">
        <v>154</v>
      </c>
      <c r="D226" s="55" t="s">
        <v>159</v>
      </c>
      <c r="E226" s="55" t="s">
        <v>177</v>
      </c>
      <c r="F226" s="55" t="s">
        <v>178</v>
      </c>
      <c r="G226" s="55" t="s">
        <v>184</v>
      </c>
      <c r="H226" s="56" t="s">
        <v>120</v>
      </c>
      <c r="I226" s="57">
        <v>10677.81</v>
      </c>
      <c r="J226" s="154"/>
    </row>
  </sheetData>
  <sortState xmlns:xlrd2="http://schemas.microsoft.com/office/spreadsheetml/2017/richdata2" ref="A7:H76">
    <sortCondition ref="A7:A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xcel 2010" ma:contentTypeID="0x0101003BE0C19F45A8D24795B84D65547CC3FB00AAB4451DF2503B47ABF74F969540CCA0" ma:contentTypeVersion="28" ma:contentTypeDescription="Create a new Excel 2010" ma:contentTypeScope="" ma:versionID="9c9395321faceafbbb654017531746e2">
  <xsd:schema xmlns:xsd="http://www.w3.org/2001/XMLSchema" xmlns:xs="http://www.w3.org/2001/XMLSchema" xmlns:p="http://schemas.microsoft.com/office/2006/metadata/properties" xmlns:ns2="eceb3fe3-8d7f-4146-847b-ef1e105aa28b" xmlns:ns3="697a717e-e977-4bde-ba6b-40f25cc29d11" xmlns:ns4="02d12187-754c-41a9-9e93-c3e1cfacc155" targetNamespace="http://schemas.microsoft.com/office/2006/metadata/properties" ma:root="true" ma:fieldsID="51ba92bb9d3106d45030f92cdfdcb560" ns2:_="" ns3:_="" ns4:_="">
    <xsd:import namespace="eceb3fe3-8d7f-4146-847b-ef1e105aa28b"/>
    <xsd:import namespace="697a717e-e977-4bde-ba6b-40f25cc29d11"/>
    <xsd:import namespace="02d12187-754c-41a9-9e93-c3e1cfacc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b3fe3-8d7f-4146-847b-ef1e105aa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a257fb-28f5-49c4-92c3-d49665e8e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a717e-e977-4bde-ba6b-40f25cc29d1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d12187-754c-41a9-9e93-c3e1cfacc15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8aaf619-68da-4eda-82c2-1015638378fa}" ma:internalName="TaxCatchAll" ma:showField="CatchAllData" ma:web="697a717e-e977-4bde-ba6b-40f25cc29d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eb3fe3-8d7f-4146-847b-ef1e105aa28b">
      <Terms xmlns="http://schemas.microsoft.com/office/infopath/2007/PartnerControls"/>
    </lcf76f155ced4ddcb4097134ff3c332f>
    <TaxCatchAll xmlns="02d12187-754c-41a9-9e93-c3e1cfacc15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11D830-4E05-4938-8BC0-53C3631A9F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eb3fe3-8d7f-4146-847b-ef1e105aa28b"/>
    <ds:schemaRef ds:uri="697a717e-e977-4bde-ba6b-40f25cc29d11"/>
    <ds:schemaRef ds:uri="02d12187-754c-41a9-9e93-c3e1cfacc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EE9879-8A36-436A-A294-41ED2F9625BB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02d12187-754c-41a9-9e93-c3e1cfacc155"/>
    <ds:schemaRef ds:uri="697a717e-e977-4bde-ba6b-40f25cc29d11"/>
    <ds:schemaRef ds:uri="eceb3fe3-8d7f-4146-847b-ef1e105aa28b"/>
  </ds:schemaRefs>
</ds:datastoreItem>
</file>

<file path=customXml/itemProps3.xml><?xml version="1.0" encoding="utf-8"?>
<ds:datastoreItem xmlns:ds="http://schemas.openxmlformats.org/officeDocument/2006/customXml" ds:itemID="{DC92E571-8CB1-4397-8298-847C58ABCC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438603_SMB_MMM_2021_20210825_17</vt:lpstr>
      <vt:lpstr>Insertions</vt:lpstr>
      <vt:lpstr>TV May 2022</vt:lpstr>
      <vt:lpstr>Radio May 22</vt:lpstr>
      <vt:lpstr>REF</vt:lpstr>
      <vt:lpstr>ONLINE Detailed FY21 - FY22</vt:lpstr>
      <vt:lpstr>Twitter FY20-22</vt:lpstr>
      <vt:lpstr>Online Detailed FY19-20</vt:lpstr>
      <vt:lpstr>Offline Spend Detailed</vt:lpstr>
      <vt:lpstr>Facebook 18-19 Weekly</vt:lpstr>
      <vt:lpstr>Twitter Weekly</vt:lpstr>
      <vt:lpstr>Direct Weekly</vt:lpstr>
      <vt:lpstr>DKMT FY20</vt:lpstr>
      <vt:lpstr>DKMT FY21</vt:lpstr>
      <vt:lpstr>DKMT FY22</vt:lpstr>
      <vt:lpstr>Insertions!Print_Titles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Dolensky</dc:creator>
  <cp:keywords/>
  <dc:description/>
  <cp:lastModifiedBy>Yihao Fang</cp:lastModifiedBy>
  <cp:revision/>
  <dcterms:created xsi:type="dcterms:W3CDTF">2021-08-05T21:02:43Z</dcterms:created>
  <dcterms:modified xsi:type="dcterms:W3CDTF">2022-08-04T16:12:21Z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0x0101003BE0C19F45A8D24795B84D65547CC3FB00AAB4451DF2503B47ABF74F969540CCA0</vt:lpwstr>
  </property>
  <property fmtid="{D5CDD505-2E9C-101B-9397-08002B2CF9AE}" pid="3" name="MediaServiceImageTags">
    <vt:lpwstr/>
  </property>
</Properties>
</file>