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18960" windowHeight="12120"/>
  </bookViews>
  <sheets>
    <sheet name="motionLog" sheetId="1" r:id="rId1"/>
  </sheets>
  <calcPr calcId="0"/>
</workbook>
</file>

<file path=xl/calcChain.xml><?xml version="1.0" encoding="utf-8"?>
<calcChain xmlns="http://schemas.openxmlformats.org/spreadsheetml/2006/main">
  <c r="I16" i="1"/>
  <c r="J16"/>
  <c r="K16"/>
  <c r="L16"/>
  <c r="M16"/>
  <c r="I17"/>
  <c r="J17"/>
  <c r="K17"/>
  <c r="L17"/>
  <c r="M17"/>
  <c r="H17"/>
  <c r="H16"/>
  <c r="M37"/>
  <c r="L37"/>
  <c r="K37"/>
  <c r="J37"/>
  <c r="I37"/>
  <c r="H37"/>
  <c r="M34"/>
  <c r="L34"/>
  <c r="K34"/>
  <c r="J34"/>
  <c r="I34"/>
  <c r="H34"/>
  <c r="D37"/>
  <c r="G37" s="1"/>
  <c r="A37"/>
  <c r="G35"/>
  <c r="G34"/>
  <c r="D35"/>
  <c r="A35"/>
  <c r="D34"/>
  <c r="A34"/>
  <c r="D30"/>
  <c r="D31"/>
  <c r="D32"/>
  <c r="D29"/>
  <c r="G27"/>
  <c r="M24"/>
  <c r="L24"/>
  <c r="K24"/>
  <c r="J24"/>
  <c r="I24"/>
  <c r="H24"/>
  <c r="J21"/>
  <c r="I21"/>
  <c r="H21"/>
  <c r="L21"/>
  <c r="M21"/>
  <c r="K21"/>
  <c r="G24"/>
  <c r="D24"/>
  <c r="A24"/>
  <c r="G22"/>
  <c r="G21"/>
  <c r="D22"/>
  <c r="A22"/>
  <c r="D21"/>
  <c r="A21"/>
  <c r="D17"/>
  <c r="D18"/>
  <c r="D19"/>
  <c r="D16"/>
  <c r="M10"/>
  <c r="M7"/>
  <c r="K10"/>
  <c r="L10"/>
  <c r="J10"/>
  <c r="K7"/>
  <c r="L7"/>
  <c r="J7"/>
  <c r="I7"/>
  <c r="H7"/>
  <c r="I10"/>
  <c r="H10"/>
  <c r="I3"/>
  <c r="I4"/>
  <c r="I5"/>
  <c r="H3"/>
  <c r="H4"/>
  <c r="H5"/>
  <c r="H2"/>
  <c r="I2" s="1"/>
  <c r="E3"/>
  <c r="E4"/>
  <c r="E5"/>
  <c r="E2"/>
  <c r="G14"/>
  <c r="D12"/>
  <c r="A12"/>
  <c r="G10"/>
  <c r="D10"/>
  <c r="A10"/>
  <c r="G8"/>
  <c r="G7"/>
  <c r="D8"/>
  <c r="A8"/>
  <c r="D7"/>
  <c r="D3"/>
  <c r="D4"/>
  <c r="D5"/>
  <c r="D2"/>
  <c r="A7"/>
</calcChain>
</file>

<file path=xl/sharedStrings.xml><?xml version="1.0" encoding="utf-8"?>
<sst xmlns="http://schemas.openxmlformats.org/spreadsheetml/2006/main" count="17" uniqueCount="12">
  <si>
    <t>g unit</t>
    <phoneticPr fontId="18" type="noConversion"/>
  </si>
  <si>
    <t>bit</t>
    <phoneticPr fontId="18" type="noConversion"/>
  </si>
  <si>
    <t>zero g</t>
    <phoneticPr fontId="18" type="noConversion"/>
  </si>
  <si>
    <t>ref</t>
    <phoneticPr fontId="18" type="noConversion"/>
  </si>
  <si>
    <t>bit range</t>
    <phoneticPr fontId="18" type="noConversion"/>
  </si>
  <si>
    <t>1g volt</t>
    <phoneticPr fontId="18" type="noConversion"/>
  </si>
  <si>
    <t>1gVolt / Ref</t>
    <phoneticPr fontId="18" type="noConversion"/>
  </si>
  <si>
    <t>ZeroG / Ref</t>
    <phoneticPr fontId="18" type="noConversion"/>
  </si>
  <si>
    <t>ZeroG / 1gVolt</t>
    <phoneticPr fontId="18" type="noConversion"/>
  </si>
  <si>
    <t>Ref</t>
    <phoneticPr fontId="18" type="noConversion"/>
  </si>
  <si>
    <t>1gVolt</t>
    <phoneticPr fontId="18" type="noConversion"/>
  </si>
  <si>
    <t>ZeroG</t>
    <phoneticPr fontId="18" type="noConversion"/>
  </si>
</sst>
</file>

<file path=xl/styles.xml><?xml version="1.0" encoding="utf-8"?>
<styleSheet xmlns="http://schemas.openxmlformats.org/spreadsheetml/2006/main">
  <numFmts count="1">
    <numFmt numFmtId="181" formatCode="0.000000000000_ 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8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H26" sqref="H26"/>
    </sheetView>
  </sheetViews>
  <sheetFormatPr defaultRowHeight="16.5"/>
  <cols>
    <col min="1" max="1" width="13.625" bestFit="1" customWidth="1"/>
    <col min="2" max="2" width="13.125" customWidth="1"/>
    <col min="6" max="6" width="14.875" style="2" bestFit="1" customWidth="1"/>
    <col min="8" max="8" width="19.375" bestFit="1" customWidth="1"/>
    <col min="9" max="9" width="13" customWidth="1"/>
  </cols>
  <sheetData>
    <row r="1" spans="1:14">
      <c r="A1" t="s">
        <v>0</v>
      </c>
      <c r="B1" t="s">
        <v>1</v>
      </c>
      <c r="C1" t="s">
        <v>4</v>
      </c>
      <c r="E1" t="s">
        <v>2</v>
      </c>
      <c r="G1" t="s">
        <v>3</v>
      </c>
      <c r="H1" t="s">
        <v>5</v>
      </c>
    </row>
    <row r="2" spans="1:14">
      <c r="A2" s="1">
        <v>-1.0361279999999999</v>
      </c>
      <c r="B2" s="1">
        <v>1238</v>
      </c>
      <c r="C2">
        <v>4095</v>
      </c>
      <c r="D2">
        <f>B2/C2</f>
        <v>0.3023199023199023</v>
      </c>
      <c r="E2">
        <f>$G$10</f>
        <v>0.50779813549494868</v>
      </c>
      <c r="H2">
        <f>$G$7</f>
        <v>0.19831356084870441</v>
      </c>
      <c r="I2">
        <f>(D2-E2)/H2</f>
        <v>-1.0361279999999999</v>
      </c>
    </row>
    <row r="3" spans="1:14">
      <c r="A3" s="1">
        <v>-0.55958220000000003</v>
      </c>
      <c r="B3" s="1">
        <v>1625</v>
      </c>
      <c r="C3">
        <v>4095</v>
      </c>
      <c r="D3">
        <f t="shared" ref="D3:D5" si="0">B3/C3</f>
        <v>0.3968253968253968</v>
      </c>
      <c r="E3">
        <f t="shared" ref="E3:E5" si="1">$G$10</f>
        <v>0.50779813549494868</v>
      </c>
      <c r="H3">
        <f t="shared" ref="H3:H5" si="2">$G$7</f>
        <v>0.19831356084870441</v>
      </c>
      <c r="I3">
        <f t="shared" ref="I3:I5" si="3">(D3-E3)/H3</f>
        <v>-0.55958219999999992</v>
      </c>
    </row>
    <row r="4" spans="1:14">
      <c r="A4" s="1">
        <v>6.9722960000000004E-4</v>
      </c>
      <c r="B4" s="1">
        <v>2080</v>
      </c>
      <c r="C4">
        <v>4095</v>
      </c>
      <c r="D4">
        <f t="shared" si="0"/>
        <v>0.50793650793650791</v>
      </c>
      <c r="E4">
        <f t="shared" si="1"/>
        <v>0.50779813549494868</v>
      </c>
      <c r="H4">
        <f t="shared" si="2"/>
        <v>0.19831356084870441</v>
      </c>
      <c r="I4">
        <f t="shared" si="3"/>
        <v>6.9774573643401614E-4</v>
      </c>
    </row>
    <row r="5" spans="1:14">
      <c r="A5" s="1">
        <v>0.20264409999999999</v>
      </c>
      <c r="B5" s="1">
        <v>2244</v>
      </c>
      <c r="C5">
        <v>4095</v>
      </c>
      <c r="D5">
        <f t="shared" si="0"/>
        <v>0.54798534798534804</v>
      </c>
      <c r="E5">
        <f t="shared" si="1"/>
        <v>0.50779813549494868</v>
      </c>
      <c r="H5">
        <f t="shared" si="2"/>
        <v>0.19831356084870441</v>
      </c>
      <c r="I5">
        <f t="shared" si="3"/>
        <v>0.20264480310077546</v>
      </c>
    </row>
    <row r="6" spans="1:14">
      <c r="H6">
        <v>2500</v>
      </c>
      <c r="I6">
        <v>3000</v>
      </c>
      <c r="J6">
        <v>3333</v>
      </c>
      <c r="K6">
        <v>2000</v>
      </c>
      <c r="L6">
        <v>1500</v>
      </c>
      <c r="M6">
        <v>5000</v>
      </c>
      <c r="N6" t="s">
        <v>9</v>
      </c>
    </row>
    <row r="7" spans="1:14">
      <c r="A7">
        <f>A2-A3</f>
        <v>-0.47654579999999991</v>
      </c>
      <c r="D7">
        <f>D2-D3</f>
        <v>-9.4505494505494503E-2</v>
      </c>
      <c r="F7" s="3" t="s">
        <v>6</v>
      </c>
      <c r="G7">
        <f>D7/A7</f>
        <v>0.19831356084870441</v>
      </c>
      <c r="H7">
        <f>G7*$H$6</f>
        <v>495.783902121761</v>
      </c>
      <c r="I7">
        <f>G7*$I$6</f>
        <v>594.94068254611318</v>
      </c>
      <c r="J7">
        <f>$G7*J$6</f>
        <v>660.97909830873175</v>
      </c>
      <c r="K7">
        <f t="shared" ref="K7:M7" si="4">$G7*K$6</f>
        <v>396.62712169740882</v>
      </c>
      <c r="L7">
        <f t="shared" si="4"/>
        <v>297.47034127305659</v>
      </c>
      <c r="M7">
        <f t="shared" si="4"/>
        <v>991.567804243522</v>
      </c>
      <c r="N7" t="s">
        <v>10</v>
      </c>
    </row>
    <row r="8" spans="1:14">
      <c r="A8">
        <f>A4-A5</f>
        <v>-0.20194687040000001</v>
      </c>
      <c r="D8">
        <f>D4-D5</f>
        <v>-4.0048840048840129E-2</v>
      </c>
      <c r="G8">
        <f>D8/A8</f>
        <v>0.19831374444929317</v>
      </c>
    </row>
    <row r="10" spans="1:14">
      <c r="A10">
        <f>A2*G7</f>
        <v>-0.2054782331750464</v>
      </c>
      <c r="D10">
        <f>D2</f>
        <v>0.3023199023199023</v>
      </c>
      <c r="F10" s="2" t="s">
        <v>7</v>
      </c>
      <c r="G10">
        <f>D10-A10</f>
        <v>0.50779813549494868</v>
      </c>
      <c r="H10">
        <f>G10*$H$6</f>
        <v>1269.4953387373716</v>
      </c>
      <c r="I10">
        <f>G10*$I$6</f>
        <v>1523.3944064848461</v>
      </c>
      <c r="J10">
        <f>$G10*J$6</f>
        <v>1692.491185604664</v>
      </c>
      <c r="K10">
        <f t="shared" ref="K10:M10" si="5">$G10*K$6</f>
        <v>1015.5962709898973</v>
      </c>
      <c r="L10">
        <f t="shared" si="5"/>
        <v>761.69720324242303</v>
      </c>
      <c r="M10">
        <f t="shared" si="5"/>
        <v>2538.9906774747433</v>
      </c>
      <c r="N10" t="s">
        <v>11</v>
      </c>
    </row>
    <row r="12" spans="1:14">
      <c r="A12">
        <f>A4*G7</f>
        <v>1.3827008470511785E-4</v>
      </c>
      <c r="D12">
        <f>D4-G10</f>
        <v>1.3837244155923134E-4</v>
      </c>
    </row>
    <row r="14" spans="1:14">
      <c r="F14" s="2" t="s">
        <v>8</v>
      </c>
      <c r="G14">
        <f>G10/G7</f>
        <v>2.5605820062015501</v>
      </c>
    </row>
    <row r="16" spans="1:14">
      <c r="A16">
        <v>-1.009741</v>
      </c>
      <c r="B16">
        <v>1247</v>
      </c>
      <c r="C16">
        <v>4095</v>
      </c>
      <c r="D16">
        <f>B16/C16</f>
        <v>0.30451770451770449</v>
      </c>
      <c r="H16" s="4">
        <f>AVERAGE(H7,H21,H34)</f>
        <v>505.34164883560317</v>
      </c>
      <c r="I16">
        <f t="shared" ref="I16:M16" si="6">AVERAGE(I7,I21,I34)</f>
        <v>606.40997860272375</v>
      </c>
      <c r="J16">
        <f t="shared" si="6"/>
        <v>673.7214862276262</v>
      </c>
      <c r="K16">
        <f t="shared" si="6"/>
        <v>404.27331906848258</v>
      </c>
      <c r="L16">
        <f t="shared" si="6"/>
        <v>303.20498930136188</v>
      </c>
      <c r="M16">
        <f t="shared" si="6"/>
        <v>1010.6832976712063</v>
      </c>
    </row>
    <row r="17" spans="1:13">
      <c r="A17">
        <v>-0.44023410000000002</v>
      </c>
      <c r="B17">
        <v>1725</v>
      </c>
      <c r="C17">
        <v>4095</v>
      </c>
      <c r="D17">
        <f t="shared" ref="D17:D19" si="7">B17/C17</f>
        <v>0.42124542124542125</v>
      </c>
      <c r="H17" s="4">
        <f>AVERAGE(H10,H24,H37)</f>
        <v>1273.218447316837</v>
      </c>
      <c r="I17">
        <f t="shared" ref="I17:M17" si="8">AVERAGE(I10,I24,I37)</f>
        <v>1527.8621367802043</v>
      </c>
      <c r="J17">
        <f t="shared" si="8"/>
        <v>1697.4548339628072</v>
      </c>
      <c r="K17">
        <f t="shared" si="8"/>
        <v>1018.5747578534696</v>
      </c>
      <c r="L17">
        <f t="shared" si="8"/>
        <v>763.93106839010215</v>
      </c>
      <c r="M17">
        <f t="shared" si="8"/>
        <v>2546.436894633674</v>
      </c>
    </row>
    <row r="18" spans="1:13">
      <c r="A18">
        <v>3.8723510000000003E-2</v>
      </c>
      <c r="B18">
        <v>2127</v>
      </c>
      <c r="C18">
        <v>4095</v>
      </c>
      <c r="D18">
        <f t="shared" si="7"/>
        <v>0.51941391941391946</v>
      </c>
    </row>
    <row r="19" spans="1:13">
      <c r="A19">
        <v>0.98234140000000003</v>
      </c>
      <c r="B19">
        <v>2919</v>
      </c>
      <c r="C19">
        <v>4095</v>
      </c>
      <c r="D19">
        <f t="shared" si="7"/>
        <v>0.71282051282051284</v>
      </c>
    </row>
    <row r="21" spans="1:13">
      <c r="A21">
        <f>A16-A17</f>
        <v>-0.56950689999999993</v>
      </c>
      <c r="D21">
        <f>D16-D17</f>
        <v>-0.11672771672771676</v>
      </c>
      <c r="F21" s="2" t="s">
        <v>6</v>
      </c>
      <c r="G21">
        <f>D21/A21</f>
        <v>0.20496277872615198</v>
      </c>
      <c r="H21">
        <f t="shared" ref="H21:J21" si="9">$G21*H$6</f>
        <v>512.40694681537991</v>
      </c>
      <c r="I21">
        <f t="shared" si="9"/>
        <v>614.88833617845592</v>
      </c>
      <c r="J21">
        <f t="shared" si="9"/>
        <v>683.14094149426455</v>
      </c>
      <c r="K21">
        <f t="shared" ref="K21:M21" si="10">$G21*K$6</f>
        <v>409.92555745230396</v>
      </c>
      <c r="L21">
        <f t="shared" si="10"/>
        <v>307.44416808922796</v>
      </c>
      <c r="M21">
        <f t="shared" si="10"/>
        <v>1024.8138936307598</v>
      </c>
    </row>
    <row r="22" spans="1:13">
      <c r="A22">
        <f>A18-A19</f>
        <v>-0.94361789000000007</v>
      </c>
      <c r="D22">
        <f>D18-D19</f>
        <v>-0.19340659340659339</v>
      </c>
      <c r="G22">
        <f>D22/A22</f>
        <v>0.20496283024752041</v>
      </c>
    </row>
    <row r="24" spans="1:13">
      <c r="A24">
        <f>A16*G21</f>
        <v>-0.20695932115372342</v>
      </c>
      <c r="D24">
        <f>D16</f>
        <v>0.30451770451770449</v>
      </c>
      <c r="F24" s="2" t="s">
        <v>7</v>
      </c>
      <c r="G24">
        <f>D24-A24</f>
        <v>0.51147702567142794</v>
      </c>
      <c r="H24">
        <f t="shared" ref="H24:M24" si="11">$G24*H$6</f>
        <v>1278.6925641785699</v>
      </c>
      <c r="I24">
        <f t="shared" si="11"/>
        <v>1534.4310770142838</v>
      </c>
      <c r="J24">
        <f t="shared" si="11"/>
        <v>1704.7529265628693</v>
      </c>
      <c r="K24">
        <f t="shared" si="11"/>
        <v>1022.9540513428559</v>
      </c>
      <c r="L24">
        <f t="shared" si="11"/>
        <v>767.2155385071419</v>
      </c>
      <c r="M24">
        <f t="shared" si="11"/>
        <v>2557.3851283571398</v>
      </c>
    </row>
    <row r="27" spans="1:13">
      <c r="F27" s="2" t="s">
        <v>8</v>
      </c>
      <c r="G27">
        <f>G24/G21</f>
        <v>2.495462975523012</v>
      </c>
    </row>
    <row r="29" spans="1:13">
      <c r="A29">
        <v>-0.99739299999999997</v>
      </c>
      <c r="B29">
        <v>1253</v>
      </c>
      <c r="C29">
        <v>4095</v>
      </c>
      <c r="D29">
        <f>B29/C29</f>
        <v>0.30598290598290601</v>
      </c>
    </row>
    <row r="30" spans="1:13">
      <c r="A30">
        <v>-0.36745830000000002</v>
      </c>
      <c r="B30">
        <v>1777</v>
      </c>
      <c r="C30">
        <v>4095</v>
      </c>
      <c r="D30">
        <f t="shared" ref="D30:D32" si="12">B30/C30</f>
        <v>0.43394383394383396</v>
      </c>
    </row>
    <row r="31" spans="1:13">
      <c r="A31">
        <v>4.0436619999999998E-4</v>
      </c>
      <c r="B31">
        <v>2083</v>
      </c>
      <c r="C31">
        <v>4095</v>
      </c>
      <c r="D31">
        <f t="shared" si="12"/>
        <v>0.50866910866910864</v>
      </c>
    </row>
    <row r="32" spans="1:13">
      <c r="A32">
        <v>0.1218231</v>
      </c>
      <c r="B32">
        <v>2184</v>
      </c>
      <c r="C32">
        <v>4095</v>
      </c>
      <c r="D32">
        <f t="shared" si="12"/>
        <v>0.53333333333333333</v>
      </c>
    </row>
    <row r="34" spans="1:13">
      <c r="A34">
        <f>A29-A30</f>
        <v>-0.62993469999999996</v>
      </c>
      <c r="D34">
        <f>D29-D30</f>
        <v>-0.12796092796092795</v>
      </c>
      <c r="F34" s="2" t="s">
        <v>6</v>
      </c>
      <c r="G34">
        <f>D34/A34</f>
        <v>0.20313363902786744</v>
      </c>
      <c r="H34">
        <f t="shared" ref="H34:M34" si="13">$G34*H$6</f>
        <v>507.83409756966859</v>
      </c>
      <c r="I34">
        <f t="shared" si="13"/>
        <v>609.40091708360228</v>
      </c>
      <c r="J34">
        <f t="shared" si="13"/>
        <v>677.04441887988219</v>
      </c>
      <c r="K34">
        <f t="shared" si="13"/>
        <v>406.26727805573489</v>
      </c>
      <c r="L34">
        <f t="shared" si="13"/>
        <v>304.70045854180114</v>
      </c>
      <c r="M34">
        <f t="shared" si="13"/>
        <v>1015.6681951393372</v>
      </c>
    </row>
    <row r="35" spans="1:13">
      <c r="A35">
        <f>A31-A32</f>
        <v>-0.1214187338</v>
      </c>
      <c r="D35">
        <f>D31-D32</f>
        <v>-2.4664224664224688E-2</v>
      </c>
      <c r="G35">
        <f>D35/A35</f>
        <v>0.20313360131766328</v>
      </c>
    </row>
    <row r="37" spans="1:13">
      <c r="A37">
        <f>A29*G34</f>
        <v>-0.20260406963092178</v>
      </c>
      <c r="D37">
        <f>D29</f>
        <v>0.30598290598290601</v>
      </c>
      <c r="F37" s="2" t="s">
        <v>7</v>
      </c>
      <c r="G37">
        <f>D37-A37</f>
        <v>0.50858697561382782</v>
      </c>
      <c r="H37">
        <f t="shared" ref="H37:M37" si="14">$G37*H$6</f>
        <v>1271.4674390345695</v>
      </c>
      <c r="I37">
        <f t="shared" si="14"/>
        <v>1525.7609268414835</v>
      </c>
      <c r="J37">
        <f t="shared" si="14"/>
        <v>1695.1203897208882</v>
      </c>
      <c r="K37">
        <f t="shared" si="14"/>
        <v>1017.1739512276556</v>
      </c>
      <c r="L37">
        <f t="shared" si="14"/>
        <v>762.88046342074176</v>
      </c>
      <c r="M37">
        <f t="shared" si="14"/>
        <v>2542.9348780691389</v>
      </c>
    </row>
  </sheetData>
  <sortState ref="A2:B239">
    <sortCondition ref="B2:B2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motionLog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2009-02-09T06:47:02Z</dcterms:created>
  <dcterms:modified xsi:type="dcterms:W3CDTF">2009-02-09T09:00:57Z</dcterms:modified>
</cp:coreProperties>
</file>